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mfile\140企財課\92財政係\701　簿冊20-地方財政状況調査[決算統計]受付決裁作業+健全含各課+財政状況資料集(調)+決算状況カード\R07  簿冊20-地方財政状況調査[決算統計]R06分\5080821※転送【埼玉県市町村課】（918〆）令和６年度財政状況資料集の作成について（2回目・地方公会計関係）\"/>
    </mc:Choice>
  </mc:AlternateContent>
  <xr:revisionPtr revIDLastSave="0" documentId="13_ncr:1_{113F8866-F143-46C8-BCCB-D8EF71E78321}" xr6:coauthVersionLast="36" xr6:coauthVersionMax="36" xr10:uidLastSave="{00000000-0000-0000-0000-000000000000}"/>
  <bookViews>
    <workbookView xWindow="0" yWindow="0" windowWidth="20496" windowHeight="6912" firstSheet="13"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l="1"/>
  <c r="BW37" i="10" s="1"/>
  <c r="BW38" i="10" s="1"/>
  <c r="BW39" i="10" s="1"/>
  <c r="BW40" i="10" s="1"/>
  <c r="BW41" i="10" s="1"/>
  <c r="BW42" i="10" s="1"/>
  <c r="BW43" i="10" s="1"/>
  <c r="CO34" i="10" l="1"/>
</calcChain>
</file>

<file path=xl/sharedStrings.xml><?xml version="1.0" encoding="utf-8"?>
<sst xmlns="http://schemas.openxmlformats.org/spreadsheetml/2006/main" count="1139" uniqueCount="574">
  <si>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</si>
  <si>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</si>
  <si>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</si>
  <si>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</si>
  <si>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</si>
  <si>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</si>
  <si>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</si>
  <si>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</si>
  <si>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</si>
  <si>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</si>
  <si>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</si>
  <si>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</si>
  <si>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</si>
  <si>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</si>
  <si>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</si>
  <si>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</si>
  <si>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</si>
  <si>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</si>
  <si>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</si>
  <si>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</si>
  <si>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</si>
  <si>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</si>
  <si>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</si>
  <si>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</si>
  <si>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</si>
  <si>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</si>
  <si>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</si>
  <si>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</si>
  <si>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</si>
  <si>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</si>
  <si>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</si>
  <si>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</si>
  <si>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</si>
  <si>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</si>
  <si>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</si>
  <si>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</si>
  <si>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</si>
  <si>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</si>
  <si>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</si>
  <si>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</si>
  <si>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</si>
  <si>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</si>
  <si>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</si>
  <si>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</si>
  <si>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</si>
  <si>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</si>
  <si>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</si>
  <si>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</si>
  <si>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</si>
  <si>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</si>
  <si>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</si>
  <si>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</si>
  <si>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</si>
  <si>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</si>
  <si>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</si>
  <si>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</si>
  <si>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</si>
  <si>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</si>
  <si>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</si>
  <si>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</si>
  <si>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</si>
  <si>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</si>
  <si>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</si>
  <si>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</si>
  <si>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</si>
  <si>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</si>
  <si>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</si>
  <si>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</si>
  <si>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</si>
  <si>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</si>
  <si>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</si>
  <si>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</si>
  <si>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</si>
  <si>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</si>
  <si>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</si>
  <si>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</si>
  <si>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</si>
  <si>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</si>
  <si>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</si>
  <si>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</si>
  <si>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</si>
  <si>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</si>
  <si>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</si>
  <si>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</si>
  <si>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</si>
  <si>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</si>
  <si>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</si>
  <si>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</si>
  <si>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</si>
  <si>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</si>
  <si>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</si>
  <si>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</si>
  <si>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</si>
  <si>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</si>
  <si>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毛呂山町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</si>
  <si>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</si>
  <si>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</si>
  <si>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</si>
  <si>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</si>
  <si>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</si>
  <si>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</si>
  <si>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</si>
  <si>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</si>
  <si>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</si>
  <si>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</si>
  <si>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</si>
  <si>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</si>
  <si>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</si>
  <si>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</si>
  <si>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</si>
  <si>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</si>
  <si>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</si>
  <si>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</si>
  <si>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</si>
  <si>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</si>
  <si>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</si>
  <si>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</si>
  <si>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</si>
  <si>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</si>
  <si>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</si>
  <si>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</si>
  <si>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</si>
  <si>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</si>
  <si>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</si>
  <si>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</si>
  <si>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</si>
  <si>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</si>
  <si>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</si>
  <si>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</si>
  <si>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</si>
  <si>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</si>
  <si>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</si>
  <si>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</si>
  <si>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</si>
  <si>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</si>
  <si>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</si>
  <si>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</si>
  <si>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</si>
  <si>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</si>
  <si>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</si>
  <si>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</si>
  <si>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</si>
  <si>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</si>
  <si>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</si>
  <si>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</si>
  <si>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</si>
  <si>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</si>
  <si>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</si>
  <si>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</si>
  <si>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</si>
  <si>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</si>
  <si>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</si>
  <si>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</si>
  <si>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</si>
  <si>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</si>
  <si>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</si>
  <si>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</si>
  <si>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</si>
  <si>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</si>
  <si>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</si>
  <si>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</si>
  <si>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</si>
  <si>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</si>
  <si>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</si>
  <si>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</si>
  <si>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</si>
  <si>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</si>
  <si>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</si>
  <si>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</si>
  <si>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</si>
  <si>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</si>
  <si>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</si>
  <si>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</si>
  <si>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</si>
  <si>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</si>
  <si>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</si>
  <si>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</si>
  <si>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</si>
  <si>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</si>
  <si>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</si>
  <si>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</si>
  <si>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</si>
  <si>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</si>
  <si>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</si>
  <si>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</si>
  <si>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</si>
  <si>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</si>
  <si>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</si>
  <si>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</si>
  <si>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</si>
  <si>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</si>
  <si>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</si>
  <si>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</si>
  <si>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</si>
  <si>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</si>
  <si>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</si>
  <si>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</si>
  <si>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</si>
  <si>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</si>
  <si>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</si>
  <si>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</si>
  <si>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</si>
  <si>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</si>
  <si>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埼玉県毛呂山町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</si>
  <si>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</si>
  <si>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</si>
  <si>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</si>
  <si>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</si>
  <si>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</si>
  <si>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</si>
  <si>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</si>
  <si>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</si>
  <si>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</si>
  <si>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</si>
  <si>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</si>
  <si>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</si>
  <si>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</si>
  <si>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</si>
  <si>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</si>
  <si>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</si>
  <si>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</si>
  <si>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</si>
  <si>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</si>
  <si>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</si>
  <si>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</si>
  <si>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</si>
  <si>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</si>
  <si>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</si>
  <si>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</si>
  <si>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</si>
  <si>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</si>
  <si>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</si>
  <si>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</si>
  <si>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</si>
  <si>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</si>
  <si>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</si>
  <si>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</si>
  <si>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</si>
  <si>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</si>
  <si>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</si>
  <si>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</si>
  <si>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</si>
  <si>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</si>
  <si>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</si>
  <si>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</si>
  <si>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</si>
  <si>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</si>
  <si>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</si>
  <si>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</si>
  <si>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</si>
  <si>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</si>
  <si>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</si>
  <si>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</si>
  <si>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</si>
  <si>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</si>
  <si>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</si>
  <si>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</si>
  <si>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</si>
  <si>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</si>
  <si>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</si>
  <si>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</si>
  <si>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</si>
  <si>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</si>
  <si>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</si>
  <si>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</si>
  <si>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</si>
  <si>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</si>
  <si>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</si>
  <si>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</si>
  <si>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</si>
  <si>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</si>
  <si>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</si>
  <si>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</si>
  <si>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</si>
  <si>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</si>
  <si>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</si>
  <si>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</si>
  <si>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</si>
  <si>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</si>
  <si>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</si>
  <si>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</si>
  <si>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</si>
  <si>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</si>
  <si>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</si>
  <si>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</si>
  <si>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</si>
  <si>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</si>
  <si>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</si>
  <si>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</si>
  <si>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</si>
  <si>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</si>
  <si>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</si>
  <si>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</si>
  <si>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</si>
  <si>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</si>
  <si>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</si>
  <si>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</si>
  <si>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</si>
  <si>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</si>
  <si>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</si>
  <si>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</si>
  <si>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</si>
  <si>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</si>
  <si>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</si>
  <si>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</si>
  <si>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</si>
  <si>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</si>
  <si>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</si>
  <si>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</si>
  <si>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</si>
  <si>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</si>
  <si>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</si>
  <si>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</si>
  <si>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</si>
  <si>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</si>
  <si>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</si>
  <si>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</si>
  <si>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</si>
  <si>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</si>
  <si>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</si>
  <si>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</si>
  <si>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</si>
  <si>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</si>
  <si>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</si>
  <si>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</si>
  <si>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</si>
  <si>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</si>
  <si>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</si>
  <si>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</si>
  <si>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</si>
  <si>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</si>
  <si>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</si>
  <si>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</si>
  <si>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</si>
  <si>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</si>
  <si>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</si>
  <si>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</si>
  <si>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</si>
  <si>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</si>
  <si>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</si>
  <si>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</si>
  <si>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</si>
  <si>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</si>
  <si>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</si>
  <si>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</si>
  <si>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</si>
  <si>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</si>
  <si>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</si>
  <si>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</si>
  <si>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</si>
  <si>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</si>
  <si>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</si>
  <si>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</si>
  <si>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</si>
  <si>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埼玉県毛呂山町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</si>
  <si>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</si>
  <si>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</si>
  <si>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</si>
  <si>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</si>
  <si>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</si>
  <si>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</si>
  <si>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</si>
  <si>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</si>
  <si>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</si>
  <si>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</si>
  <si>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</si>
  <si>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</si>
  <si>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</si>
  <si>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</si>
  <si>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</si>
  <si>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</si>
  <si>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</si>
  <si>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</si>
  <si>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</si>
  <si>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</si>
  <si>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</si>
  <si>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</si>
  <si>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</si>
  <si>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</si>
  <si>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</si>
  <si>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</si>
  <si>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</si>
  <si>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</si>
  <si>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</si>
  <si>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</si>
  <si>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</si>
  <si>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</si>
  <si>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</si>
  <si>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</si>
  <si>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</si>
  <si>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</si>
  <si>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水道事業特別会計</t>
    <phoneticPr fontId="5"/>
  </si>
  <si>
    <t>法適用企業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</si>
  <si>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</si>
  <si>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</si>
  <si>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</si>
  <si>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</si>
  <si>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</si>
  <si>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</si>
  <si>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</si>
  <si>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</si>
  <si>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</si>
  <si>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</si>
  <si>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</si>
  <si>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</si>
  <si>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</si>
  <si>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</si>
  <si>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</si>
  <si>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</si>
  <si>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</si>
  <si>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</si>
  <si>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</si>
  <si>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</si>
  <si>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</si>
  <si>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</si>
  <si>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</si>
  <si>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</si>
  <si>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</si>
  <si>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</si>
  <si>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</si>
  <si>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</si>
  <si>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</si>
  <si>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</si>
  <si>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</si>
  <si>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</si>
  <si>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</si>
  <si>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</si>
  <si>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</si>
  <si>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</si>
  <si>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</si>
  <si>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</si>
  <si>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</si>
  <si>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</si>
  <si>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</si>
  <si>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</si>
  <si>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</si>
  <si>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</si>
  <si>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</si>
  <si>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</si>
  <si>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</si>
  <si>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</si>
  <si>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</si>
  <si>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</si>
  <si>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</si>
  <si>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</si>
  <si>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</si>
  <si>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</si>
  <si>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</si>
  <si>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</si>
  <si>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</si>
  <si>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</si>
  <si>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</si>
  <si>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</si>
  <si>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</si>
  <si>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</si>
  <si>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</si>
  <si>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</si>
  <si>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</si>
  <si>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</si>
  <si>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</si>
  <si>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</si>
  <si>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</si>
  <si>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</si>
  <si>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</si>
  <si>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</si>
  <si>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</si>
  <si>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</si>
  <si>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</si>
  <si>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</si>
  <si>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</si>
  <si>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</si>
  <si>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</si>
  <si>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</si>
  <si>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</si>
  <si>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</si>
  <si>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</si>
  <si>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</si>
  <si>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</si>
  <si>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</si>
  <si>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</si>
  <si>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</si>
  <si>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</si>
  <si>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</si>
  <si>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</si>
  <si>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</si>
  <si>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</si>
  <si>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</si>
  <si>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</si>
  <si>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</si>
  <si>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</si>
  <si>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</si>
  <si>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</si>
  <si>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</si>
  <si>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</si>
  <si>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</si>
  <si>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</si>
  <si>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</si>
  <si>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</si>
  <si>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</si>
  <si>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</si>
  <si>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</si>
  <si>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</si>
  <si>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</si>
  <si>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</si>
  <si>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</si>
  <si>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</si>
  <si>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</si>
  <si>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</si>
  <si>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</si>
  <si>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</si>
  <si>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</si>
  <si>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</si>
  <si>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</si>
  <si>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</si>
  <si>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</si>
  <si>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</si>
  <si>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</si>
  <si>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</si>
  <si>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</si>
  <si>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</si>
  <si>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</si>
  <si>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</si>
  <si>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</si>
  <si>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</si>
  <si>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</si>
  <si>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</si>
  <si>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</si>
  <si>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</si>
  <si>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</si>
  <si>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水道事業特別会計</t>
  </si>
  <si>
    <t>一般会計</t>
  </si>
  <si>
    <t>介護保険特別会計</t>
  </si>
  <si>
    <t>国民健康保険特別会計</t>
  </si>
  <si>
    <t>後期高齢者医療特別会計</t>
  </si>
  <si>
    <t>農業集落排水事業特別会計</t>
  </si>
  <si>
    <t>その他会計（赤字）</t>
  </si>
  <si>
    <t>その他会計（黒字）</t>
  </si>
  <si>
    <t>R02</t>
    <phoneticPr fontId="5"/>
  </si>
  <si>
    <t>R03</t>
    <phoneticPr fontId="5"/>
  </si>
  <si>
    <t>R04</t>
    <phoneticPr fontId="5"/>
  </si>
  <si>
    <t>R05</t>
    <phoneticPr fontId="5"/>
  </si>
  <si>
    <t>R06</t>
    <phoneticPr fontId="5"/>
  </si>
  <si>
    <t>毛呂山・越生・鳩山公共下水道組合</t>
    <rPh sb="0" eb="3">
      <t>モロヤマ</t>
    </rPh>
    <rPh sb="4" eb="6">
      <t>オゴセ</t>
    </rPh>
    <rPh sb="7" eb="16">
      <t>ハトヤマコウキョウゲスイドウクミアイ</t>
    </rPh>
    <phoneticPr fontId="2"/>
  </si>
  <si>
    <t>坂戸地区衛生組合</t>
    <rPh sb="0" eb="6">
      <t>サカドチクエイセイ</t>
    </rPh>
    <rPh sb="6" eb="8">
      <t>クミアイ</t>
    </rPh>
    <phoneticPr fontId="2"/>
  </si>
  <si>
    <t>埼玉西部環境保全組合</t>
    <rPh sb="0" eb="2">
      <t>サイタマ</t>
    </rPh>
    <rPh sb="2" eb="4">
      <t>セイブ</t>
    </rPh>
    <rPh sb="4" eb="6">
      <t>カンキョウ</t>
    </rPh>
    <rPh sb="6" eb="8">
      <t>ホゼン</t>
    </rPh>
    <rPh sb="8" eb="10">
      <t>クミアイ</t>
    </rPh>
    <phoneticPr fontId="2"/>
  </si>
  <si>
    <t>西入間広域消防組合</t>
    <rPh sb="0" eb="9">
      <t>ニシイルマコウイキショウボウクミアイ</t>
    </rPh>
    <phoneticPr fontId="2"/>
  </si>
  <si>
    <t>広域静苑組合</t>
    <rPh sb="0" eb="2">
      <t>コウイキ</t>
    </rPh>
    <rPh sb="2" eb="3">
      <t>シズ</t>
    </rPh>
    <rPh sb="3" eb="4">
      <t>エン</t>
    </rPh>
    <rPh sb="4" eb="6">
      <t>クミアイ</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</si>
  <si>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</si>
  <si>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t>
    <phoneticPr fontId="2"/>
  </si>
  <si>
    <t>一般会計</t>
    <rPh sb="0" eb="4">
      <t>イッパンカイケイ</t>
    </rPh>
    <phoneticPr fontId="2"/>
  </si>
  <si>
    <t>特別会計</t>
    <rPh sb="0" eb="4">
      <t>トクベツカイケイ</t>
    </rPh>
    <phoneticPr fontId="2"/>
  </si>
  <si>
    <t>埼玉県市町村総合事務組合</t>
    <rPh sb="0" eb="3">
      <t>サイタマケン</t>
    </rPh>
    <rPh sb="3" eb="6">
      <t>シチョウソン</t>
    </rPh>
    <rPh sb="6" eb="12">
      <t>ソウゴウジムクミアイ</t>
    </rPh>
    <phoneticPr fontId="2"/>
  </si>
  <si>
    <t>埼玉県市町村総合事務組合</t>
    <rPh sb="0" eb="3">
      <t>サイタマケン</t>
    </rPh>
    <rPh sb="3" eb="12">
      <t>シチョウソンソウゴウジムクミアイ</t>
    </rPh>
    <phoneticPr fontId="2"/>
  </si>
  <si>
    <t>交通災害特別会計</t>
    <rPh sb="0" eb="2">
      <t>コウツウ</t>
    </rPh>
    <rPh sb="2" eb="4">
      <t>サイガイ</t>
    </rPh>
    <rPh sb="4" eb="6">
      <t>トクベツ</t>
    </rPh>
    <rPh sb="6" eb="8">
      <t>カイケイ</t>
    </rPh>
    <phoneticPr fontId="2"/>
  </si>
  <si>
    <t>彩の国さいたま人づくり広域連合</t>
    <rPh sb="0" eb="1">
      <t>サイ</t>
    </rPh>
    <rPh sb="2" eb="3">
      <t>クニ</t>
    </rPh>
    <rPh sb="7" eb="8">
      <t>ヒト</t>
    </rPh>
    <rPh sb="11" eb="13">
      <t>コウイキ</t>
    </rPh>
    <rPh sb="13" eb="15">
      <t>レンゴウ</t>
    </rPh>
    <phoneticPr fontId="2"/>
  </si>
  <si>
    <t>株式会社　もろやま創成舎</t>
    <rPh sb="0" eb="4">
      <t>カブシキガイシャ</t>
    </rPh>
    <rPh sb="9" eb="12">
      <t>ソウセイシャ</t>
    </rPh>
    <phoneticPr fontId="2"/>
  </si>
  <si>
    <t>‐</t>
    <phoneticPr fontId="2"/>
  </si>
  <si>
    <t>(当該欄に積立額が多い上位５基金の基金名を入力して下さい(R06年度末現在))　子ども・子育てゆめ基金</t>
    <rPh sb="40" eb="41">
      <t>コ</t>
    </rPh>
    <rPh sb="44" eb="46">
      <t>コソダ</t>
    </rPh>
    <rPh sb="49" eb="51">
      <t>キキン</t>
    </rPh>
    <phoneticPr fontId="5"/>
  </si>
  <si>
    <t>(当該欄に積立額が多い上位５基金の基金名を入力して下さい(R06年度末現在))　ふるさと納税基金</t>
    <rPh sb="44" eb="48">
      <t>ノウゼイキキン</t>
    </rPh>
    <phoneticPr fontId="5"/>
  </si>
  <si>
    <t>(当該欄に積立額が多い上位５基金の基金名を入力して下さい(R06年度末現在))　公共施設整備基金</t>
    <rPh sb="40" eb="42">
      <t>コウキョウ</t>
    </rPh>
    <rPh sb="42" eb="44">
      <t>シセツ</t>
    </rPh>
    <rPh sb="44" eb="46">
      <t>セイビ</t>
    </rPh>
    <rPh sb="46" eb="48">
      <t>キキン</t>
    </rPh>
    <phoneticPr fontId="5"/>
  </si>
  <si>
    <t>(当該欄に積立額が多い上位５基金の基金名を入力して下さい(R06年度末現在))　福祉基金</t>
    <rPh sb="40" eb="42">
      <t>フクシ</t>
    </rPh>
    <rPh sb="42" eb="44">
      <t>キキン</t>
    </rPh>
    <phoneticPr fontId="5"/>
  </si>
  <si>
    <t>(当該欄に積立額が多い上位５基金の基金名を入力して下さい(R06年度末現在))　小中一貫校施設整備基金</t>
    <rPh sb="40" eb="42">
      <t>ショウチュウ</t>
    </rPh>
    <rPh sb="42" eb="44">
      <t>イッカン</t>
    </rPh>
    <rPh sb="44" eb="45">
      <t>コウ</t>
    </rPh>
    <rPh sb="45" eb="47">
      <t>シセツ</t>
    </rPh>
    <rPh sb="47" eb="49">
      <t>セイビ</t>
    </rPh>
    <rPh sb="49" eb="51">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</si>
  <si>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</si>
  <si>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</si>
  <si>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</si>
  <si>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令和5年度と比較し0.7％減少した。主な要因は、標準税収入額等が増加したことにより分母の全体額が増加したことと、地方債の償還が進み地方債現在高が減少したことなどにより分子の額が減少したことが考えられる。類似団体との比較においては23.3%高い結果となった。有形固定資産減価償却率は、令和元年度以降上昇の一途を辿っており、類似団体平均との乖離が大きくなっている。引き続き計画的な施設の更新や、起債の適正な運用等を図り、各比率の低下に努めていく。</t>
    <rPh sb="11" eb="13">
      <t>レイワ</t>
    </rPh>
    <rPh sb="14" eb="16">
      <t>ネンド</t>
    </rPh>
    <rPh sb="17" eb="19">
      <t>ヒカク</t>
    </rPh>
    <rPh sb="24" eb="26">
      <t>ゲンショウ</t>
    </rPh>
    <rPh sb="29" eb="30">
      <t>オモ</t>
    </rPh>
    <rPh sb="31" eb="33">
      <t>ヨウイン</t>
    </rPh>
    <rPh sb="35" eb="37">
      <t>ヒョウジュン</t>
    </rPh>
    <rPh sb="37" eb="38">
      <t>ゼイ</t>
    </rPh>
    <rPh sb="38" eb="40">
      <t>シュウニュウ</t>
    </rPh>
    <rPh sb="40" eb="41">
      <t>ガク</t>
    </rPh>
    <rPh sb="41" eb="42">
      <t>トウ</t>
    </rPh>
    <rPh sb="43" eb="45">
      <t>ゾウカ</t>
    </rPh>
    <rPh sb="52" eb="54">
      <t>ブンボ</t>
    </rPh>
    <rPh sb="55" eb="57">
      <t>ゼンタイ</t>
    </rPh>
    <rPh sb="57" eb="58">
      <t>ガク</t>
    </rPh>
    <rPh sb="59" eb="61">
      <t>ゾウカ</t>
    </rPh>
    <rPh sb="67" eb="70">
      <t>チホウサイ</t>
    </rPh>
    <rPh sb="71" eb="73">
      <t>ショウカン</t>
    </rPh>
    <rPh sb="74" eb="75">
      <t>スス</t>
    </rPh>
    <rPh sb="76" eb="79">
      <t>チホウサイ</t>
    </rPh>
    <rPh sb="79" eb="81">
      <t>ゲンザイ</t>
    </rPh>
    <rPh sb="83" eb="85">
      <t>ゲンショウ</t>
    </rPh>
    <rPh sb="94" eb="96">
      <t>ブンシ</t>
    </rPh>
    <rPh sb="97" eb="98">
      <t>ガク</t>
    </rPh>
    <rPh sb="99" eb="101">
      <t>ゲンショウ</t>
    </rPh>
    <rPh sb="106" eb="107">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</si>
  <si>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</si>
  <si>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</si>
  <si>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</si>
  <si>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</si>
  <si>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</si>
  <si>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</si>
  <si>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主に地方債残高が減少した結果、将来負担比率は減少したものの、依然として類似団体平均よりは高い数値となっている。実質公債費比率については前年度と同様となったが、類似団体平均が増加したため、乖離は小さくなった。引き続き、交付税措置が有利な地方債を使用する等、適正な地方債管理に努めていく。</t>
    <rPh sb="72" eb="74">
      <t>ドウヨウ</t>
    </rPh>
    <rPh sb="87" eb="89">
      <t>ゾウカ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</si>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</sst>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2579557-C7D1-401F-876D-DB0E8BE833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345E-425D-B21D-C42CAB9FF37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9967</c:v>
                </c:pt>
                <c:pt idx="1">
                  <c:v>6544</c:v>
                </c:pt>
                <c:pt idx="2">
                  <c:v>8900</c:v>
                </c:pt>
                <c:pt idx="3">
                  <c:v>20044</c:v>
                </c:pt>
                <c:pt idx="4">
                  <c:v>30308</c:v>
                </c:pt>
              </c:numCache>
            </c:numRef>
          </c:val>
          <c:smooth val="0"/>
          <c:extLst>
            <c:ext xmlns:c16="http://schemas.microsoft.com/office/drawing/2014/chart" uri="{C3380CC4-5D6E-409C-BE32-E72D297353CC}">
              <c16:uniqueId val="{00000001-345E-425D-B21D-C42CAB9FF37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6.14</c:v>
                </c:pt>
                <c:pt idx="1">
                  <c:v>5.81</c:v>
                </c:pt>
                <c:pt idx="2">
                  <c:v>6.49</c:v>
                </c:pt>
                <c:pt idx="3">
                  <c:v>4.9800000000000004</c:v>
                </c:pt>
                <c:pt idx="4">
                  <c:v>5.95</c:v>
                </c:pt>
              </c:numCache>
            </c:numRef>
          </c:val>
          <c:extLst>
            <c:ext xmlns:c16="http://schemas.microsoft.com/office/drawing/2014/chart" uri="{C3380CC4-5D6E-409C-BE32-E72D297353CC}">
              <c16:uniqueId val="{00000000-6CAE-439A-9713-D3C5C05D157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8.49</c:v>
                </c:pt>
                <c:pt idx="1">
                  <c:v>13.81</c:v>
                </c:pt>
                <c:pt idx="2">
                  <c:v>15.86</c:v>
                </c:pt>
                <c:pt idx="3">
                  <c:v>18.7</c:v>
                </c:pt>
                <c:pt idx="4">
                  <c:v>18.440000000000001</c:v>
                </c:pt>
              </c:numCache>
            </c:numRef>
          </c:val>
          <c:extLst>
            <c:ext xmlns:c16="http://schemas.microsoft.com/office/drawing/2014/chart" uri="{C3380CC4-5D6E-409C-BE32-E72D297353CC}">
              <c16:uniqueId val="{00000001-6CAE-439A-9713-D3C5C05D15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2.71</c:v>
                </c:pt>
                <c:pt idx="1">
                  <c:v>5.84</c:v>
                </c:pt>
                <c:pt idx="2">
                  <c:v>2.1800000000000002</c:v>
                </c:pt>
                <c:pt idx="3">
                  <c:v>1.75</c:v>
                </c:pt>
                <c:pt idx="4">
                  <c:v>1.53</c:v>
                </c:pt>
              </c:numCache>
            </c:numRef>
          </c:val>
          <c:smooth val="0"/>
          <c:extLst>
            <c:ext xmlns:c16="http://schemas.microsoft.com/office/drawing/2014/chart" uri="{C3380CC4-5D6E-409C-BE32-E72D297353CC}">
              <c16:uniqueId val="{00000002-6CAE-439A-9713-D3C5C05D15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36-4170-BBE2-9B4D18D1884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36-4170-BBE2-9B4D18D1884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36-4170-BBE2-9B4D18D1884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636-4170-BBE2-9B4D18D18845}"/>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0.06</c:v>
                </c:pt>
                <c:pt idx="4">
                  <c:v>#N/A</c:v>
                </c:pt>
                <c:pt idx="5">
                  <c:v>0.08</c:v>
                </c:pt>
                <c:pt idx="6">
                  <c:v>#N/A</c:v>
                </c:pt>
                <c:pt idx="7">
                  <c:v>0.05</c:v>
                </c:pt>
                <c:pt idx="8">
                  <c:v>#N/A</c:v>
                </c:pt>
                <c:pt idx="9">
                  <c:v>0.06</c:v>
                </c:pt>
              </c:numCache>
            </c:numRef>
          </c:val>
          <c:extLst>
            <c:ext xmlns:c16="http://schemas.microsoft.com/office/drawing/2014/chart" uri="{C3380CC4-5D6E-409C-BE32-E72D297353CC}">
              <c16:uniqueId val="{00000004-1636-4170-BBE2-9B4D18D1884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0.2</c:v>
                </c:pt>
                <c:pt idx="4">
                  <c:v>#N/A</c:v>
                </c:pt>
                <c:pt idx="5">
                  <c:v>7.0000000000000007E-2</c:v>
                </c:pt>
                <c:pt idx="6">
                  <c:v>#N/A</c:v>
                </c:pt>
                <c:pt idx="7">
                  <c:v>0.06</c:v>
                </c:pt>
                <c:pt idx="8">
                  <c:v>#N/A</c:v>
                </c:pt>
                <c:pt idx="9">
                  <c:v>0.08</c:v>
                </c:pt>
              </c:numCache>
            </c:numRef>
          </c:val>
          <c:extLst>
            <c:ext xmlns:c16="http://schemas.microsoft.com/office/drawing/2014/chart" uri="{C3380CC4-5D6E-409C-BE32-E72D297353CC}">
              <c16:uniqueId val="{00000005-1636-4170-BBE2-9B4D18D1884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c:v>
                </c:pt>
                <c:pt idx="2">
                  <c:v>#N/A</c:v>
                </c:pt>
                <c:pt idx="3">
                  <c:v>1.89</c:v>
                </c:pt>
                <c:pt idx="4">
                  <c:v>#N/A</c:v>
                </c:pt>
                <c:pt idx="5">
                  <c:v>1.41</c:v>
                </c:pt>
                <c:pt idx="6">
                  <c:v>#N/A</c:v>
                </c:pt>
                <c:pt idx="7">
                  <c:v>1.2</c:v>
                </c:pt>
                <c:pt idx="8">
                  <c:v>#N/A</c:v>
                </c:pt>
                <c:pt idx="9">
                  <c:v>1.18</c:v>
                </c:pt>
              </c:numCache>
            </c:numRef>
          </c:val>
          <c:extLst>
            <c:ext xmlns:c16="http://schemas.microsoft.com/office/drawing/2014/chart" uri="{C3380CC4-5D6E-409C-BE32-E72D297353CC}">
              <c16:uniqueId val="{00000006-1636-4170-BBE2-9B4D18D1884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1.89</c:v>
                </c:pt>
                <c:pt idx="2">
                  <c:v>#N/A</c:v>
                </c:pt>
                <c:pt idx="3">
                  <c:v>1.38</c:v>
                </c:pt>
                <c:pt idx="4">
                  <c:v>#N/A</c:v>
                </c:pt>
                <c:pt idx="5">
                  <c:v>1.83</c:v>
                </c:pt>
                <c:pt idx="6">
                  <c:v>#N/A</c:v>
                </c:pt>
                <c:pt idx="7">
                  <c:v>1.69</c:v>
                </c:pt>
                <c:pt idx="8">
                  <c:v>#N/A</c:v>
                </c:pt>
                <c:pt idx="9">
                  <c:v>1.44</c:v>
                </c:pt>
              </c:numCache>
            </c:numRef>
          </c:val>
          <c:extLst>
            <c:ext xmlns:c16="http://schemas.microsoft.com/office/drawing/2014/chart" uri="{C3380CC4-5D6E-409C-BE32-E72D297353CC}">
              <c16:uniqueId val="{00000007-1636-4170-BBE2-9B4D18D1884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6.14</c:v>
                </c:pt>
                <c:pt idx="2">
                  <c:v>#N/A</c:v>
                </c:pt>
                <c:pt idx="3">
                  <c:v>5.81</c:v>
                </c:pt>
                <c:pt idx="4">
                  <c:v>#N/A</c:v>
                </c:pt>
                <c:pt idx="5">
                  <c:v>6.48</c:v>
                </c:pt>
                <c:pt idx="6">
                  <c:v>#N/A</c:v>
                </c:pt>
                <c:pt idx="7">
                  <c:v>4.9800000000000004</c:v>
                </c:pt>
                <c:pt idx="8">
                  <c:v>#N/A</c:v>
                </c:pt>
                <c:pt idx="9">
                  <c:v>5.94</c:v>
                </c:pt>
              </c:numCache>
            </c:numRef>
          </c:val>
          <c:extLst>
            <c:ext xmlns:c16="http://schemas.microsoft.com/office/drawing/2014/chart" uri="{C3380CC4-5D6E-409C-BE32-E72D297353CC}">
              <c16:uniqueId val="{00000008-1636-4170-BBE2-9B4D18D18845}"/>
            </c:ext>
          </c:extLst>
        </c:ser>
        <c:ser>
          <c:idx val="9"/>
          <c:order val="9"/>
          <c:tx>
            <c:strRef>
              <c:f>データシート!$A$36</c:f>
              <c:strCache>
                <c:ptCount val="1"/>
                <c:pt idx="0">
                  <c:v>水道事業特別会計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6.79</c:v>
                </c:pt>
                <c:pt idx="2">
                  <c:v>#N/A</c:v>
                </c:pt>
                <c:pt idx="3">
                  <c:v>7.27</c:v>
                </c:pt>
                <c:pt idx="4">
                  <c:v>#N/A</c:v>
                </c:pt>
                <c:pt idx="5">
                  <c:v>8.6199999999999992</c:v>
                </c:pt>
                <c:pt idx="6">
                  <c:v>#N/A</c:v>
                </c:pt>
                <c:pt idx="7">
                  <c:v>8.9700000000000006</c:v>
                </c:pt>
                <c:pt idx="8">
                  <c:v>#N/A</c:v>
                </c:pt>
                <c:pt idx="9">
                  <c:v>9.14</c:v>
                </c:pt>
              </c:numCache>
            </c:numRef>
          </c:val>
          <c:extLst>
            <c:ext xmlns:c16="http://schemas.microsoft.com/office/drawing/2014/chart" uri="{C3380CC4-5D6E-409C-BE32-E72D297353CC}">
              <c16:uniqueId val="{00000009-1636-4170-BBE2-9B4D18D1884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901</c:v>
                </c:pt>
                <c:pt idx="5">
                  <c:v>913</c:v>
                </c:pt>
                <c:pt idx="8">
                  <c:v>914</c:v>
                </c:pt>
                <c:pt idx="11">
                  <c:v>916</c:v>
                </c:pt>
                <c:pt idx="14">
                  <c:v>880</c:v>
                </c:pt>
              </c:numCache>
            </c:numRef>
          </c:val>
          <c:extLst>
            <c:ext xmlns:c16="http://schemas.microsoft.com/office/drawing/2014/chart" uri="{C3380CC4-5D6E-409C-BE32-E72D297353CC}">
              <c16:uniqueId val="{00000000-CC8F-41BC-ACC5-C12FEF65E8A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8F-41BC-ACC5-C12FEF65E8A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8F-41BC-ACC5-C12FEF65E8A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400</c:v>
                </c:pt>
                <c:pt idx="3">
                  <c:v>406</c:v>
                </c:pt>
                <c:pt idx="6">
                  <c:v>386</c:v>
                </c:pt>
                <c:pt idx="9">
                  <c:v>374</c:v>
                </c:pt>
                <c:pt idx="12">
                  <c:v>428</c:v>
                </c:pt>
              </c:numCache>
            </c:numRef>
          </c:val>
          <c:extLst>
            <c:ext xmlns:c16="http://schemas.microsoft.com/office/drawing/2014/chart" uri="{C3380CC4-5D6E-409C-BE32-E72D297353CC}">
              <c16:uniqueId val="{00000003-CC8F-41BC-ACC5-C12FEF65E8A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c:v>
                </c:pt>
                <c:pt idx="3">
                  <c:v>16</c:v>
                </c:pt>
                <c:pt idx="6">
                  <c:v>16</c:v>
                </c:pt>
                <c:pt idx="9">
                  <c:v>16</c:v>
                </c:pt>
                <c:pt idx="12">
                  <c:v>16</c:v>
                </c:pt>
              </c:numCache>
            </c:numRef>
          </c:val>
          <c:extLst>
            <c:ext xmlns:c16="http://schemas.microsoft.com/office/drawing/2014/chart" uri="{C3380CC4-5D6E-409C-BE32-E72D297353CC}">
              <c16:uniqueId val="{00000004-CC8F-41BC-ACC5-C12FEF65E8A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8F-41BC-ACC5-C12FEF65E8A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8F-41BC-ACC5-C12FEF65E8A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1014</c:v>
                </c:pt>
                <c:pt idx="3">
                  <c:v>1035</c:v>
                </c:pt>
                <c:pt idx="6">
                  <c:v>1055</c:v>
                </c:pt>
                <c:pt idx="9">
                  <c:v>1036</c:v>
                </c:pt>
                <c:pt idx="12">
                  <c:v>999</c:v>
                </c:pt>
              </c:numCache>
            </c:numRef>
          </c:val>
          <c:extLst>
            <c:ext xmlns:c16="http://schemas.microsoft.com/office/drawing/2014/chart" uri="{C3380CC4-5D6E-409C-BE32-E72D297353CC}">
              <c16:uniqueId val="{00000007-CC8F-41BC-ACC5-C12FEF65E8A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529</c:v>
                </c:pt>
                <c:pt idx="2">
                  <c:v>#N/A</c:v>
                </c:pt>
                <c:pt idx="3">
                  <c:v>#N/A</c:v>
                </c:pt>
                <c:pt idx="4">
                  <c:v>544</c:v>
                </c:pt>
                <c:pt idx="5">
                  <c:v>#N/A</c:v>
                </c:pt>
                <c:pt idx="6">
                  <c:v>#N/A</c:v>
                </c:pt>
                <c:pt idx="7">
                  <c:v>543</c:v>
                </c:pt>
                <c:pt idx="8">
                  <c:v>#N/A</c:v>
                </c:pt>
                <c:pt idx="9">
                  <c:v>#N/A</c:v>
                </c:pt>
                <c:pt idx="10">
                  <c:v>510</c:v>
                </c:pt>
                <c:pt idx="11">
                  <c:v>#N/A</c:v>
                </c:pt>
                <c:pt idx="12">
                  <c:v>#N/A</c:v>
                </c:pt>
                <c:pt idx="13">
                  <c:v>563</c:v>
                </c:pt>
                <c:pt idx="14">
                  <c:v>#N/A</c:v>
                </c:pt>
              </c:numCache>
            </c:numRef>
          </c:val>
          <c:smooth val="0"/>
          <c:extLst>
            <c:ext xmlns:c16="http://schemas.microsoft.com/office/drawing/2014/chart" uri="{C3380CC4-5D6E-409C-BE32-E72D297353CC}">
              <c16:uniqueId val="{00000008-CC8F-41BC-ACC5-C12FEF65E8A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9742</c:v>
                </c:pt>
                <c:pt idx="5">
                  <c:v>9691</c:v>
                </c:pt>
                <c:pt idx="8">
                  <c:v>9545</c:v>
                </c:pt>
                <c:pt idx="11">
                  <c:v>9065</c:v>
                </c:pt>
                <c:pt idx="14">
                  <c:v>8590</c:v>
                </c:pt>
              </c:numCache>
            </c:numRef>
          </c:val>
          <c:extLst>
            <c:ext xmlns:c16="http://schemas.microsoft.com/office/drawing/2014/chart" uri="{C3380CC4-5D6E-409C-BE32-E72D297353CC}">
              <c16:uniqueId val="{00000000-8013-4AA9-A613-23A29C84F0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816</c:v>
                </c:pt>
                <c:pt idx="5">
                  <c:v>712</c:v>
                </c:pt>
                <c:pt idx="8">
                  <c:v>626</c:v>
                </c:pt>
                <c:pt idx="11">
                  <c:v>572</c:v>
                </c:pt>
                <c:pt idx="14">
                  <c:v>524</c:v>
                </c:pt>
              </c:numCache>
            </c:numRef>
          </c:val>
          <c:extLst>
            <c:ext xmlns:c16="http://schemas.microsoft.com/office/drawing/2014/chart" uri="{C3380CC4-5D6E-409C-BE32-E72D297353CC}">
              <c16:uniqueId val="{00000001-8013-4AA9-A613-23A29C84F0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1891</c:v>
                </c:pt>
                <c:pt idx="5">
                  <c:v>2614</c:v>
                </c:pt>
                <c:pt idx="8">
                  <c:v>2826</c:v>
                </c:pt>
                <c:pt idx="11">
                  <c:v>2602</c:v>
                </c:pt>
                <c:pt idx="14">
                  <c:v>2588</c:v>
                </c:pt>
              </c:numCache>
            </c:numRef>
          </c:val>
          <c:extLst>
            <c:ext xmlns:c16="http://schemas.microsoft.com/office/drawing/2014/chart" uri="{C3380CC4-5D6E-409C-BE32-E72D297353CC}">
              <c16:uniqueId val="{00000002-8013-4AA9-A613-23A29C84F0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13-4AA9-A613-23A29C84F0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13-4AA9-A613-23A29C84F0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13-4AA9-A613-23A29C84F0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1497</c:v>
                </c:pt>
                <c:pt idx="3">
                  <c:v>1565</c:v>
                </c:pt>
                <c:pt idx="6">
                  <c:v>1624</c:v>
                </c:pt>
                <c:pt idx="9">
                  <c:v>1630</c:v>
                </c:pt>
                <c:pt idx="12">
                  <c:v>1554</c:v>
                </c:pt>
              </c:numCache>
            </c:numRef>
          </c:val>
          <c:extLst>
            <c:ext xmlns:c16="http://schemas.microsoft.com/office/drawing/2014/chart" uri="{C3380CC4-5D6E-409C-BE32-E72D297353CC}">
              <c16:uniqueId val="{00000006-8013-4AA9-A613-23A29C84F0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3779</c:v>
                </c:pt>
                <c:pt idx="3">
                  <c:v>4196</c:v>
                </c:pt>
                <c:pt idx="6">
                  <c:v>4865</c:v>
                </c:pt>
                <c:pt idx="9">
                  <c:v>4710</c:v>
                </c:pt>
                <c:pt idx="12">
                  <c:v>4531</c:v>
                </c:pt>
              </c:numCache>
            </c:numRef>
          </c:val>
          <c:extLst>
            <c:ext xmlns:c16="http://schemas.microsoft.com/office/drawing/2014/chart" uri="{C3380CC4-5D6E-409C-BE32-E72D297353CC}">
              <c16:uniqueId val="{00000007-8013-4AA9-A613-23A29C84F0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128</c:v>
                </c:pt>
                <c:pt idx="3">
                  <c:v>117</c:v>
                </c:pt>
                <c:pt idx="6">
                  <c:v>103</c:v>
                </c:pt>
                <c:pt idx="9">
                  <c:v>94</c:v>
                </c:pt>
                <c:pt idx="12">
                  <c:v>80</c:v>
                </c:pt>
              </c:numCache>
            </c:numRef>
          </c:val>
          <c:extLst>
            <c:ext xmlns:c16="http://schemas.microsoft.com/office/drawing/2014/chart" uri="{C3380CC4-5D6E-409C-BE32-E72D297353CC}">
              <c16:uniqueId val="{00000008-8013-4AA9-A613-23A29C84F0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013-4AA9-A613-23A29C84F0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9475</c:v>
                </c:pt>
                <c:pt idx="3">
                  <c:v>8985</c:v>
                </c:pt>
                <c:pt idx="6">
                  <c:v>8111</c:v>
                </c:pt>
                <c:pt idx="9">
                  <c:v>7432</c:v>
                </c:pt>
                <c:pt idx="12">
                  <c:v>7190</c:v>
                </c:pt>
              </c:numCache>
            </c:numRef>
          </c:val>
          <c:extLst>
            <c:ext xmlns:c16="http://schemas.microsoft.com/office/drawing/2014/chart" uri="{C3380CC4-5D6E-409C-BE32-E72D297353CC}">
              <c16:uniqueId val="{0000000A-8013-4AA9-A613-23A29C84F0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2430</c:v>
                </c:pt>
                <c:pt idx="2">
                  <c:v>#N/A</c:v>
                </c:pt>
                <c:pt idx="3">
                  <c:v>#N/A</c:v>
                </c:pt>
                <c:pt idx="4">
                  <c:v>1844</c:v>
                </c:pt>
                <c:pt idx="5">
                  <c:v>#N/A</c:v>
                </c:pt>
                <c:pt idx="6">
                  <c:v>#N/A</c:v>
                </c:pt>
                <c:pt idx="7">
                  <c:v>1706</c:v>
                </c:pt>
                <c:pt idx="8">
                  <c:v>#N/A</c:v>
                </c:pt>
                <c:pt idx="9">
                  <c:v>#N/A</c:v>
                </c:pt>
                <c:pt idx="10">
                  <c:v>1627</c:v>
                </c:pt>
                <c:pt idx="11">
                  <c:v>#N/A</c:v>
                </c:pt>
                <c:pt idx="12">
                  <c:v>#N/A</c:v>
                </c:pt>
                <c:pt idx="13">
                  <c:v>1654</c:v>
                </c:pt>
                <c:pt idx="14">
                  <c:v>#N/A</c:v>
                </c:pt>
              </c:numCache>
            </c:numRef>
          </c:val>
          <c:smooth val="0"/>
          <c:extLst>
            <c:ext xmlns:c16="http://schemas.microsoft.com/office/drawing/2014/chart" uri="{C3380CC4-5D6E-409C-BE32-E72D297353CC}">
              <c16:uniqueId val="{0000000B-8013-4AA9-A613-23A29C84F0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1141</c:v>
                </c:pt>
                <c:pt idx="1">
                  <c:v>1371</c:v>
                </c:pt>
                <c:pt idx="2">
                  <c:v>1401</c:v>
                </c:pt>
              </c:numCache>
            </c:numRef>
          </c:val>
          <c:extLst>
            <c:ext xmlns:c16="http://schemas.microsoft.com/office/drawing/2014/chart" uri="{C3380CC4-5D6E-409C-BE32-E72D297353CC}">
              <c16:uniqueId val="{00000000-BFDB-4271-87A7-3248336076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FDB-4271-87A7-3248336076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1167</c:v>
                </c:pt>
                <c:pt idx="1">
                  <c:v>861</c:v>
                </c:pt>
                <c:pt idx="2">
                  <c:v>869</c:v>
                </c:pt>
              </c:numCache>
            </c:numRef>
          </c:val>
          <c:extLst>
            <c:ext xmlns:c16="http://schemas.microsoft.com/office/drawing/2014/chart" uri="{C3380CC4-5D6E-409C-BE32-E72D297353CC}">
              <c16:uniqueId val="{00000002-BFDB-4271-87A7-3248336076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{E5064003-9614-41DD-98D2-62F03860D3DB}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C07-4068-A45B-B3AC349C37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{74C73BB9-79A5-4764-BDDC-8EE2968FDAAB}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C07-4068-A45B-B3AC349C37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{95E63351-3D9F-4422-998B-52041A6EF537}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C07-4068-A45B-B3AC349C37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{61F48D0D-DB18-4AEB-9C86-2180165F4F90}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C07-4068-A45B-B3AC349C37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{0DF4825E-5A22-4C01-8E79-F053AA256102}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C07-4068-A45B-B3AC349C37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{F3F34BCF-6461-4CE4-9B7C-71C203B8E3B6}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C07-4068-A45B-B3AC349C37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{8C8D0E36-4E10-480E-AFA3-78B2871F7FB3}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C07-4068-A45B-B3AC349C37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{B7DE981A-4853-4485-B12F-9669CDCFD960}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C07-4068-A45B-B3AC349C37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{775CECC6-6BCC-45A6-901B-70C79B0BF782}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C07-4068-A45B-B3AC349C37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61.4</c:v>
                </c:pt>
                <c:pt idx="8">
                  <c:v>63.2</c:v>
                </c:pt>
                <c:pt idx="16">
                  <c:v>65.2</c:v>
                </c:pt>
                <c:pt idx="24">
                  <c:v>66.900000000000006</c:v>
                </c:pt>
                <c:pt idx="32">
                  <c:v>68.3</c:v>
                </c:pt>
              </c:numCache>
            </c:numRef>
          </c:xVal>
          <c:yVal>
            <c:numRef>
              <c:f>公会計指標分析・財政指標組合せ分析表!$BP$51:$DC$51</c:f>
              <c:numCache>
                <c:formatCode>#,##0.0;"▲ "#,##0.0</c:formatCode>
                <c:ptCount val="40"/>
                <c:pt idx="0">
                  <c:v>39.4</c:v>
                </c:pt>
                <c:pt idx="8">
                  <c:v>28</c:v>
                </c:pt>
                <c:pt idx="16">
                  <c:v>26.7</c:v>
                </c:pt>
                <c:pt idx="24">
                  <c:v>25</c:v>
                </c:pt>
                <c:pt idx="32">
                  <c:v>24.3</c:v>
                </c:pt>
              </c:numCache>
            </c:numRef>
          </c:yVal>
          <c:smooth val="0"/>
          <c:extLst>
            <c:ext xmlns:c16="http://schemas.microsoft.com/office/drawing/2014/chart" uri="{C3380CC4-5D6E-409C-BE32-E72D297353CC}">
              <c16:uniqueId val="{00000009-7C07-4068-A45B-B3AC349C37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{98117570-13AA-4AB6-B7C6-28EA02A57CC0}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C07-4068-A45B-B3AC349C37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{069AA22A-1F6C-4A57-ABE1-023620366E4D}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C07-4068-A45B-B3AC349C37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{7D7FD541-40E4-4717-845E-816CB9996663}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C07-4068-A45B-B3AC349C37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{ADDC491D-F3DC-46E3-A749-37561FF35D4A}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C07-4068-A45B-B3AC349C37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{890E525B-6D03-49C0-ADBB-4A5846414A21}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C07-4068-A45B-B3AC349C37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{653A625C-36D5-4C20-AF23-4DE3165F4913}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C07-4068-A45B-B3AC349C37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{04A6D175-9C4C-4BA2-B1D3-B743AD6668DF}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C07-4068-A45B-B3AC349C37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{08A47E5B-0CBA-4714-A2E3-8DB110DC3B28}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C07-4068-A45B-B3AC349C37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{BA1A32A2-7450-4060-AC6B-509F59AAB7F2}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C07-4068-A45B-B3AC349C37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C07-4068-A45B-B3AC349C37B8}"/>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{D76EDA5A-1835-4945-927F-82EF8132BF76}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731-46B6-919C-102B8071E2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{F3D17813-4D29-4F91-B248-9CCFB0314D63}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731-46B6-919C-102B8071E2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{EBE1C02A-BEAD-4ABF-9068-9126BD5FE71E}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731-46B6-919C-102B8071E2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{1EB72946-6224-4DBF-92C7-CAA88A53294D}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731-46B6-919C-102B8071E2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{E109D05E-A2B7-4BE5-9A0F-D43DA07AC2AF}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731-46B6-919C-102B8071E20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{9FCAB17B-1B7E-4B21-8064-DADD7DBC6186}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731-46B6-919C-102B8071E20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{AFC330AD-B27A-45B6-B661-8709C3EE1508}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731-46B6-919C-102B8071E209}"/>
                </c:ext>
              </c:extLst>
            </c:dLbl>
            <c:dLbl>
              <c:idx val="24"/>
              <c:layout>
                <c:manualLayout>
                  <c:x val="-4.4905057365901176E-2"/>
                  <c:y val="-4.804090260543993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{5A621088-6720-461F-8AA9-3B328A9027D9}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731-46B6-919C-102B8071E209}"/>
                </c:ext>
              </c:extLst>
            </c:dLbl>
            <c:dLbl>
              <c:idx val="32"/>
              <c:layout>
                <c:manualLayout>
                  <c:x val="-1.8235628084250059E-2"/>
                  <c:y val="-7.679239157014804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{D9238265-415C-4224-801B-6A1B66680A74}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731-46B6-919C-102B8071E2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8.6</c:v>
                </c:pt>
                <c:pt idx="16">
                  <c:v>8.4</c:v>
                </c:pt>
                <c:pt idx="24">
                  <c:v>8.1999999999999993</c:v>
                </c:pt>
                <c:pt idx="32">
                  <c:v>8.1999999999999993</c:v>
                </c:pt>
              </c:numCache>
            </c:numRef>
          </c:xVal>
          <c:yVal>
            <c:numRef>
              <c:f>公会計指標分析・財政指標組合せ分析表!$BP$73:$DC$73</c:f>
              <c:numCache>
                <c:formatCode>#,##0.0;"▲ "#,##0.0</c:formatCode>
                <c:ptCount val="40"/>
                <c:pt idx="0">
                  <c:v>39.4</c:v>
                </c:pt>
                <c:pt idx="8">
                  <c:v>28</c:v>
                </c:pt>
                <c:pt idx="16">
                  <c:v>26.7</c:v>
                </c:pt>
                <c:pt idx="24">
                  <c:v>25</c:v>
                </c:pt>
                <c:pt idx="32">
                  <c:v>24.3</c:v>
                </c:pt>
              </c:numCache>
            </c:numRef>
          </c:yVal>
          <c:smooth val="0"/>
          <c:extLst>
            <c:ext xmlns:c16="http://schemas.microsoft.com/office/drawing/2014/chart" uri="{C3380CC4-5D6E-409C-BE32-E72D297353CC}">
              <c16:uniqueId val="{00000009-1731-46B6-919C-102B8071E20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{4A6142FB-A2F9-41D3-98A6-256C376A522A}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731-46B6-919C-102B8071E20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{9EE072DB-6EFF-4312-8271-6C0954E0EA9F}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731-46B6-919C-102B8071E2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{08CDD10F-715E-49F6-8F87-53A2B7C27DA5}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731-46B6-919C-102B8071E2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{04B0CE93-9E67-4145-B2B7-00E507951C28}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731-46B6-919C-102B8071E2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{30CDE0AB-A84A-4AA7-AD5F-A9956D4163AA}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731-46B6-919C-102B8071E20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{BB9A1730-0486-4AC7-AF23-B39651DE8266}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731-46B6-919C-102B8071E20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{E248CCD8-A041-4D9C-9FEB-D9CC96B8D694}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731-46B6-919C-102B8071E20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{CB016C64-219B-4767-9A18-D96CD74F2C6F}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731-46B6-919C-102B8071E20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{47871E74-A992-4D65-AF48-F7F5C20BCA73}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731-46B6-919C-102B8071E2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731-46B6-919C-102B8071E20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年度の財政力指数は</a:t>
          </a:r>
          <a:r>
            <a:rPr kumimoji="1" lang="en-US" altLang="ja-JP" sz="1100">
              <a:solidFill>
                <a:schemeClr val="dk1"/>
              </a:solidFill>
              <a:effectLst/>
              <a:latin typeface="+mn-lt"/>
              <a:ea typeface="+mn-ea"/>
              <a:cs typeface="+mn-cs"/>
            </a:rPr>
            <a:t>0.58</a:t>
          </a:r>
          <a:r>
            <a:rPr kumimoji="1" lang="ja-JP" altLang="ja-JP" sz="1100">
              <a:solidFill>
                <a:schemeClr val="dk1"/>
              </a:solidFill>
              <a:effectLst/>
              <a:latin typeface="+mn-lt"/>
              <a:ea typeface="+mn-ea"/>
              <a:cs typeface="+mn-cs"/>
            </a:rPr>
            <a:t>であり、</a:t>
          </a:r>
          <a:r>
            <a:rPr kumimoji="1" lang="ja-JP" altLang="en-US" sz="1100">
              <a:solidFill>
                <a:schemeClr val="dk1"/>
              </a:solidFill>
              <a:effectLst/>
              <a:latin typeface="+mn-lt"/>
              <a:ea typeface="+mn-ea"/>
              <a:cs typeface="+mn-cs"/>
            </a:rPr>
            <a:t>令和５年度と同数値となった。</a:t>
          </a:r>
          <a:r>
            <a:rPr kumimoji="1" lang="ja-JP" altLang="ja-JP" sz="1100">
              <a:solidFill>
                <a:schemeClr val="dk1"/>
              </a:solidFill>
              <a:effectLst/>
              <a:latin typeface="+mn-lt"/>
              <a:ea typeface="+mn-ea"/>
              <a:cs typeface="+mn-cs"/>
            </a:rPr>
            <a:t>企業誘致の成果等により町税が増加しているものの、</a:t>
          </a:r>
          <a:r>
            <a:rPr kumimoji="1" lang="ja-JP" altLang="en-US" sz="1100">
              <a:solidFill>
                <a:schemeClr val="dk1"/>
              </a:solidFill>
              <a:effectLst/>
              <a:latin typeface="+mn-lt"/>
              <a:ea typeface="+mn-ea"/>
              <a:cs typeface="+mn-cs"/>
            </a:rPr>
            <a:t>物価高騰や</a:t>
          </a:r>
          <a:r>
            <a:rPr kumimoji="1" lang="ja-JP" altLang="ja-JP" sz="1100">
              <a:solidFill>
                <a:schemeClr val="dk1"/>
              </a:solidFill>
              <a:effectLst/>
              <a:latin typeface="+mn-lt"/>
              <a:ea typeface="+mn-ea"/>
              <a:cs typeface="+mn-cs"/>
            </a:rPr>
            <a:t>高齢化等により</a:t>
          </a:r>
          <a:r>
            <a:rPr kumimoji="1" lang="ja-JP" altLang="en-US" sz="1100">
              <a:solidFill>
                <a:schemeClr val="dk1"/>
              </a:solidFill>
              <a:effectLst/>
              <a:latin typeface="+mn-lt"/>
              <a:ea typeface="+mn-ea"/>
              <a:cs typeface="+mn-cs"/>
            </a:rPr>
            <a:t>物件費や</a:t>
          </a:r>
          <a:r>
            <a:rPr kumimoji="1" lang="ja-JP" altLang="ja-JP" sz="1100">
              <a:solidFill>
                <a:schemeClr val="dk1"/>
              </a:solidFill>
              <a:effectLst/>
              <a:latin typeface="+mn-lt"/>
              <a:ea typeface="+mn-ea"/>
              <a:cs typeface="+mn-cs"/>
            </a:rPr>
            <a:t>扶助費をはじめとした歳出も増加しており、地方交付税や町債の発行に頼らざるを得ない状況が続くと想定される。財政基盤</a:t>
          </a:r>
          <a:r>
            <a:rPr kumimoji="1" lang="ja-JP" altLang="en-US" sz="1100">
              <a:solidFill>
                <a:schemeClr val="dk1"/>
              </a:solidFill>
              <a:effectLst/>
              <a:latin typeface="+mn-lt"/>
              <a:ea typeface="+mn-ea"/>
              <a:cs typeface="+mn-cs"/>
            </a:rPr>
            <a:t>を強化するため、</a:t>
          </a:r>
          <a:r>
            <a:rPr kumimoji="1" lang="ja-JP" altLang="ja-JP" sz="1100">
              <a:solidFill>
                <a:schemeClr val="dk1"/>
              </a:solidFill>
              <a:effectLst/>
              <a:latin typeface="+mn-lt"/>
              <a:ea typeface="+mn-ea"/>
              <a:cs typeface="+mn-cs"/>
            </a:rPr>
            <a:t>業務の見直しを進めるとともに、町税収納向上計画に基づく収納対策強化、未利用財産の売り払い、企業誘致による雇用の創出等により、町の活性化及び自主財源の確保に努め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41628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3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162278</xdr:rowOff>
    </xdr:from>
    <xdr:to>
      <xdr:col>23</xdr:col>
      <xdr:colOff>184150</xdr:colOff>
      <xdr:row>43</xdr:row>
      <xdr:rowOff>92428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134355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3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年度の経常収支比率は</a:t>
          </a:r>
          <a:r>
            <a:rPr kumimoji="1" lang="en-US" altLang="ja-JP" sz="1100">
              <a:solidFill>
                <a:schemeClr val="dk1"/>
              </a:solidFill>
              <a:effectLst/>
              <a:latin typeface="+mn-lt"/>
              <a:ea typeface="+mn-ea"/>
              <a:cs typeface="+mn-cs"/>
            </a:rPr>
            <a:t>91.1%</a:t>
          </a:r>
          <a:r>
            <a:rPr kumimoji="1" lang="ja-JP" altLang="ja-JP" sz="1100">
              <a:solidFill>
                <a:schemeClr val="dk1"/>
              </a:solidFill>
              <a:effectLst/>
              <a:latin typeface="+mn-lt"/>
              <a:ea typeface="+mn-ea"/>
              <a:cs typeface="+mn-cs"/>
            </a:rPr>
            <a:t>となり前年度と比較し</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下降</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物価高騰などによる物件費の増額等がみられる一方で、固定資産税や地方交付税が増額になるなど経常一般財源が増額となったことが主な要因とみられる。</a:t>
          </a:r>
          <a:r>
            <a:rPr kumimoji="1" lang="ja-JP" altLang="ja-JP" sz="1100">
              <a:solidFill>
                <a:schemeClr val="dk1"/>
              </a:solidFill>
              <a:effectLst/>
              <a:latin typeface="+mn-lt"/>
              <a:ea typeface="+mn-ea"/>
              <a:cs typeface="+mn-cs"/>
            </a:rPr>
            <a:t>また、</a:t>
          </a:r>
          <a:r>
            <a:rPr kumimoji="1" lang="ja-JP" altLang="en-US" sz="1100">
              <a:solidFill>
                <a:schemeClr val="dk1"/>
              </a:solidFill>
              <a:effectLst/>
              <a:latin typeface="+mn-lt"/>
              <a:ea typeface="+mn-ea"/>
              <a:cs typeface="+mn-cs"/>
            </a:rPr>
            <a:t>これまで</a:t>
          </a:r>
          <a:r>
            <a:rPr kumimoji="1" lang="ja-JP" altLang="ja-JP" sz="1100">
              <a:solidFill>
                <a:schemeClr val="dk1"/>
              </a:solidFill>
              <a:effectLst/>
              <a:latin typeface="+mn-lt"/>
              <a:ea typeface="+mn-ea"/>
              <a:cs typeface="+mn-cs"/>
            </a:rPr>
            <a:t>類似団体との比較では高い結果となっ</a:t>
          </a:r>
          <a:r>
            <a:rPr kumimoji="1" lang="ja-JP" altLang="en-US" sz="1100">
              <a:solidFill>
                <a:schemeClr val="dk1"/>
              </a:solidFill>
              <a:effectLst/>
              <a:latin typeface="+mn-lt"/>
              <a:ea typeface="+mn-ea"/>
              <a:cs typeface="+mn-cs"/>
            </a:rPr>
            <a:t>ていたが、令和６年度は同水準となった</a:t>
          </a:r>
          <a:r>
            <a:rPr kumimoji="1" lang="ja-JP" altLang="ja-JP" sz="1100">
              <a:solidFill>
                <a:schemeClr val="dk1"/>
              </a:solidFill>
              <a:effectLst/>
              <a:latin typeface="+mn-lt"/>
              <a:ea typeface="+mn-ea"/>
              <a:cs typeface="+mn-cs"/>
            </a:rPr>
            <a:t>。経常収支比率の上昇</a:t>
          </a:r>
          <a:r>
            <a:rPr kumimoji="1" lang="ja-JP" altLang="en-US" sz="1100">
              <a:solidFill>
                <a:schemeClr val="dk1"/>
              </a:solidFill>
              <a:effectLst/>
              <a:latin typeface="+mn-lt"/>
              <a:ea typeface="+mn-ea"/>
              <a:cs typeface="+mn-cs"/>
            </a:rPr>
            <a:t>を抑制するため、</a:t>
          </a:r>
          <a:r>
            <a:rPr kumimoji="1" lang="ja-JP" altLang="ja-JP" sz="1100">
              <a:solidFill>
                <a:schemeClr val="dk1"/>
              </a:solidFill>
              <a:effectLst/>
              <a:latin typeface="+mn-lt"/>
              <a:ea typeface="+mn-ea"/>
              <a:cs typeface="+mn-cs"/>
            </a:rPr>
            <a:t>業務の見直しや経常的支出の</a:t>
          </a:r>
          <a:r>
            <a:rPr kumimoji="1" lang="ja-JP" altLang="en-US" sz="1100">
              <a:solidFill>
                <a:schemeClr val="dk1"/>
              </a:solidFill>
              <a:effectLst/>
              <a:latin typeface="+mn-lt"/>
              <a:ea typeface="+mn-ea"/>
              <a:cs typeface="+mn-cs"/>
            </a:rPr>
            <a:t>削減</a:t>
          </a:r>
          <a:r>
            <a:rPr kumimoji="1" lang="ja-JP" altLang="ja-JP" sz="1100">
              <a:solidFill>
                <a:schemeClr val="dk1"/>
              </a:solidFill>
              <a:effectLst/>
              <a:latin typeface="+mn-lt"/>
              <a:ea typeface="+mn-ea"/>
              <a:cs typeface="+mn-cs"/>
            </a:rPr>
            <a:t>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60007</xdr:rowOff>
    </xdr:from>
    <xdr:to>
      <xdr:col>23</xdr:col>
      <xdr:colOff>133350</xdr:colOff>
      <xdr:row>63</xdr:row>
      <xdr:rowOff>132397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61357"/>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108268</xdr:rowOff>
    </xdr:from>
    <xdr:to>
      <xdr:col>19</xdr:col>
      <xdr:colOff>133350</xdr:colOff>
      <xdr:row>63</xdr:row>
      <xdr:rowOff>132397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09618"/>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63</xdr:row>
      <xdr:rowOff>108268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86415"/>
          <a:ext cx="8890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64</xdr:row>
      <xdr:rowOff>153988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86415"/>
          <a:ext cx="889000" cy="44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25734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81597</xdr:rowOff>
    </xdr:from>
    <xdr:to>
      <xdr:col>19</xdr:col>
      <xdr:colOff>184150</xdr:colOff>
      <xdr:row>64</xdr:row>
      <xdr:rowOff>11747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57468</xdr:rowOff>
    </xdr:from>
    <xdr:to>
      <xdr:col>15</xdr:col>
      <xdr:colOff>133350</xdr:colOff>
      <xdr:row>63</xdr:row>
      <xdr:rowOff>159068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143845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45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92092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103188</xdr:rowOff>
    </xdr:from>
    <xdr:to>
      <xdr:col>7</xdr:col>
      <xdr:colOff>31750</xdr:colOff>
      <xdr:row>65</xdr:row>
      <xdr:rowOff>33338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18115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16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[106,588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令和６年度は</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4,588</a:t>
          </a:r>
          <a:r>
            <a:rPr kumimoji="1" lang="ja-JP" altLang="en-US" sz="1100">
              <a:solidFill>
                <a:schemeClr val="dk1"/>
              </a:solidFill>
              <a:effectLst/>
              <a:latin typeface="+mn-lt"/>
              <a:ea typeface="+mn-ea"/>
              <a:cs typeface="+mn-cs"/>
            </a:rPr>
            <a:t>円の上昇となったが、依然として</a:t>
          </a:r>
          <a:r>
            <a:rPr kumimoji="1" lang="ja-JP" altLang="ja-JP" sz="1100">
              <a:solidFill>
                <a:schemeClr val="dk1"/>
              </a:solidFill>
              <a:effectLst/>
              <a:latin typeface="+mn-lt"/>
              <a:ea typeface="+mn-ea"/>
              <a:cs typeface="+mn-cs"/>
            </a:rPr>
            <a:t>類似団体と比較し低い数値を維持している。人件費・物件費は増加していくことが見込まれるが、業務の効率化などにより上昇抑制に努める。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126364</xdr:rowOff>
    </xdr:from>
    <xdr:to>
      <xdr:col>23</xdr:col>
      <xdr:colOff>133350</xdr:colOff>
      <xdr:row>81</xdr:row>
      <xdr:rowOff>154042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013814"/>
          <a:ext cx="838200" cy="2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126364</xdr:rowOff>
    </xdr:from>
    <xdr:to>
      <xdr:col>19</xdr:col>
      <xdr:colOff>133350</xdr:colOff>
      <xdr:row>81</xdr:row>
      <xdr:rowOff>132941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013814"/>
          <a:ext cx="889000" cy="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78925</xdr:rowOff>
    </xdr:from>
    <xdr:to>
      <xdr:col>15</xdr:col>
      <xdr:colOff>82550</xdr:colOff>
      <xdr:row>81</xdr:row>
      <xdr:rowOff>132941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3966375"/>
          <a:ext cx="889000" cy="5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78925</xdr:rowOff>
    </xdr:from>
    <xdr:to>
      <xdr:col>11</xdr:col>
      <xdr:colOff>31750</xdr:colOff>
      <xdr:row>81</xdr:row>
      <xdr:rowOff>86587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3966375"/>
          <a:ext cx="889000" cy="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103242</xdr:rowOff>
    </xdr:from>
    <xdr:to>
      <xdr:col>23</xdr:col>
      <xdr:colOff>184150</xdr:colOff>
      <xdr:row>82</xdr:row>
      <xdr:rowOff>33392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39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24519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11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75564</xdr:rowOff>
    </xdr:from>
    <xdr:to>
      <xdr:col>19</xdr:col>
      <xdr:colOff>184150</xdr:colOff>
      <xdr:row>82</xdr:row>
      <xdr:rowOff>5714</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6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15891</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31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82141</xdr:rowOff>
    </xdr:from>
    <xdr:to>
      <xdr:col>15</xdr:col>
      <xdr:colOff>133350</xdr:colOff>
      <xdr:row>82</xdr:row>
      <xdr:rowOff>12291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6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22468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38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28125</xdr:rowOff>
    </xdr:from>
    <xdr:to>
      <xdr:col>11</xdr:col>
      <xdr:colOff>82550</xdr:colOff>
      <xdr:row>81</xdr:row>
      <xdr:rowOff>129725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1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139902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68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35787</xdr:rowOff>
    </xdr:from>
    <xdr:to>
      <xdr:col>7</xdr:col>
      <xdr:colOff>31750</xdr:colOff>
      <xdr:row>81</xdr:row>
      <xdr:rowOff>137387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92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147564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69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であり、前年度と比較し</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ポイント減少した。今後も人事院勧告や国等の動向を踏まえ適切な給与水準の維持に努める。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134257</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48435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14514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14514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83457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53605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83457</xdr:rowOff>
    </xdr:from>
    <xdr:to>
      <xdr:col>68</xdr:col>
      <xdr:colOff>203200</xdr:colOff>
      <xdr:row>85</xdr:row>
      <xdr:rowOff>13607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23784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本町の人口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人当たりの職員数は令和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a:t>
          </a:r>
          <a:r>
            <a:rPr kumimoji="1" lang="en-US" altLang="ja-JP" sz="1100">
              <a:solidFill>
                <a:schemeClr val="dk1"/>
              </a:solidFill>
              <a:effectLst/>
              <a:latin typeface="+mn-lt"/>
              <a:ea typeface="+mn-ea"/>
              <a:cs typeface="+mn-cs"/>
            </a:rPr>
            <a:t>6.83</a:t>
          </a:r>
          <a:r>
            <a:rPr kumimoji="1" lang="ja-JP" altLang="ja-JP" sz="1100">
              <a:solidFill>
                <a:schemeClr val="dk1"/>
              </a:solidFill>
              <a:effectLst/>
              <a:latin typeface="+mn-lt"/>
              <a:ea typeface="+mn-ea"/>
              <a:cs typeface="+mn-cs"/>
            </a:rPr>
            <a:t>人となり、類似団体と比較し</a:t>
          </a:r>
          <a:r>
            <a:rPr kumimoji="1" lang="ja-JP" altLang="en-US" sz="1100">
              <a:solidFill>
                <a:schemeClr val="dk1"/>
              </a:solidFill>
              <a:effectLst/>
              <a:latin typeface="+mn-lt"/>
              <a:ea typeface="+mn-ea"/>
              <a:cs typeface="+mn-cs"/>
            </a:rPr>
            <a:t>やや上回る結果となった</a:t>
          </a:r>
          <a:r>
            <a:rPr kumimoji="1" lang="ja-JP" altLang="ja-JP" sz="1100">
              <a:solidFill>
                <a:schemeClr val="dk1"/>
              </a:solidFill>
              <a:effectLst/>
              <a:latin typeface="+mn-lt"/>
              <a:ea typeface="+mn-ea"/>
              <a:cs typeface="+mn-cs"/>
            </a:rPr>
            <a:t>。今後も第</a:t>
          </a:r>
          <a:r>
            <a:rPr kumimoji="1" lang="ja-JP" altLang="en-US" sz="1100">
              <a:solidFill>
                <a:schemeClr val="dk1"/>
              </a:solidFill>
              <a:effectLst/>
              <a:latin typeface="+mn-lt"/>
              <a:ea typeface="+mn-ea"/>
              <a:cs typeface="+mn-cs"/>
            </a:rPr>
            <a:t>３次</a:t>
          </a:r>
          <a:r>
            <a:rPr kumimoji="1" lang="ja-JP" altLang="ja-JP" sz="1100">
              <a:solidFill>
                <a:schemeClr val="dk1"/>
              </a:solidFill>
              <a:effectLst/>
              <a:latin typeface="+mn-lt"/>
              <a:ea typeface="+mn-ea"/>
              <a:cs typeface="+mn-cs"/>
            </a:rPr>
            <a:t>毛呂山町</a:t>
          </a:r>
          <a:r>
            <a:rPr kumimoji="1" lang="ja-JP" altLang="en-US" sz="1100">
              <a:solidFill>
                <a:schemeClr val="dk1"/>
              </a:solidFill>
              <a:effectLst/>
              <a:latin typeface="+mn-lt"/>
              <a:ea typeface="+mn-ea"/>
              <a:cs typeface="+mn-cs"/>
            </a:rPr>
            <a:t>定員</a:t>
          </a:r>
          <a:r>
            <a:rPr kumimoji="1" lang="ja-JP" altLang="ja-JP" sz="1100">
              <a:solidFill>
                <a:schemeClr val="dk1"/>
              </a:solidFill>
              <a:effectLst/>
              <a:latin typeface="+mn-lt"/>
              <a:ea typeface="+mn-ea"/>
              <a:cs typeface="+mn-cs"/>
            </a:rPr>
            <a:t>管理計画に基づき</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適正な職員数管理に努め、類似団体と大幅な乖離が発生しないよう注視していく。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24201</xdr:rowOff>
    </xdr:from>
    <xdr:to>
      <xdr:col>81</xdr:col>
      <xdr:colOff>44450</xdr:colOff>
      <xdr:row>61</xdr:row>
      <xdr:rowOff>45649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482651"/>
          <a:ext cx="838200" cy="2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24201</xdr:rowOff>
    </xdr:from>
    <xdr:to>
      <xdr:col>77</xdr:col>
      <xdr:colOff>44450</xdr:colOff>
      <xdr:row>61</xdr:row>
      <xdr:rowOff>34925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482651"/>
          <a:ext cx="889000" cy="10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26881</xdr:rowOff>
    </xdr:from>
    <xdr:to>
      <xdr:col>72</xdr:col>
      <xdr:colOff>203200</xdr:colOff>
      <xdr:row>61</xdr:row>
      <xdr:rowOff>34925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85331"/>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18838</xdr:rowOff>
    </xdr:from>
    <xdr:to>
      <xdr:col>68</xdr:col>
      <xdr:colOff>152400</xdr:colOff>
      <xdr:row>61</xdr:row>
      <xdr:rowOff>26881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772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166299</xdr:rowOff>
    </xdr:from>
    <xdr:to>
      <xdr:col>81</xdr:col>
      <xdr:colOff>95250</xdr:colOff>
      <xdr:row>61</xdr:row>
      <xdr:rowOff>96449</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5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138376</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25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144851</xdr:rowOff>
    </xdr:from>
    <xdr:to>
      <xdr:col>77</xdr:col>
      <xdr:colOff>95250</xdr:colOff>
      <xdr:row>61</xdr:row>
      <xdr:rowOff>75001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85178</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200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155575</xdr:rowOff>
    </xdr:from>
    <xdr:to>
      <xdr:col>73</xdr:col>
      <xdr:colOff>44450</xdr:colOff>
      <xdr:row>61</xdr:row>
      <xdr:rowOff>85725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70502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2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147531</xdr:rowOff>
    </xdr:from>
    <xdr:to>
      <xdr:col>68</xdr:col>
      <xdr:colOff>203200</xdr:colOff>
      <xdr:row>61</xdr:row>
      <xdr:rowOff>77681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62458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139488</xdr:rowOff>
    </xdr:from>
    <xdr:to>
      <xdr:col>64</xdr:col>
      <xdr:colOff>152400</xdr:colOff>
      <xdr:row>61</xdr:row>
      <xdr:rowOff>69638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54415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51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年度の実質公債費比率は</a:t>
          </a:r>
          <a:r>
            <a:rPr kumimoji="1" lang="ja-JP" altLang="en-US" sz="1100">
              <a:solidFill>
                <a:schemeClr val="dk1"/>
              </a:solidFill>
              <a:effectLst/>
              <a:latin typeface="+mn-lt"/>
              <a:ea typeface="+mn-ea"/>
              <a:cs typeface="+mn-cs"/>
            </a:rPr>
            <a:t>、前年度同様</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った。元利償還金については、借入れ年度の古い臨時財政対策債の償還終了などにより減額となった。一方で一部事務組合の新規借入れの元金償還が始まったことによる増額もあり、単年度では令和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7.8</a:t>
          </a:r>
          <a:r>
            <a:rPr kumimoji="1" lang="ja-JP" altLang="en-US" sz="1100">
              <a:solidFill>
                <a:schemeClr val="dk1"/>
              </a:solidFill>
              <a:effectLst/>
              <a:latin typeface="+mn-lt"/>
              <a:ea typeface="+mn-ea"/>
              <a:cs typeface="+mn-cs"/>
            </a:rPr>
            <a:t>％に対し、令和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8.3</a:t>
          </a:r>
          <a:r>
            <a:rPr kumimoji="1" lang="ja-JP" altLang="en-US" sz="1100">
              <a:solidFill>
                <a:schemeClr val="dk1"/>
              </a:solidFill>
              <a:effectLst/>
              <a:latin typeface="+mn-lt"/>
              <a:ea typeface="+mn-ea"/>
              <a:cs typeface="+mn-cs"/>
            </a:rPr>
            <a:t>％と</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％の増加となった。</a:t>
          </a:r>
          <a:r>
            <a:rPr kumimoji="1" lang="ja-JP" altLang="ja-JP" sz="1100">
              <a:solidFill>
                <a:schemeClr val="dk1"/>
              </a:solidFill>
              <a:effectLst/>
              <a:latin typeface="+mn-lt"/>
              <a:ea typeface="+mn-ea"/>
              <a:cs typeface="+mn-cs"/>
            </a:rPr>
            <a:t>引き続き財政の健全化を確保した運営に努める。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41487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2423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41487</xdr:rowOff>
    </xdr:from>
    <xdr:to>
      <xdr:col>77</xdr:col>
      <xdr:colOff>44450</xdr:colOff>
      <xdr:row>42</xdr:row>
      <xdr:rowOff>57573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2423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57573</xdr:rowOff>
    </xdr:from>
    <xdr:to>
      <xdr:col>72</xdr:col>
      <xdr:colOff>203200</xdr:colOff>
      <xdr:row>42</xdr:row>
      <xdr:rowOff>73660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57573</xdr:rowOff>
    </xdr:from>
    <xdr:to>
      <xdr:col>68</xdr:col>
      <xdr:colOff>152400</xdr:colOff>
      <xdr:row>42</xdr:row>
      <xdr:rowOff>73660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2584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162137</xdr:rowOff>
    </xdr:from>
    <xdr:to>
      <xdr:col>77</xdr:col>
      <xdr:colOff>95250</xdr:colOff>
      <xdr:row>42</xdr:row>
      <xdr:rowOff>92287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77064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2779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6773</xdr:rowOff>
    </xdr:from>
    <xdr:to>
      <xdr:col>73</xdr:col>
      <xdr:colOff>44450</xdr:colOff>
      <xdr:row>42</xdr:row>
      <xdr:rowOff>108373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93150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6773</xdr:rowOff>
    </xdr:from>
    <xdr:to>
      <xdr:col>64</xdr:col>
      <xdr:colOff>152400</xdr:colOff>
      <xdr:row>42</xdr:row>
      <xdr:rowOff>108373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93150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年度の将来負担比率は</a:t>
          </a:r>
          <a:r>
            <a:rPr kumimoji="1" lang="en-US" altLang="ja-JP" sz="1100">
              <a:solidFill>
                <a:schemeClr val="dk1"/>
              </a:solidFill>
              <a:effectLst/>
              <a:latin typeface="+mn-lt"/>
              <a:ea typeface="+mn-ea"/>
              <a:cs typeface="+mn-cs"/>
            </a:rPr>
            <a:t>24.3%</a:t>
          </a:r>
          <a:r>
            <a:rPr kumimoji="1" lang="ja-JP" altLang="ja-JP" sz="1100">
              <a:solidFill>
                <a:schemeClr val="dk1"/>
              </a:solidFill>
              <a:effectLst/>
              <a:latin typeface="+mn-lt"/>
              <a:ea typeface="+mn-ea"/>
              <a:cs typeface="+mn-cs"/>
            </a:rPr>
            <a:t>であり、前年度と比較し</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減少した。</a:t>
          </a:r>
          <a:r>
            <a:rPr kumimoji="1" lang="ja-JP" altLang="en-US" sz="1100">
              <a:solidFill>
                <a:schemeClr val="dk1"/>
              </a:solidFill>
              <a:effectLst/>
              <a:latin typeface="+mn-lt"/>
              <a:ea typeface="+mn-ea"/>
              <a:cs typeface="+mn-cs"/>
            </a:rPr>
            <a:t>元金の償還が進み、地方債の現在高が減少したことが主な要因とみられる。その他、農業集落排水事業会計で借り入れた事業債や一部事務組合における地方債の償還が進んだことも要因と考えられる。</a:t>
          </a:r>
          <a:r>
            <a:rPr kumimoji="1" lang="ja-JP" altLang="ja-JP" sz="1100">
              <a:solidFill>
                <a:schemeClr val="dk1"/>
              </a:solidFill>
              <a:effectLst/>
              <a:latin typeface="+mn-lt"/>
              <a:ea typeface="+mn-ea"/>
              <a:cs typeface="+mn-cs"/>
            </a:rPr>
            <a:t>類似団体平均値、全国平均値、県内平均と比較した場合</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高水準にある。今後も新規地方債の発行には注意を払い、発行の際には交付税措置が有利な地方債メニューを選択するなどして将来負担比率の抑制に努める。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160292</xdr:rowOff>
    </xdr:from>
    <xdr:to>
      <xdr:col>81</xdr:col>
      <xdr:colOff>44450</xdr:colOff>
      <xdr:row>16</xdr:row>
      <xdr:rowOff>907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73204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907</xdr:rowOff>
    </xdr:from>
    <xdr:to>
      <xdr:col>77</xdr:col>
      <xdr:colOff>44450</xdr:colOff>
      <xdr:row>16</xdr:row>
      <xdr:rowOff>30208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744107"/>
          <a:ext cx="8890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30208</xdr:rowOff>
    </xdr:from>
    <xdr:to>
      <xdr:col>72</xdr:col>
      <xdr:colOff>203200</xdr:colOff>
      <xdr:row>16</xdr:row>
      <xdr:rowOff>52614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73408"/>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52614</xdr:rowOff>
    </xdr:from>
    <xdr:to>
      <xdr:col>68</xdr:col>
      <xdr:colOff>152400</xdr:colOff>
      <xdr:row>17</xdr:row>
      <xdr:rowOff>77651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95814"/>
          <a:ext cx="889000" cy="19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109492</xdr:rowOff>
    </xdr:from>
    <xdr:to>
      <xdr:col>81</xdr:col>
      <xdr:colOff>95250</xdr:colOff>
      <xdr:row>16</xdr:row>
      <xdr:rowOff>39642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68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81569</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653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121557</xdr:rowOff>
    </xdr:from>
    <xdr:to>
      <xdr:col>77</xdr:col>
      <xdr:colOff>95250</xdr:colOff>
      <xdr:row>16</xdr:row>
      <xdr:rowOff>51707</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9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36484</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779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150858</xdr:rowOff>
    </xdr:from>
    <xdr:to>
      <xdr:col>73</xdr:col>
      <xdr:colOff>44450</xdr:colOff>
      <xdr:row>16</xdr:row>
      <xdr:rowOff>81008</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72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65785</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80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1814</xdr:rowOff>
    </xdr:from>
    <xdr:to>
      <xdr:col>68</xdr:col>
      <xdr:colOff>203200</xdr:colOff>
      <xdr:row>16</xdr:row>
      <xdr:rowOff>103414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4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88191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3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26851</xdr:rowOff>
    </xdr:from>
    <xdr:to>
      <xdr:col>64</xdr:col>
      <xdr:colOff>152400</xdr:colOff>
      <xdr:row>17</xdr:row>
      <xdr:rowOff>128451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4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113228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2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年度の人件費は前年度と比較し</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し、類似団体と</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比較</a:t>
          </a:r>
          <a:r>
            <a:rPr kumimoji="1" lang="ja-JP" altLang="en-US" sz="1100">
              <a:solidFill>
                <a:schemeClr val="dk1"/>
              </a:solidFill>
              <a:effectLst/>
              <a:latin typeface="+mn-lt"/>
              <a:ea typeface="+mn-ea"/>
              <a:cs typeface="+mn-cs"/>
            </a:rPr>
            <a:t>では</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水準となった。</a:t>
          </a:r>
          <a:r>
            <a:rPr kumimoji="1" lang="ja-JP" altLang="en-US" sz="1100">
              <a:solidFill>
                <a:schemeClr val="dk1"/>
              </a:solidFill>
              <a:effectLst/>
              <a:latin typeface="+mn-lt"/>
              <a:ea typeface="+mn-ea"/>
              <a:cs typeface="+mn-cs"/>
            </a:rPr>
            <a:t>決算額においては前年度より増加しているが、</a:t>
          </a:r>
          <a:r>
            <a:rPr kumimoji="1" lang="ja-JP" altLang="ja-JP" sz="1100">
              <a:solidFill>
                <a:schemeClr val="dk1"/>
              </a:solidFill>
              <a:effectLst/>
              <a:latin typeface="+mn-lt"/>
              <a:ea typeface="+mn-ea"/>
              <a:cs typeface="+mn-cs"/>
            </a:rPr>
            <a:t>事務の効率化による時間外</a:t>
          </a:r>
          <a:r>
            <a:rPr kumimoji="1" lang="ja-JP" altLang="en-US" sz="1100">
              <a:solidFill>
                <a:schemeClr val="dk1"/>
              </a:solidFill>
              <a:effectLst/>
              <a:latin typeface="+mn-lt"/>
              <a:ea typeface="+mn-ea"/>
              <a:cs typeface="+mn-cs"/>
            </a:rPr>
            <a:t>勤務の圧縮などにより</a:t>
          </a:r>
          <a:r>
            <a:rPr kumimoji="1" lang="ja-JP" altLang="ja-JP" sz="1100">
              <a:solidFill>
                <a:schemeClr val="dk1"/>
              </a:solidFill>
              <a:effectLst/>
              <a:latin typeface="+mn-lt"/>
              <a:ea typeface="+mn-ea"/>
              <a:cs typeface="+mn-cs"/>
            </a:rPr>
            <a:t>、人件費の抑制に努め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4492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14986</xdr:rowOff>
    </xdr:from>
    <xdr:to>
      <xdr:col>19</xdr:col>
      <xdr:colOff>187325</xdr:colOff>
      <xdr:row>37</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37</xdr:row>
      <xdr:rowOff>14986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220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220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121920</xdr:rowOff>
    </xdr:from>
    <xdr:to>
      <xdr:col>24</xdr:col>
      <xdr:colOff>76200</xdr:colOff>
      <xdr:row>37</xdr:row>
      <xdr:rowOff>52070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138447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140208</xdr:rowOff>
    </xdr:from>
    <xdr:to>
      <xdr:col>20</xdr:col>
      <xdr:colOff>38100</xdr:colOff>
      <xdr:row>37</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55135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135636</xdr:rowOff>
    </xdr:from>
    <xdr:to>
      <xdr:col>15</xdr:col>
      <xdr:colOff>149225</xdr:colOff>
      <xdr:row>37</xdr:row>
      <xdr:rowOff>65786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年度の物件費は前年度と比較し</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増加している</a:t>
          </a:r>
          <a:r>
            <a:rPr kumimoji="1" lang="ja-JP" altLang="en-US" sz="1100">
              <a:solidFill>
                <a:schemeClr val="dk1"/>
              </a:solidFill>
              <a:effectLst/>
              <a:latin typeface="+mn-lt"/>
              <a:ea typeface="+mn-ea"/>
              <a:cs typeface="+mn-cs"/>
            </a:rPr>
            <a:t>。総合公園及び体育施設管理業務の委託開始等の影響がみられる。</a:t>
          </a:r>
          <a:r>
            <a:rPr kumimoji="1" lang="ja-JP" altLang="ja-JP" sz="1100">
              <a:solidFill>
                <a:schemeClr val="dk1"/>
              </a:solidFill>
              <a:effectLst/>
              <a:latin typeface="+mn-lt"/>
              <a:ea typeface="+mn-ea"/>
              <a:cs typeface="+mn-cs"/>
            </a:rPr>
            <a:t>類似団体との比較では依然として低い水準にあ</a:t>
          </a:r>
          <a:r>
            <a:rPr kumimoji="1" lang="ja-JP" altLang="en-US" sz="1100">
              <a:solidFill>
                <a:schemeClr val="dk1"/>
              </a:solidFill>
              <a:effectLst/>
              <a:latin typeface="+mn-lt"/>
              <a:ea typeface="+mn-ea"/>
              <a:cs typeface="+mn-cs"/>
            </a:rPr>
            <a:t>る。なお</a:t>
          </a:r>
          <a:r>
            <a:rPr kumimoji="1" lang="ja-JP" altLang="ja-JP" sz="1100">
              <a:solidFill>
                <a:schemeClr val="dk1"/>
              </a:solidFill>
              <a:effectLst/>
              <a:latin typeface="+mn-lt"/>
              <a:ea typeface="+mn-ea"/>
              <a:cs typeface="+mn-cs"/>
            </a:rPr>
            <a:t>今後については</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物価高騰</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各種事業の委託</a:t>
          </a:r>
          <a:r>
            <a:rPr kumimoji="1" lang="ja-JP" altLang="en-US" sz="1100">
              <a:solidFill>
                <a:schemeClr val="dk1"/>
              </a:solidFill>
              <a:effectLst/>
              <a:latin typeface="+mn-lt"/>
              <a:ea typeface="+mn-ea"/>
              <a:cs typeface="+mn-cs"/>
            </a:rPr>
            <a:t>料等の高騰も見込まれることから、大幅な増加傾向とならないよう、</a:t>
          </a:r>
          <a:r>
            <a:rPr kumimoji="1" lang="ja-JP" altLang="ja-JP" sz="1100">
              <a:solidFill>
                <a:schemeClr val="dk1"/>
              </a:solidFill>
              <a:effectLst/>
              <a:latin typeface="+mn-lt"/>
              <a:ea typeface="+mn-ea"/>
              <a:cs typeface="+mn-cs"/>
            </a:rPr>
            <a:t>引き続き注視していく。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155575</xdr:rowOff>
    </xdr:from>
    <xdr:to>
      <xdr:col>82</xdr:col>
      <xdr:colOff>107950</xdr:colOff>
      <xdr:row>15</xdr:row>
      <xdr:rowOff>29845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5587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14</xdr:row>
      <xdr:rowOff>155575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273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8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587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150495</xdr:rowOff>
    </xdr:from>
    <xdr:to>
      <xdr:col>82</xdr:col>
      <xdr:colOff>158750</xdr:colOff>
      <xdr:row>15</xdr:row>
      <xdr:rowOff>80645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167022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39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104775</xdr:rowOff>
    </xdr:from>
    <xdr:to>
      <xdr:col>78</xdr:col>
      <xdr:colOff>120650</xdr:colOff>
      <xdr:row>15</xdr:row>
      <xdr:rowOff>34925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45102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73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99060</xdr:rowOff>
    </xdr:from>
    <xdr:to>
      <xdr:col>65</xdr:col>
      <xdr:colOff>53975</xdr:colOff>
      <xdr:row>15</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39387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年度の扶助費は前年度と比較し</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し、類似団体との比較</a:t>
          </a:r>
          <a:r>
            <a:rPr kumimoji="1" lang="ja-JP" altLang="en-US" sz="1100">
              <a:solidFill>
                <a:schemeClr val="dk1"/>
              </a:solidFill>
              <a:effectLst/>
              <a:latin typeface="+mn-lt"/>
              <a:ea typeface="+mn-ea"/>
              <a:cs typeface="+mn-cs"/>
            </a:rPr>
            <a:t>においても</a:t>
          </a:r>
          <a:r>
            <a:rPr kumimoji="1" lang="ja-JP" altLang="ja-JP" sz="1100">
              <a:solidFill>
                <a:schemeClr val="dk1"/>
              </a:solidFill>
              <a:effectLst/>
              <a:latin typeface="+mn-lt"/>
              <a:ea typeface="+mn-ea"/>
              <a:cs typeface="+mn-cs"/>
            </a:rPr>
            <a:t>低い水準となっている</a:t>
          </a:r>
          <a:r>
            <a:rPr kumimoji="1" lang="ja-JP" altLang="en-US" sz="1100">
              <a:solidFill>
                <a:schemeClr val="dk1"/>
              </a:solidFill>
              <a:effectLst/>
              <a:latin typeface="+mn-lt"/>
              <a:ea typeface="+mn-ea"/>
              <a:cs typeface="+mn-cs"/>
            </a:rPr>
            <a:t>。しかし、施設型給付費等負担金や介護給付費・訓練等給付費等が増額傾向にあり、扶助費は増加していく見込である。扶助費の増加を見越した計画的な財政運営により、必要な財源を確保できるよう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xdr:rowOff>
    </xdr:from>
    <xdr:to>
      <xdr:col>24</xdr:col>
      <xdr:colOff>25400</xdr:colOff>
      <xdr:row>55</xdr:row>
      <xdr:rowOff>56134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43102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19558</xdr:rowOff>
    </xdr:from>
    <xdr:to>
      <xdr:col>19</xdr:col>
      <xdr:colOff>187325</xdr:colOff>
      <xdr:row>55</xdr:row>
      <xdr:rowOff>56134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493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19558</xdr:rowOff>
    </xdr:from>
    <xdr:to>
      <xdr:col>15</xdr:col>
      <xdr:colOff>98425</xdr:colOff>
      <xdr:row>55</xdr:row>
      <xdr:rowOff>28702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4493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28702</xdr:rowOff>
    </xdr:from>
    <xdr:to>
      <xdr:col>11</xdr:col>
      <xdr:colOff>9525</xdr:colOff>
      <xdr:row>55</xdr:row>
      <xdr:rowOff>37846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458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121920</xdr:rowOff>
    </xdr:from>
    <xdr:to>
      <xdr:col>24</xdr:col>
      <xdr:colOff>76200</xdr:colOff>
      <xdr:row>55</xdr:row>
      <xdr:rowOff>52070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8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138447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22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5334</xdr:rowOff>
    </xdr:from>
    <xdr:to>
      <xdr:col>20</xdr:col>
      <xdr:colOff>38100</xdr:colOff>
      <xdr:row>55</xdr:row>
      <xdr:rowOff>106934</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117111</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0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140208</xdr:rowOff>
    </xdr:from>
    <xdr:to>
      <xdr:col>15</xdr:col>
      <xdr:colOff>149225</xdr:colOff>
      <xdr:row>55</xdr:row>
      <xdr:rowOff>70358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80535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149352</xdr:rowOff>
    </xdr:from>
    <xdr:to>
      <xdr:col>11</xdr:col>
      <xdr:colOff>60325</xdr:colOff>
      <xdr:row>55</xdr:row>
      <xdr:rowOff>79502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40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89679</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7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158496</xdr:rowOff>
    </xdr:from>
    <xdr:to>
      <xdr:col>6</xdr:col>
      <xdr:colOff>171450</xdr:colOff>
      <xdr:row>55</xdr:row>
      <xdr:rowOff>88646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41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98823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8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前年度と比較し</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前年度に引き続き類似団体との乖離が大きくなっている。</a:t>
          </a:r>
          <a:r>
            <a:rPr kumimoji="1" lang="ja-JP" altLang="ja-JP" sz="1100">
              <a:solidFill>
                <a:schemeClr val="tx1"/>
              </a:solidFill>
              <a:effectLst/>
              <a:latin typeface="+mn-lt"/>
              <a:ea typeface="+mn-ea"/>
              <a:cs typeface="+mn-cs"/>
            </a:rPr>
            <a:t>その他費用について、大きな割合を占めるものは、特別会計への繰出金であり、特に介護保険事業会計への繰出金、後期高齢者医医療療養給付費の負担金は増加の一途を辿っており、今後も増加が見込まれる。各特別会計においても</a:t>
          </a:r>
          <a:r>
            <a:rPr kumimoji="1" lang="ja-JP" altLang="en-US" sz="1100">
              <a:solidFill>
                <a:schemeClr val="tx1"/>
              </a:solidFill>
              <a:effectLst/>
              <a:latin typeface="+mn-lt"/>
              <a:ea typeface="+mn-ea"/>
              <a:cs typeface="+mn-cs"/>
            </a:rPr>
            <a:t>業務の効率化などにより経費を圧縮し</a:t>
          </a:r>
          <a:r>
            <a:rPr kumimoji="1" lang="ja-JP" altLang="ja-JP" sz="1100">
              <a:solidFill>
                <a:schemeClr val="tx1"/>
              </a:solidFill>
              <a:effectLst/>
              <a:latin typeface="+mn-lt"/>
              <a:ea typeface="+mn-ea"/>
              <a:cs typeface="+mn-cs"/>
            </a:rPr>
            <a:t>、繰出金の抑制に努め</a:t>
          </a:r>
          <a:r>
            <a:rPr kumimoji="1" lang="ja-JP" altLang="en-US" sz="1100">
              <a:solidFill>
                <a:schemeClr val="tx1"/>
              </a:solidFill>
              <a:effectLst/>
              <a:latin typeface="+mn-lt"/>
              <a:ea typeface="+mn-ea"/>
              <a:cs typeface="+mn-cs"/>
            </a:rPr>
            <a:t>ていく</a:t>
          </a:r>
          <a:r>
            <a:rPr kumimoji="1" lang="ja-JP" altLang="ja-JP" sz="1100">
              <a:solidFill>
                <a:schemeClr val="tx1"/>
              </a:solidFill>
              <a:effectLst/>
              <a:latin typeface="+mn-lt"/>
              <a:ea typeface="+mn-ea"/>
              <a:cs typeface="+mn-cs"/>
            </a:rPr>
            <a:t>。</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120650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19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82550</xdr:rowOff>
    </xdr:from>
    <xdr:to>
      <xdr:col>78</xdr:col>
      <xdr:colOff>69850</xdr:colOff>
      <xdr:row>59</xdr:row>
      <xdr:rowOff>120650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198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76200</xdr:rowOff>
    </xdr:from>
    <xdr:to>
      <xdr:col>73</xdr:col>
      <xdr:colOff>180975</xdr:colOff>
      <xdr:row>59</xdr:row>
      <xdr:rowOff>82550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203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76200</xdr:rowOff>
    </xdr:from>
    <xdr:to>
      <xdr:col>69</xdr:col>
      <xdr:colOff>92075</xdr:colOff>
      <xdr:row>58</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20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31750</xdr:rowOff>
    </xdr:from>
    <xdr:to>
      <xdr:col>74</xdr:col>
      <xdr:colOff>31750</xdr:colOff>
      <xdr:row>59</xdr:row>
      <xdr:rowOff>133350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25400</xdr:rowOff>
    </xdr:from>
    <xdr:to>
      <xdr:col>69</xdr:col>
      <xdr:colOff>142875</xdr:colOff>
      <xdr:row>58</xdr:row>
      <xdr:rowOff>127000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年度の補助費は</a:t>
          </a:r>
          <a:r>
            <a:rPr kumimoji="1" lang="ja-JP" altLang="en-US" sz="1100">
              <a:solidFill>
                <a:schemeClr val="dk1"/>
              </a:solidFill>
              <a:effectLst/>
              <a:latin typeface="+mn-lt"/>
              <a:ea typeface="+mn-ea"/>
              <a:cs typeface="+mn-cs"/>
            </a:rPr>
            <a:t>前年度と</a:t>
          </a:r>
          <a:r>
            <a:rPr kumimoji="1" lang="ja-JP" altLang="ja-JP" sz="1100">
              <a:solidFill>
                <a:schemeClr val="dk1"/>
              </a:solidFill>
              <a:effectLst/>
              <a:latin typeface="+mn-lt"/>
              <a:ea typeface="+mn-ea"/>
              <a:cs typeface="+mn-cs"/>
            </a:rPr>
            <a:t>比較し</a:t>
          </a:r>
          <a:r>
            <a:rPr kumimoji="1" lang="en-US" altLang="ja-JP" sz="1100">
              <a:solidFill>
                <a:schemeClr val="dk1"/>
              </a:solidFill>
              <a:effectLst/>
              <a:latin typeface="+mn-lt"/>
              <a:ea typeface="+mn-ea"/>
              <a:cs typeface="+mn-cs"/>
            </a:rPr>
            <a:t>0.4%</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。令和６年度から農業集落排水事業が法適化し、同事業への補助金が皆増したことや、企業誘致促進条例奨励金の増額などによる。令和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年度までは減少傾向にあり、類似団体の平均値との乖離も縮小傾向にあったが、令和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年度は類似団体との乖離が</a:t>
          </a:r>
          <a:r>
            <a:rPr kumimoji="1" lang="en-US" altLang="ja-JP" sz="1100">
              <a:solidFill>
                <a:schemeClr val="dk1"/>
              </a:solidFill>
              <a:effectLst/>
              <a:latin typeface="+mn-lt"/>
              <a:ea typeface="+mn-ea"/>
              <a:cs typeface="+mn-cs"/>
            </a:rPr>
            <a:t>0.3</a:t>
          </a:r>
          <a:r>
            <a:rPr kumimoji="1" lang="ja-JP" altLang="en-US" sz="1100">
              <a:solidFill>
                <a:schemeClr val="dk1"/>
              </a:solidFill>
              <a:effectLst/>
              <a:latin typeface="+mn-lt"/>
              <a:ea typeface="+mn-ea"/>
              <a:cs typeface="+mn-cs"/>
            </a:rPr>
            <a:t>％広がった。各</a:t>
          </a:r>
          <a:r>
            <a:rPr kumimoji="1" lang="ja-JP" altLang="ja-JP" sz="1100">
              <a:solidFill>
                <a:schemeClr val="dk1"/>
              </a:solidFill>
              <a:effectLst/>
              <a:latin typeface="+mn-lt"/>
              <a:ea typeface="+mn-ea"/>
              <a:cs typeface="+mn-cs"/>
            </a:rPr>
            <a:t>団体の</a:t>
          </a:r>
          <a:r>
            <a:rPr kumimoji="1" lang="ja-JP" altLang="en-US" sz="1100">
              <a:solidFill>
                <a:schemeClr val="dk1"/>
              </a:solidFill>
              <a:effectLst/>
              <a:latin typeface="+mn-lt"/>
              <a:ea typeface="+mn-ea"/>
              <a:cs typeface="+mn-cs"/>
            </a:rPr>
            <a:t>状況を精査し、補助内容の見直しを進めることで、補助費の圧縮に努めていく。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142240</xdr:rowOff>
    </xdr:from>
    <xdr:to>
      <xdr:col>82</xdr:col>
      <xdr:colOff>107950</xdr:colOff>
      <xdr:row>39</xdr:row>
      <xdr:rowOff>1270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6573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142240</xdr:rowOff>
    </xdr:from>
    <xdr:to>
      <xdr:col>78</xdr:col>
      <xdr:colOff>69850</xdr:colOff>
      <xdr:row>39</xdr:row>
      <xdr:rowOff>16510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657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16510</xdr:rowOff>
    </xdr:from>
    <xdr:to>
      <xdr:col>73</xdr:col>
      <xdr:colOff>180975</xdr:colOff>
      <xdr:row>39</xdr:row>
      <xdr:rowOff>46990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7030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46990</xdr:rowOff>
    </xdr:from>
    <xdr:to>
      <xdr:col>69</xdr:col>
      <xdr:colOff>92075</xdr:colOff>
      <xdr:row>39</xdr:row>
      <xdr:rowOff>146050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7335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121920</xdr:rowOff>
    </xdr:from>
    <xdr:to>
      <xdr:col>82</xdr:col>
      <xdr:colOff>158750</xdr:colOff>
      <xdr:row>39</xdr:row>
      <xdr:rowOff>52070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93997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91440</xdr:rowOff>
    </xdr:from>
    <xdr:to>
      <xdr:col>78</xdr:col>
      <xdr:colOff>120650</xdr:colOff>
      <xdr:row>39</xdr:row>
      <xdr:rowOff>21590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6367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69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137160</xdr:rowOff>
    </xdr:from>
    <xdr:to>
      <xdr:col>74</xdr:col>
      <xdr:colOff>31750</xdr:colOff>
      <xdr:row>39</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52087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7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167640</xdr:rowOff>
    </xdr:from>
    <xdr:to>
      <xdr:col>69</xdr:col>
      <xdr:colOff>142875</xdr:colOff>
      <xdr:row>39</xdr:row>
      <xdr:rowOff>97790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82567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95250</xdr:rowOff>
    </xdr:from>
    <xdr:to>
      <xdr:col>65</xdr:col>
      <xdr:colOff>53975</xdr:colOff>
      <xdr:row>40</xdr:row>
      <xdr:rowOff>25400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86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年度の公債費は前年度と比較して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減少し</a:t>
          </a:r>
          <a:r>
            <a:rPr kumimoji="1" lang="ja-JP" altLang="en-US" sz="1100">
              <a:solidFill>
                <a:schemeClr val="dk1"/>
              </a:solidFill>
              <a:effectLst/>
              <a:latin typeface="+mn-lt"/>
              <a:ea typeface="+mn-ea"/>
              <a:cs typeface="+mn-cs"/>
            </a:rPr>
            <a:t>、類似団体平均値とほぼ同程度となった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町営杉ノ入団地建設事業や長瀬駅前野久保線整備事業等の</a:t>
          </a:r>
          <a:r>
            <a:rPr kumimoji="1" lang="ja-JP" altLang="ja-JP" sz="1100">
              <a:solidFill>
                <a:schemeClr val="dk1"/>
              </a:solidFill>
              <a:effectLst/>
              <a:latin typeface="+mn-lt"/>
              <a:ea typeface="+mn-ea"/>
              <a:cs typeface="+mn-cs"/>
            </a:rPr>
            <a:t>償還が完了し、元利償還金が減少したことが主な要因である。今後も公債費の総額は減少していく見込みであるが、交付税措置のある地方債の新規借入も予定しているため、引き続き地方債に大きく頼ること</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ない財政運営に努めていく。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24130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75487"/>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37846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2257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37846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02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51563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0292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66564</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158496</xdr:rowOff>
    </xdr:from>
    <xdr:to>
      <xdr:col>15</xdr:col>
      <xdr:colOff>149225</xdr:colOff>
      <xdr:row>77</xdr:row>
      <xdr:rowOff>88646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73423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36847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763</xdr:rowOff>
    </xdr:from>
    <xdr:to>
      <xdr:col>6</xdr:col>
      <xdr:colOff>171450</xdr:colOff>
      <xdr:row>77</xdr:row>
      <xdr:rowOff>102363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87140</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前年度と比較</a:t>
          </a:r>
          <a:r>
            <a:rPr kumimoji="1" lang="ja-JP" altLang="en-US" sz="1100">
              <a:solidFill>
                <a:schemeClr val="dk1"/>
              </a:solidFill>
              <a:effectLst/>
              <a:latin typeface="+mn-lt"/>
              <a:ea typeface="+mn-ea"/>
              <a:cs typeface="+mn-cs"/>
            </a:rPr>
            <a:t>すると</a:t>
          </a:r>
          <a:r>
            <a:rPr kumimoji="1" lang="en-US" altLang="ja-JP" sz="1100">
              <a:solidFill>
                <a:schemeClr val="dk1"/>
              </a:solidFill>
              <a:effectLst/>
              <a:latin typeface="+mn-lt"/>
              <a:ea typeface="+mn-ea"/>
              <a:cs typeface="+mn-cs"/>
            </a:rPr>
            <a:t>0.1%</a:t>
          </a:r>
          <a:r>
            <a:rPr kumimoji="1" lang="ja-JP" altLang="en-US" sz="1100">
              <a:solidFill>
                <a:schemeClr val="dk1"/>
              </a:solidFill>
              <a:effectLst/>
              <a:latin typeface="+mn-lt"/>
              <a:ea typeface="+mn-ea"/>
              <a:cs typeface="+mn-cs"/>
            </a:rPr>
            <a:t>減少し、昨年度に引き続き、</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の平均</a:t>
          </a:r>
          <a:r>
            <a:rPr kumimoji="1" lang="ja-JP" altLang="ja-JP" sz="1100">
              <a:solidFill>
                <a:schemeClr val="dk1"/>
              </a:solidFill>
              <a:effectLst/>
              <a:latin typeface="+mn-lt"/>
              <a:ea typeface="+mn-ea"/>
              <a:cs typeface="+mn-cs"/>
            </a:rPr>
            <a:t>類とほぼ同水準となった。補助費など類似団体との乖離が大きい経費</a:t>
          </a:r>
          <a:r>
            <a:rPr kumimoji="1" lang="ja-JP" altLang="en-US" sz="1100">
              <a:solidFill>
                <a:schemeClr val="dk1"/>
              </a:solidFill>
              <a:effectLst/>
              <a:latin typeface="+mn-lt"/>
              <a:ea typeface="+mn-ea"/>
              <a:cs typeface="+mn-cs"/>
            </a:rPr>
            <a:t>を中心に事業内容を精査し、引き続き経費の</a:t>
          </a:r>
          <a:r>
            <a:rPr kumimoji="1" lang="ja-JP" altLang="ja-JP" sz="1100">
              <a:solidFill>
                <a:schemeClr val="dk1"/>
              </a:solidFill>
              <a:effectLst/>
              <a:latin typeface="+mn-lt"/>
              <a:ea typeface="+mn-ea"/>
              <a:cs typeface="+mn-cs"/>
            </a:rPr>
            <a:t>削減に努めていく。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5080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029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5080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800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39370</xdr:rowOff>
    </xdr:from>
    <xdr:to>
      <xdr:col>73</xdr:col>
      <xdr:colOff>180975</xdr:colOff>
      <xdr:row>76</xdr:row>
      <xdr:rowOff>149861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6957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39370</xdr:rowOff>
    </xdr:from>
    <xdr:to>
      <xdr:col>69</xdr:col>
      <xdr:colOff>92075</xdr:colOff>
      <xdr:row>77</xdr:row>
      <xdr:rowOff>104139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6957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125730</xdr:rowOff>
    </xdr:from>
    <xdr:to>
      <xdr:col>78</xdr:col>
      <xdr:colOff>120650</xdr:colOff>
      <xdr:row>77</xdr:row>
      <xdr:rowOff>55880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40657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24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160020</xdr:rowOff>
    </xdr:from>
    <xdr:to>
      <xdr:col>69</xdr:col>
      <xdr:colOff>142875</xdr:colOff>
      <xdr:row>76</xdr:row>
      <xdr:rowOff>90170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74947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0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53339</xdr:rowOff>
    </xdr:from>
    <xdr:to>
      <xdr:col>65</xdr:col>
      <xdr:colOff>53975</xdr:colOff>
      <xdr:row>77</xdr:row>
      <xdr:rowOff>154939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139716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160515</xdr:rowOff>
    </xdr:from>
    <xdr:to>
      <xdr:col>29</xdr:col>
      <xdr:colOff>127000</xdr:colOff>
      <xdr:row>19</xdr:row>
      <xdr:rowOff>27711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4240"/>
          <a:ext cx="647700" cy="38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114812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77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27711</xdr:rowOff>
    </xdr:from>
    <xdr:to>
      <xdr:col>26</xdr:col>
      <xdr:colOff>50800</xdr:colOff>
      <xdr:row>19</xdr:row>
      <xdr:rowOff>44895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32886"/>
          <a:ext cx="698500" cy="17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44895</xdr:rowOff>
    </xdr:from>
    <xdr:to>
      <xdr:col>22</xdr:col>
      <xdr:colOff>114300</xdr:colOff>
      <xdr:row>19</xdr:row>
      <xdr:rowOff>67704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50070"/>
          <a:ext cx="698500" cy="22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67094</xdr:rowOff>
    </xdr:from>
    <xdr:to>
      <xdr:col>18</xdr:col>
      <xdr:colOff>177800</xdr:colOff>
      <xdr:row>19</xdr:row>
      <xdr:rowOff>67704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72269"/>
          <a:ext cx="698500" cy="6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109715</xdr:rowOff>
    </xdr:from>
    <xdr:to>
      <xdr:col>29</xdr:col>
      <xdr:colOff>177800</xdr:colOff>
      <xdr:row>19</xdr:row>
      <xdr:rowOff>39865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34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81792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1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148361</xdr:rowOff>
    </xdr:from>
    <xdr:to>
      <xdr:col>26</xdr:col>
      <xdr:colOff>101600</xdr:colOff>
      <xdr:row>19</xdr:row>
      <xdr:rowOff>78511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82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88688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5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165545</xdr:rowOff>
    </xdr:from>
    <xdr:to>
      <xdr:col>22</xdr:col>
      <xdr:colOff>165100</xdr:colOff>
      <xdr:row>19</xdr:row>
      <xdr:rowOff>95695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992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105872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16904</xdr:rowOff>
    </xdr:from>
    <xdr:to>
      <xdr:col>19</xdr:col>
      <xdr:colOff>38100</xdr:colOff>
      <xdr:row>19</xdr:row>
      <xdr:rowOff>118504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22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128681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9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16294</xdr:rowOff>
    </xdr:from>
    <xdr:to>
      <xdr:col>15</xdr:col>
      <xdr:colOff>101600</xdr:colOff>
      <xdr:row>19</xdr:row>
      <xdr:rowOff>117894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21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128071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11419</xdr:rowOff>
    </xdr:from>
    <xdr:to>
      <xdr:col>29</xdr:col>
      <xdr:colOff>127000</xdr:colOff>
      <xdr:row>35</xdr:row>
      <xdr:rowOff>52751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21769"/>
          <a:ext cx="647700" cy="41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339097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06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32679</xdr:rowOff>
    </xdr:from>
    <xdr:to>
      <xdr:col>26</xdr:col>
      <xdr:colOff>50800</xdr:colOff>
      <xdr:row>35</xdr:row>
      <xdr:rowOff>52751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43029"/>
          <a:ext cx="698500" cy="20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32679</xdr:rowOff>
    </xdr:from>
    <xdr:to>
      <xdr:col>22</xdr:col>
      <xdr:colOff>114300</xdr:colOff>
      <xdr:row>35</xdr:row>
      <xdr:rowOff>34668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43029"/>
          <a:ext cx="698500" cy="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34668</xdr:rowOff>
    </xdr:from>
    <xdr:to>
      <xdr:col>18</xdr:col>
      <xdr:colOff>177800</xdr:colOff>
      <xdr:row>35</xdr:row>
      <xdr:rowOff>48956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45018"/>
          <a:ext cx="698500" cy="14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303519</xdr:rowOff>
    </xdr:from>
    <xdr:to>
      <xdr:col>29</xdr:col>
      <xdr:colOff>177800</xdr:colOff>
      <xdr:row>35</xdr:row>
      <xdr:rowOff>62219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70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148597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16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1951</xdr:rowOff>
    </xdr:from>
    <xdr:to>
      <xdr:col>26</xdr:col>
      <xdr:colOff>101600</xdr:colOff>
      <xdr:row>35</xdr:row>
      <xdr:rowOff>103551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12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113728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81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324779</xdr:rowOff>
    </xdr:from>
    <xdr:to>
      <xdr:col>22</xdr:col>
      <xdr:colOff>165100</xdr:colOff>
      <xdr:row>35</xdr:row>
      <xdr:rowOff>83479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922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93657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6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326768</xdr:rowOff>
    </xdr:from>
    <xdr:to>
      <xdr:col>19</xdr:col>
      <xdr:colOff>38100</xdr:colOff>
      <xdr:row>35</xdr:row>
      <xdr:rowOff>85468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94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95645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63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341056</xdr:rowOff>
    </xdr:from>
    <xdr:to>
      <xdr:col>15</xdr:col>
      <xdr:colOff>101600</xdr:colOff>
      <xdr:row>35</xdr:row>
      <xdr:rowOff>99756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08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109933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77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71267</xdr:rowOff>
    </xdr:from>
    <xdr:to>
      <xdr:col>24</xdr:col>
      <xdr:colOff>63500</xdr:colOff>
      <xdr:row>37</xdr:row>
      <xdr:rowOff>102961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4917"/>
          <a:ext cx="838200" cy="3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102961</xdr:rowOff>
    </xdr:from>
    <xdr:to>
      <xdr:col>19</xdr:col>
      <xdr:colOff>177800</xdr:colOff>
      <xdr:row>37</xdr:row>
      <xdr:rowOff>117640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46611"/>
          <a:ext cx="889000" cy="1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117640</xdr:rowOff>
    </xdr:from>
    <xdr:to>
      <xdr:col>15</xdr:col>
      <xdr:colOff>50800</xdr:colOff>
      <xdr:row>37</xdr:row>
      <xdr:rowOff>135993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61290"/>
          <a:ext cx="889000" cy="1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135993</xdr:rowOff>
    </xdr:from>
    <xdr:to>
      <xdr:col>10</xdr:col>
      <xdr:colOff>114300</xdr:colOff>
      <xdr:row>37</xdr:row>
      <xdr:rowOff>145040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9643"/>
          <a:ext cx="889000" cy="9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20467</xdr:rowOff>
    </xdr:from>
    <xdr:to>
      <xdr:col>24</xdr:col>
      <xdr:colOff>114300</xdr:colOff>
      <xdr:row>37</xdr:row>
      <xdr:rowOff>122067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170344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4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52161</xdr:rowOff>
    </xdr:from>
    <xdr:to>
      <xdr:col>20</xdr:col>
      <xdr:colOff>38100</xdr:colOff>
      <xdr:row>37</xdr:row>
      <xdr:rowOff>153761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144887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8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66840</xdr:rowOff>
    </xdr:from>
    <xdr:to>
      <xdr:col>15</xdr:col>
      <xdr:colOff>101600</xdr:colOff>
      <xdr:row>37</xdr:row>
      <xdr:rowOff>168440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1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159567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85193</xdr:rowOff>
    </xdr:from>
    <xdr:to>
      <xdr:col>10</xdr:col>
      <xdr:colOff>165100</xdr:colOff>
      <xdr:row>38</xdr:row>
      <xdr:rowOff>15343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6470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2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94240</xdr:rowOff>
    </xdr:from>
    <xdr:to>
      <xdr:col>6</xdr:col>
      <xdr:colOff>38100</xdr:colOff>
      <xdr:row>38</xdr:row>
      <xdr:rowOff>24389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78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15516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16649</xdr:rowOff>
    </xdr:from>
    <xdr:to>
      <xdr:col>24</xdr:col>
      <xdr:colOff>63500</xdr:colOff>
      <xdr:row>59</xdr:row>
      <xdr:rowOff>39345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10132199"/>
          <a:ext cx="838200" cy="2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15149</xdr:rowOff>
    </xdr:from>
    <xdr:to>
      <xdr:col>19</xdr:col>
      <xdr:colOff>177800</xdr:colOff>
      <xdr:row>59</xdr:row>
      <xdr:rowOff>39345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130699"/>
          <a:ext cx="889000" cy="2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15149</xdr:rowOff>
    </xdr:from>
    <xdr:to>
      <xdr:col>15</xdr:col>
      <xdr:colOff>50800</xdr:colOff>
      <xdr:row>59</xdr:row>
      <xdr:rowOff>79523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130699"/>
          <a:ext cx="889000" cy="64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68020</xdr:rowOff>
    </xdr:from>
    <xdr:to>
      <xdr:col>10</xdr:col>
      <xdr:colOff>114300</xdr:colOff>
      <xdr:row>59</xdr:row>
      <xdr:rowOff>79523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10183570"/>
          <a:ext cx="889000" cy="1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137299</xdr:rowOff>
    </xdr:from>
    <xdr:to>
      <xdr:col>24</xdr:col>
      <xdr:colOff>114300</xdr:colOff>
      <xdr:row>59</xdr:row>
      <xdr:rowOff>67449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1008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52226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9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159995</xdr:rowOff>
    </xdr:from>
    <xdr:to>
      <xdr:col>20</xdr:col>
      <xdr:colOff>38100</xdr:colOff>
      <xdr:row>59</xdr:row>
      <xdr:rowOff>90145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101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81272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19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135799</xdr:rowOff>
    </xdr:from>
    <xdr:to>
      <xdr:col>15</xdr:col>
      <xdr:colOff>101600</xdr:colOff>
      <xdr:row>59</xdr:row>
      <xdr:rowOff>65949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1007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57076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172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28723</xdr:rowOff>
    </xdr:from>
    <xdr:to>
      <xdr:col>10</xdr:col>
      <xdr:colOff>165100</xdr:colOff>
      <xdr:row>59</xdr:row>
      <xdr:rowOff>130323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14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121450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23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17220</xdr:rowOff>
    </xdr:from>
    <xdr:to>
      <xdr:col>6</xdr:col>
      <xdr:colOff>38100</xdr:colOff>
      <xdr:row>59</xdr:row>
      <xdr:rowOff>118820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1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109947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2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69292</xdr:rowOff>
    </xdr:from>
    <xdr:to>
      <xdr:col>24</xdr:col>
      <xdr:colOff>63500</xdr:colOff>
      <xdr:row>78</xdr:row>
      <xdr:rowOff>71760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42392"/>
          <a:ext cx="8382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71760</xdr:rowOff>
    </xdr:from>
    <xdr:to>
      <xdr:col>19</xdr:col>
      <xdr:colOff>177800</xdr:colOff>
      <xdr:row>78</xdr:row>
      <xdr:rowOff>75692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44860"/>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68835</xdr:rowOff>
    </xdr:from>
    <xdr:to>
      <xdr:col>15</xdr:col>
      <xdr:colOff>50800</xdr:colOff>
      <xdr:row>78</xdr:row>
      <xdr:rowOff>75692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4193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56947</xdr:rowOff>
    </xdr:from>
    <xdr:to>
      <xdr:col>10</xdr:col>
      <xdr:colOff>114300</xdr:colOff>
      <xdr:row>78</xdr:row>
      <xdr:rowOff>68835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30047"/>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18492</xdr:rowOff>
    </xdr:from>
    <xdr:to>
      <xdr:col>24</xdr:col>
      <xdr:colOff>114300</xdr:colOff>
      <xdr:row>78</xdr:row>
      <xdr:rowOff>120092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9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104869</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20960</xdr:rowOff>
    </xdr:from>
    <xdr:to>
      <xdr:col>20</xdr:col>
      <xdr:colOff>38100</xdr:colOff>
      <xdr:row>78</xdr:row>
      <xdr:rowOff>122560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9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113687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8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24892</xdr:rowOff>
    </xdr:from>
    <xdr:to>
      <xdr:col>15</xdr:col>
      <xdr:colOff>101600</xdr:colOff>
      <xdr:row>78</xdr:row>
      <xdr:rowOff>126492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9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117619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9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18035</xdr:rowOff>
    </xdr:from>
    <xdr:to>
      <xdr:col>10</xdr:col>
      <xdr:colOff>165100</xdr:colOff>
      <xdr:row>78</xdr:row>
      <xdr:rowOff>119635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110762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6147</xdr:rowOff>
    </xdr:from>
    <xdr:to>
      <xdr:col>6</xdr:col>
      <xdr:colOff>38100</xdr:colOff>
      <xdr:row>78</xdr:row>
      <xdr:rowOff>107747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98874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7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148952</xdr:rowOff>
    </xdr:from>
    <xdr:to>
      <xdr:col>24</xdr:col>
      <xdr:colOff>63500</xdr:colOff>
      <xdr:row>98</xdr:row>
      <xdr:rowOff>65056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79602"/>
          <a:ext cx="838200" cy="8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65056</xdr:rowOff>
    </xdr:from>
    <xdr:to>
      <xdr:col>19</xdr:col>
      <xdr:colOff>177800</xdr:colOff>
      <xdr:row>98</xdr:row>
      <xdr:rowOff>129282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67156"/>
          <a:ext cx="889000" cy="6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19946</xdr:rowOff>
    </xdr:from>
    <xdr:to>
      <xdr:col>15</xdr:col>
      <xdr:colOff>50800</xdr:colOff>
      <xdr:row>98</xdr:row>
      <xdr:rowOff>129282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822046"/>
          <a:ext cx="889000" cy="10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19946</xdr:rowOff>
    </xdr:from>
    <xdr:to>
      <xdr:col>10</xdr:col>
      <xdr:colOff>114300</xdr:colOff>
      <xdr:row>99</xdr:row>
      <xdr:rowOff>95962</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822046"/>
          <a:ext cx="889000" cy="24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98152</xdr:rowOff>
    </xdr:from>
    <xdr:to>
      <xdr:col>24</xdr:col>
      <xdr:colOff>114300</xdr:colOff>
      <xdr:row>98</xdr:row>
      <xdr:rowOff>28302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728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76579</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70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14256</xdr:rowOff>
    </xdr:from>
    <xdr:to>
      <xdr:col>20</xdr:col>
      <xdr:colOff>38100</xdr:colOff>
      <xdr:row>98</xdr:row>
      <xdr:rowOff>115856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81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106983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90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78482</xdr:rowOff>
    </xdr:from>
    <xdr:to>
      <xdr:col>15</xdr:col>
      <xdr:colOff>101600</xdr:colOff>
      <xdr:row>99</xdr:row>
      <xdr:rowOff>8632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8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171209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7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140596</xdr:rowOff>
    </xdr:from>
    <xdr:to>
      <xdr:col>10</xdr:col>
      <xdr:colOff>165100</xdr:colOff>
      <xdr:row>98</xdr:row>
      <xdr:rowOff>70746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7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61873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6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45162</xdr:rowOff>
    </xdr:from>
    <xdr:to>
      <xdr:col>6</xdr:col>
      <xdr:colOff>38100</xdr:colOff>
      <xdr:row>99</xdr:row>
      <xdr:rowOff>146762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1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137889</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11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51722</xdr:rowOff>
    </xdr:from>
    <xdr:to>
      <xdr:col>55</xdr:col>
      <xdr:colOff>0</xdr:colOff>
      <xdr:row>37</xdr:row>
      <xdr:rowOff>92206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395372"/>
          <a:ext cx="838200" cy="4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51722</xdr:rowOff>
    </xdr:from>
    <xdr:to>
      <xdr:col>50</xdr:col>
      <xdr:colOff>114300</xdr:colOff>
      <xdr:row>37</xdr:row>
      <xdr:rowOff>149824</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395372"/>
          <a:ext cx="889000" cy="98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147059</xdr:rowOff>
    </xdr:from>
    <xdr:to>
      <xdr:col>45</xdr:col>
      <xdr:colOff>177800</xdr:colOff>
      <xdr:row>37</xdr:row>
      <xdr:rowOff>149824</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90709"/>
          <a:ext cx="88900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53409</xdr:rowOff>
    </xdr:from>
    <xdr:to>
      <xdr:col>41</xdr:col>
      <xdr:colOff>50800</xdr:colOff>
      <xdr:row>37</xdr:row>
      <xdr:rowOff>147059</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68359"/>
          <a:ext cx="889000" cy="112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41406</xdr:rowOff>
    </xdr:from>
    <xdr:to>
      <xdr:col>55</xdr:col>
      <xdr:colOff>50800</xdr:colOff>
      <xdr:row>37</xdr:row>
      <xdr:rowOff>143006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8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64283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36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922</xdr:rowOff>
    </xdr:from>
    <xdr:to>
      <xdr:col>50</xdr:col>
      <xdr:colOff>165100</xdr:colOff>
      <xdr:row>37</xdr:row>
      <xdr:rowOff>102522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4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119049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11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99024</xdr:rowOff>
    </xdr:from>
    <xdr:to>
      <xdr:col>46</xdr:col>
      <xdr:colOff>38100</xdr:colOff>
      <xdr:row>38</xdr:row>
      <xdr:rowOff>29173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42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20300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53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96259</xdr:rowOff>
    </xdr:from>
    <xdr:to>
      <xdr:col>41</xdr:col>
      <xdr:colOff>101600</xdr:colOff>
      <xdr:row>38</xdr:row>
      <xdr:rowOff>26409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43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42936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2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2609</xdr:rowOff>
    </xdr:from>
    <xdr:to>
      <xdr:col>36</xdr:col>
      <xdr:colOff>165100</xdr:colOff>
      <xdr:row>31</xdr:row>
      <xdr:rowOff>104209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1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120736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9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23640</xdr:rowOff>
    </xdr:from>
    <xdr:to>
      <xdr:col>55</xdr:col>
      <xdr:colOff>0</xdr:colOff>
      <xdr:row>57</xdr:row>
      <xdr:rowOff>82299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96290"/>
          <a:ext cx="838200" cy="5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82299</xdr:rowOff>
    </xdr:from>
    <xdr:to>
      <xdr:col>50</xdr:col>
      <xdr:colOff>114300</xdr:colOff>
      <xdr:row>57</xdr:row>
      <xdr:rowOff>145986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54949"/>
          <a:ext cx="889000" cy="63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145986</xdr:rowOff>
    </xdr:from>
    <xdr:to>
      <xdr:col>45</xdr:col>
      <xdr:colOff>177800</xdr:colOff>
      <xdr:row>57</xdr:row>
      <xdr:rowOff>159451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18636"/>
          <a:ext cx="889000" cy="1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139888</xdr:rowOff>
    </xdr:from>
    <xdr:to>
      <xdr:col>41</xdr:col>
      <xdr:colOff>50800</xdr:colOff>
      <xdr:row>57</xdr:row>
      <xdr:rowOff>159451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12538"/>
          <a:ext cx="889000" cy="1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144290</xdr:rowOff>
    </xdr:from>
    <xdr:to>
      <xdr:col>55</xdr:col>
      <xdr:colOff>50800</xdr:colOff>
      <xdr:row>57</xdr:row>
      <xdr:rowOff>74440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4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59217</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6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31499</xdr:rowOff>
    </xdr:from>
    <xdr:to>
      <xdr:col>50</xdr:col>
      <xdr:colOff>165100</xdr:colOff>
      <xdr:row>57</xdr:row>
      <xdr:rowOff>133099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0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124226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95186</xdr:rowOff>
    </xdr:from>
    <xdr:to>
      <xdr:col>46</xdr:col>
      <xdr:colOff>38100</xdr:colOff>
      <xdr:row>58</xdr:row>
      <xdr:rowOff>25336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16463</xdr:rowOff>
    </xdr:from>
    <xdr:ext cx="469744"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15428" y="9960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108651</xdr:rowOff>
    </xdr:from>
    <xdr:to>
      <xdr:col>41</xdr:col>
      <xdr:colOff>101600</xdr:colOff>
      <xdr:row>58</xdr:row>
      <xdr:rowOff>38801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8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29928</xdr:rowOff>
    </xdr:from>
    <xdr:ext cx="469744"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26428" y="997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89088</xdr:rowOff>
    </xdr:from>
    <xdr:to>
      <xdr:col>36</xdr:col>
      <xdr:colOff>165100</xdr:colOff>
      <xdr:row>58</xdr:row>
      <xdr:rowOff>19238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6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10365</xdr:rowOff>
    </xdr:from>
    <xdr:ext cx="469744"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37428" y="995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8998</xdr:rowOff>
    </xdr:from>
    <xdr:to>
      <xdr:col>55</xdr:col>
      <xdr:colOff>0</xdr:colOff>
      <xdr:row>79</xdr:row>
      <xdr:rowOff>34830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53548"/>
          <a:ext cx="838200" cy="2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34830</xdr:rowOff>
    </xdr:from>
    <xdr:to>
      <xdr:col>50</xdr:col>
      <xdr:colOff>114300</xdr:colOff>
      <xdr:row>79</xdr:row>
      <xdr:rowOff>40012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79380"/>
          <a:ext cx="889000" cy="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39363</xdr:rowOff>
    </xdr:from>
    <xdr:to>
      <xdr:col>45</xdr:col>
      <xdr:colOff>177800</xdr:colOff>
      <xdr:row>79</xdr:row>
      <xdr:rowOff>40012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83913"/>
          <a:ext cx="889000" cy="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39363</xdr:rowOff>
    </xdr:from>
    <xdr:to>
      <xdr:col>41</xdr:col>
      <xdr:colOff>50800</xdr:colOff>
      <xdr:row>79</xdr:row>
      <xdr:rowOff>40887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839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129648</xdr:rowOff>
    </xdr:from>
    <xdr:to>
      <xdr:col>55</xdr:col>
      <xdr:colOff>50800</xdr:colOff>
      <xdr:row>79</xdr:row>
      <xdr:rowOff>59798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02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44575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7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155480</xdr:rowOff>
    </xdr:from>
    <xdr:to>
      <xdr:col>50</xdr:col>
      <xdr:colOff>165100</xdr:colOff>
      <xdr:row>79</xdr:row>
      <xdr:rowOff>85630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76757</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21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160662</xdr:rowOff>
    </xdr:from>
    <xdr:to>
      <xdr:col>46</xdr:col>
      <xdr:colOff>38100</xdr:colOff>
      <xdr:row>79</xdr:row>
      <xdr:rowOff>90812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81939</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26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160013</xdr:rowOff>
    </xdr:from>
    <xdr:to>
      <xdr:col>41</xdr:col>
      <xdr:colOff>101600</xdr:colOff>
      <xdr:row>79</xdr:row>
      <xdr:rowOff>90163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81290</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25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161537</xdr:rowOff>
    </xdr:from>
    <xdr:to>
      <xdr:col>36</xdr:col>
      <xdr:colOff>165100</xdr:colOff>
      <xdr:row>79</xdr:row>
      <xdr:rowOff>91687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82814</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3017" y="136273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43304</xdr:rowOff>
    </xdr:from>
    <xdr:to>
      <xdr:col>54</xdr:col>
      <xdr:colOff>189865</xdr:colOff>
      <xdr:row>97</xdr:row>
      <xdr:rowOff>149678</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645254"/>
          <a:ext cx="1270" cy="1135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153505</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78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149678</xdr:rowOff>
    </xdr:from>
    <xdr:to>
      <xdr:col>55</xdr:col>
      <xdr:colOff>88900</xdr:colOff>
      <xdr:row>97</xdr:row>
      <xdr:rowOff>149678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78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161431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42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43304</xdr:rowOff>
    </xdr:from>
    <xdr:to>
      <xdr:col>55</xdr:col>
      <xdr:colOff>88900</xdr:colOff>
      <xdr:row>91</xdr:row>
      <xdr:rowOff>43304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64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34865</xdr:rowOff>
    </xdr:from>
    <xdr:to>
      <xdr:col>55</xdr:col>
      <xdr:colOff>0</xdr:colOff>
      <xdr:row>97</xdr:row>
      <xdr:rowOff>85288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65515"/>
          <a:ext cx="838200" cy="50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141426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29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118549</xdr:rowOff>
    </xdr:from>
    <xdr:to>
      <xdr:col>55</xdr:col>
      <xdr:colOff>50800</xdr:colOff>
      <xdr:row>97</xdr:row>
      <xdr:rowOff>48699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5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85288</xdr:rowOff>
    </xdr:from>
    <xdr:to>
      <xdr:col>50</xdr:col>
      <xdr:colOff>114300</xdr:colOff>
      <xdr:row>97</xdr:row>
      <xdr:rowOff>152633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715938"/>
          <a:ext cx="889000" cy="67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152309</xdr:rowOff>
    </xdr:from>
    <xdr:to>
      <xdr:col>50</xdr:col>
      <xdr:colOff>165100</xdr:colOff>
      <xdr:row>97</xdr:row>
      <xdr:rowOff>82459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61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98986</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86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152633</xdr:rowOff>
    </xdr:from>
    <xdr:to>
      <xdr:col>45</xdr:col>
      <xdr:colOff>177800</xdr:colOff>
      <xdr:row>97</xdr:row>
      <xdr:rowOff>162720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83283"/>
          <a:ext cx="889000" cy="10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169664</xdr:rowOff>
    </xdr:from>
    <xdr:to>
      <xdr:col>46</xdr:col>
      <xdr:colOff>38100</xdr:colOff>
      <xdr:row>97</xdr:row>
      <xdr:rowOff>99814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62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116341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40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148786</xdr:rowOff>
    </xdr:from>
    <xdr:to>
      <xdr:col>41</xdr:col>
      <xdr:colOff>50800</xdr:colOff>
      <xdr:row>97</xdr:row>
      <xdr:rowOff>162720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79436"/>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167630</xdr:rowOff>
    </xdr:from>
    <xdr:to>
      <xdr:col>41</xdr:col>
      <xdr:colOff>101600</xdr:colOff>
      <xdr:row>97</xdr:row>
      <xdr:rowOff>97780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62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114307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0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150896</xdr:rowOff>
    </xdr:from>
    <xdr:to>
      <xdr:col>36</xdr:col>
      <xdr:colOff>165100</xdr:colOff>
      <xdr:row>97</xdr:row>
      <xdr:rowOff>81046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61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97573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38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155515</xdr:rowOff>
    </xdr:from>
    <xdr:to>
      <xdr:col>55</xdr:col>
      <xdr:colOff>50800</xdr:colOff>
      <xdr:row>97</xdr:row>
      <xdr:rowOff>85665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1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96977</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5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34488</xdr:rowOff>
    </xdr:from>
    <xdr:to>
      <xdr:col>50</xdr:col>
      <xdr:colOff>165100</xdr:colOff>
      <xdr:row>97</xdr:row>
      <xdr:rowOff>136088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6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127215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57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101833</xdr:rowOff>
    </xdr:from>
    <xdr:to>
      <xdr:col>46</xdr:col>
      <xdr:colOff>38100</xdr:colOff>
      <xdr:row>98</xdr:row>
      <xdr:rowOff>31983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3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98</xdr:row>
      <xdr:rowOff>23110</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15428" y="1682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111920</xdr:rowOff>
    </xdr:from>
    <xdr:to>
      <xdr:col>41</xdr:col>
      <xdr:colOff>101600</xdr:colOff>
      <xdr:row>98</xdr:row>
      <xdr:rowOff>42070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33197</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26428" y="168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97986</xdr:rowOff>
    </xdr:from>
    <xdr:to>
      <xdr:col>36</xdr:col>
      <xdr:colOff>165100</xdr:colOff>
      <xdr:row>98</xdr:row>
      <xdr:rowOff>28136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72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19263</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37428" y="1682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136660</xdr:rowOff>
    </xdr:from>
    <xdr:to>
      <xdr:col>85</xdr:col>
      <xdr:colOff>127000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651760"/>
          <a:ext cx="8382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136660</xdr:rowOff>
    </xdr:from>
    <xdr:to>
      <xdr:col>81</xdr:col>
      <xdr:colOff>50800</xdr:colOff>
      <xdr:row>38</xdr:row>
      <xdr:rowOff>136911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651760"/>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130487</xdr:rowOff>
    </xdr:from>
    <xdr:to>
      <xdr:col>76</xdr:col>
      <xdr:colOff>114300</xdr:colOff>
      <xdr:row>38</xdr:row>
      <xdr:rowOff>136911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645587"/>
          <a:ext cx="889000" cy="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120497</xdr:rowOff>
    </xdr:from>
    <xdr:to>
      <xdr:col>71</xdr:col>
      <xdr:colOff>177800</xdr:colOff>
      <xdr:row>38</xdr:row>
      <xdr:rowOff>130487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635597"/>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85860</xdr:rowOff>
    </xdr:from>
    <xdr:to>
      <xdr:col>81</xdr:col>
      <xdr:colOff>101600</xdr:colOff>
      <xdr:row>39</xdr:row>
      <xdr:rowOff>16010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60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7137</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2017" y="6693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86111</xdr:rowOff>
    </xdr:from>
    <xdr:to>
      <xdr:col>76</xdr:col>
      <xdr:colOff>165100</xdr:colOff>
      <xdr:row>39</xdr:row>
      <xdr:rowOff>16261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60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7388</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693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79687</xdr:rowOff>
    </xdr:from>
    <xdr:to>
      <xdr:col>72</xdr:col>
      <xdr:colOff>38100</xdr:colOff>
      <xdr:row>39</xdr:row>
      <xdr:rowOff>9837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5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964</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4017" y="66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69697</xdr:rowOff>
    </xdr:from>
    <xdr:to>
      <xdr:col>67</xdr:col>
      <xdr:colOff>101600</xdr:colOff>
      <xdr:row>38</xdr:row>
      <xdr:rowOff>171297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58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162424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677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152209</xdr:rowOff>
    </xdr:from>
    <xdr:to>
      <xdr:col>85</xdr:col>
      <xdr:colOff>127000</xdr:colOff>
      <xdr:row>76</xdr:row>
      <xdr:rowOff>162928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182409"/>
          <a:ext cx="8382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147993</xdr:rowOff>
    </xdr:from>
    <xdr:to>
      <xdr:col>81</xdr:col>
      <xdr:colOff>50800</xdr:colOff>
      <xdr:row>76</xdr:row>
      <xdr:rowOff>152209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4592300" y="13178193"/>
          <a:ext cx="8890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147993</xdr:rowOff>
    </xdr:from>
    <xdr:to>
      <xdr:col>76</xdr:col>
      <xdr:colOff>114300</xdr:colOff>
      <xdr:row>76</xdr:row>
      <xdr:rowOff>159156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78193"/>
          <a:ext cx="88900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159156</xdr:rowOff>
    </xdr:from>
    <xdr:to>
      <xdr:col>71</xdr:col>
      <xdr:colOff>177800</xdr:colOff>
      <xdr:row>76</xdr:row>
      <xdr:rowOff>170562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89356"/>
          <a:ext cx="889000" cy="1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112128</xdr:rowOff>
    </xdr:from>
    <xdr:to>
      <xdr:col>85</xdr:col>
      <xdr:colOff>177800</xdr:colOff>
      <xdr:row>77</xdr:row>
      <xdr:rowOff>42278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90555</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20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101409</xdr:rowOff>
    </xdr:from>
    <xdr:to>
      <xdr:col>81</xdr:col>
      <xdr:colOff>101600</xdr:colOff>
      <xdr:row>77</xdr:row>
      <xdr:rowOff>31559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31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22686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24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97193</xdr:rowOff>
    </xdr:from>
    <xdr:to>
      <xdr:col>76</xdr:col>
      <xdr:colOff>165100</xdr:colOff>
      <xdr:row>77</xdr:row>
      <xdr:rowOff>27343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2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18470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2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108356</xdr:rowOff>
    </xdr:from>
    <xdr:to>
      <xdr:col>72</xdr:col>
      <xdr:colOff>38100</xdr:colOff>
      <xdr:row>77</xdr:row>
      <xdr:rowOff>38506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3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29633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119762</xdr:rowOff>
    </xdr:from>
    <xdr:to>
      <xdr:col>67</xdr:col>
      <xdr:colOff>101600</xdr:colOff>
      <xdr:row>77</xdr:row>
      <xdr:rowOff>49912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41039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35139</xdr:rowOff>
    </xdr:from>
    <xdr:to>
      <xdr:col>85</xdr:col>
      <xdr:colOff>127000</xdr:colOff>
      <xdr:row>98</xdr:row>
      <xdr:rowOff>47391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837239"/>
          <a:ext cx="838200" cy="1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35139</xdr:rowOff>
    </xdr:from>
    <xdr:to>
      <xdr:col>81</xdr:col>
      <xdr:colOff>50800</xdr:colOff>
      <xdr:row>98</xdr:row>
      <xdr:rowOff>46948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837239"/>
          <a:ext cx="889000" cy="1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9055</xdr:rowOff>
    </xdr:from>
    <xdr:to>
      <xdr:col>76</xdr:col>
      <xdr:colOff>114300</xdr:colOff>
      <xdr:row>98</xdr:row>
      <xdr:rowOff>46948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811155"/>
          <a:ext cx="889000" cy="37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9055</xdr:rowOff>
    </xdr:from>
    <xdr:to>
      <xdr:col>71</xdr:col>
      <xdr:colOff>177800</xdr:colOff>
      <xdr:row>98</xdr:row>
      <xdr:rowOff>62361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811155"/>
          <a:ext cx="889000" cy="5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168041</xdr:rowOff>
    </xdr:from>
    <xdr:to>
      <xdr:col>85</xdr:col>
      <xdr:colOff>177800</xdr:colOff>
      <xdr:row>98</xdr:row>
      <xdr:rowOff>98191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7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155789</xdr:rowOff>
    </xdr:from>
    <xdr:to>
      <xdr:col>81</xdr:col>
      <xdr:colOff>101600</xdr:colOff>
      <xdr:row>98</xdr:row>
      <xdr:rowOff>85939</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8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102466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6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167598</xdr:rowOff>
    </xdr:from>
    <xdr:to>
      <xdr:col>76</xdr:col>
      <xdr:colOff>165100</xdr:colOff>
      <xdr:row>98</xdr:row>
      <xdr:rowOff>97748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79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88875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89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129705</xdr:rowOff>
    </xdr:from>
    <xdr:to>
      <xdr:col>72</xdr:col>
      <xdr:colOff>38100</xdr:colOff>
      <xdr:row>98</xdr:row>
      <xdr:rowOff>59855</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76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76382</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3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11561</xdr:rowOff>
    </xdr:from>
    <xdr:to>
      <xdr:col>67</xdr:col>
      <xdr:colOff>101600</xdr:colOff>
      <xdr:row>98</xdr:row>
      <xdr:rowOff>113161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1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129688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8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137002</xdr:rowOff>
    </xdr:from>
    <xdr:to>
      <xdr:col>102</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652102"/>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86202</xdr:rowOff>
    </xdr:from>
    <xdr:to>
      <xdr:col>98</xdr:col>
      <xdr:colOff>38100</xdr:colOff>
      <xdr:row>39</xdr:row>
      <xdr:rowOff>16352</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7479</xdr:rowOff>
    </xdr:from>
    <xdr:ext cx="313932"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99333" y="6694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129733</xdr:rowOff>
    </xdr:from>
    <xdr:to>
      <xdr:col>116</xdr:col>
      <xdr:colOff>63500</xdr:colOff>
      <xdr:row>58</xdr:row>
      <xdr:rowOff>129825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073833"/>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129825</xdr:rowOff>
    </xdr:from>
    <xdr:to>
      <xdr:col>111</xdr:col>
      <xdr:colOff>177800</xdr:colOff>
      <xdr:row>58</xdr:row>
      <xdr:rowOff>129916</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10073925"/>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129916</xdr:rowOff>
    </xdr:from>
    <xdr:to>
      <xdr:col>107</xdr:col>
      <xdr:colOff>50800</xdr:colOff>
      <xdr:row>58</xdr:row>
      <xdr:rowOff>130008</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10074016"/>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50088</xdr:rowOff>
    </xdr:from>
    <xdr:to>
      <xdr:col>102</xdr:col>
      <xdr:colOff>114300</xdr:colOff>
      <xdr:row>58</xdr:row>
      <xdr:rowOff>130008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9994188"/>
          <a:ext cx="889000" cy="7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78933</xdr:rowOff>
    </xdr:from>
    <xdr:to>
      <xdr:col>116</xdr:col>
      <xdr:colOff>114300</xdr:colOff>
      <xdr:row>59</xdr:row>
      <xdr:rowOff>9083</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2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165310</xdr:rowOff>
    </xdr:from>
    <xdr:ext cx="378565"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37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79025</xdr:rowOff>
    </xdr:from>
    <xdr:to>
      <xdr:col>112</xdr:col>
      <xdr:colOff>38100</xdr:colOff>
      <xdr:row>59</xdr:row>
      <xdr:rowOff>9175</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2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302</xdr:rowOff>
    </xdr:from>
    <xdr:ext cx="378565"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34017" y="10115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79116</xdr:rowOff>
    </xdr:from>
    <xdr:to>
      <xdr:col>107</xdr:col>
      <xdr:colOff>101600</xdr:colOff>
      <xdr:row>59</xdr:row>
      <xdr:rowOff>9266</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2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393</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5017" y="10115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79208</xdr:rowOff>
    </xdr:from>
    <xdr:to>
      <xdr:col>102</xdr:col>
      <xdr:colOff>165100</xdr:colOff>
      <xdr:row>59</xdr:row>
      <xdr:rowOff>9358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2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485</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6017" y="10116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170738</xdr:rowOff>
    </xdr:from>
    <xdr:to>
      <xdr:col>98</xdr:col>
      <xdr:colOff>38100</xdr:colOff>
      <xdr:row>58</xdr:row>
      <xdr:rowOff>100888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94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92015</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7017" y="10036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98650</xdr:rowOff>
    </xdr:from>
    <xdr:to>
      <xdr:col>116</xdr:col>
      <xdr:colOff>63500</xdr:colOff>
      <xdr:row>75</xdr:row>
      <xdr:rowOff>117918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957400"/>
          <a:ext cx="8382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117918</xdr:rowOff>
    </xdr:from>
    <xdr:to>
      <xdr:col>111</xdr:col>
      <xdr:colOff>177800</xdr:colOff>
      <xdr:row>75</xdr:row>
      <xdr:rowOff>168928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76668"/>
          <a:ext cx="889000" cy="5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168928</xdr:rowOff>
    </xdr:from>
    <xdr:to>
      <xdr:col>107</xdr:col>
      <xdr:colOff>50800</xdr:colOff>
      <xdr:row>76</xdr:row>
      <xdr:rowOff>87057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027678"/>
          <a:ext cx="889000" cy="89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87057</xdr:rowOff>
    </xdr:from>
    <xdr:to>
      <xdr:col>102</xdr:col>
      <xdr:colOff>114300</xdr:colOff>
      <xdr:row>76</xdr:row>
      <xdr:rowOff>151783</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3117257"/>
          <a:ext cx="889000" cy="6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47850</xdr:rowOff>
    </xdr:from>
    <xdr:to>
      <xdr:col>116</xdr:col>
      <xdr:colOff>114300</xdr:colOff>
      <xdr:row>75</xdr:row>
      <xdr:rowOff>149450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9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70727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75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67118</xdr:rowOff>
    </xdr:from>
    <xdr:to>
      <xdr:col>112</xdr:col>
      <xdr:colOff>38100</xdr:colOff>
      <xdr:row>75</xdr:row>
      <xdr:rowOff>168718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9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13795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701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118128</xdr:rowOff>
    </xdr:from>
    <xdr:to>
      <xdr:col>107</xdr:col>
      <xdr:colOff>101600</xdr:colOff>
      <xdr:row>76</xdr:row>
      <xdr:rowOff>48279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9768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64805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75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36257</xdr:rowOff>
    </xdr:from>
    <xdr:to>
      <xdr:col>102</xdr:col>
      <xdr:colOff>165100</xdr:colOff>
      <xdr:row>76</xdr:row>
      <xdr:rowOff>137857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0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128984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5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100983</xdr:rowOff>
    </xdr:from>
    <xdr:to>
      <xdr:col>98</xdr:col>
      <xdr:colOff>38100</xdr:colOff>
      <xdr:row>77</xdr:row>
      <xdr:rowOff>31133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131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22260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23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普通建設事業費</a:t>
          </a:r>
          <a:r>
            <a:rPr kumimoji="1" lang="ja-JP" altLang="en-US" sz="1100" baseline="0">
              <a:solidFill>
                <a:schemeClr val="dk1"/>
              </a:solidFill>
              <a:effectLst/>
              <a:latin typeface="+mn-lt"/>
              <a:ea typeface="+mn-ea"/>
              <a:cs typeface="+mn-cs"/>
            </a:rPr>
            <a:t>全体</a:t>
          </a:r>
          <a:r>
            <a:rPr kumimoji="1" lang="ja-JP" altLang="ja-JP" sz="1100" baseline="0">
              <a:solidFill>
                <a:schemeClr val="dk1"/>
              </a:solidFill>
              <a:effectLst/>
              <a:latin typeface="+mn-lt"/>
              <a:ea typeface="+mn-ea"/>
              <a:cs typeface="+mn-cs"/>
            </a:rPr>
            <a:t>について、令和</a:t>
          </a:r>
          <a:r>
            <a:rPr kumimoji="1" lang="en-US" altLang="ja-JP" sz="1100" baseline="0">
              <a:solidFill>
                <a:schemeClr val="dk1"/>
              </a:solidFill>
              <a:effectLst/>
              <a:latin typeface="+mn-lt"/>
              <a:ea typeface="+mn-ea"/>
              <a:cs typeface="+mn-cs"/>
            </a:rPr>
            <a:t>5</a:t>
          </a:r>
          <a:r>
            <a:rPr kumimoji="1" lang="ja-JP" altLang="ja-JP" sz="1100" baseline="0">
              <a:solidFill>
                <a:schemeClr val="dk1"/>
              </a:solidFill>
              <a:effectLst/>
              <a:latin typeface="+mn-lt"/>
              <a:ea typeface="+mn-ea"/>
              <a:cs typeface="+mn-cs"/>
            </a:rPr>
            <a:t>年度と比較して</a:t>
          </a:r>
          <a:r>
            <a:rPr kumimoji="1" lang="en-US" altLang="ja-JP" sz="1100" baseline="0">
              <a:solidFill>
                <a:schemeClr val="dk1"/>
              </a:solidFill>
              <a:effectLst/>
              <a:latin typeface="+mn-lt"/>
              <a:ea typeface="+mn-ea"/>
              <a:cs typeface="+mn-cs"/>
            </a:rPr>
            <a:t>10,264</a:t>
          </a:r>
          <a:r>
            <a:rPr kumimoji="1" lang="ja-JP" altLang="ja-JP" sz="1100" baseline="0">
              <a:solidFill>
                <a:schemeClr val="dk1"/>
              </a:solidFill>
              <a:effectLst/>
              <a:latin typeface="+mn-lt"/>
              <a:ea typeface="+mn-ea"/>
              <a:cs typeface="+mn-cs"/>
            </a:rPr>
            <a:t>円増加している</a:t>
          </a:r>
          <a:r>
            <a:rPr kumimoji="1" lang="ja-JP" altLang="en-US" sz="1100" baseline="0">
              <a:solidFill>
                <a:schemeClr val="dk1"/>
              </a:solidFill>
              <a:effectLst/>
              <a:latin typeface="+mn-lt"/>
              <a:ea typeface="+mn-ea"/>
              <a:cs typeface="+mn-cs"/>
            </a:rPr>
            <a:t>。その</a:t>
          </a:r>
          <a:r>
            <a:rPr kumimoji="1" lang="ja-JP" altLang="ja-JP" sz="1100" baseline="0">
              <a:solidFill>
                <a:schemeClr val="dk1"/>
              </a:solidFill>
              <a:effectLst/>
              <a:latin typeface="+mn-lt"/>
              <a:ea typeface="+mn-ea"/>
              <a:cs typeface="+mn-cs"/>
            </a:rPr>
            <a:t>要因として</a:t>
          </a:r>
          <a:r>
            <a:rPr kumimoji="1" lang="ja-JP" altLang="en-US" sz="1100" baseline="0">
              <a:solidFill>
                <a:schemeClr val="dk1"/>
              </a:solidFill>
              <a:effectLst/>
              <a:latin typeface="+mn-lt"/>
              <a:ea typeface="+mn-ea"/>
              <a:cs typeface="+mn-cs"/>
            </a:rPr>
            <a:t>は</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庁舎外壁改修工事や</a:t>
          </a:r>
          <a:r>
            <a:rPr kumimoji="1" lang="ja-JP" altLang="en-US" sz="1100" baseline="0">
              <a:solidFill>
                <a:schemeClr val="tx1"/>
              </a:solidFill>
              <a:effectLst/>
              <a:latin typeface="+mn-lt"/>
              <a:ea typeface="+mn-ea"/>
              <a:cs typeface="+mn-cs"/>
            </a:rPr>
            <a:t>小中学校体育館空調設備等設置工事など</a:t>
          </a:r>
          <a:r>
            <a:rPr kumimoji="1" lang="ja-JP" altLang="ja-JP" sz="1100" baseline="0">
              <a:solidFill>
                <a:schemeClr val="tx1"/>
              </a:solidFill>
              <a:effectLst/>
              <a:latin typeface="+mn-lt"/>
              <a:ea typeface="+mn-ea"/>
              <a:cs typeface="+mn-cs"/>
            </a:rPr>
            <a:t>、</a:t>
          </a:r>
          <a:r>
            <a:rPr kumimoji="1" lang="ja-JP" altLang="ja-JP" sz="1100" baseline="0">
              <a:solidFill>
                <a:schemeClr val="dk1"/>
              </a:solidFill>
              <a:effectLst/>
              <a:latin typeface="+mn-lt"/>
              <a:ea typeface="+mn-ea"/>
              <a:cs typeface="+mn-cs"/>
            </a:rPr>
            <a:t>古くなった施設の改修や環境改善への支出が増加したためと考えられる。依然として類似団体内順位は低いが、</a:t>
          </a:r>
          <a:r>
            <a:rPr kumimoji="1" lang="ja-JP" altLang="en-US" sz="1100" baseline="0">
              <a:solidFill>
                <a:schemeClr val="dk1"/>
              </a:solidFill>
              <a:effectLst/>
              <a:latin typeface="+mn-lt"/>
              <a:ea typeface="+mn-ea"/>
              <a:cs typeface="+mn-cs"/>
            </a:rPr>
            <a:t>今後も</a:t>
          </a:r>
          <a:r>
            <a:rPr kumimoji="1" lang="ja-JP" altLang="ja-JP" sz="1100" baseline="0">
              <a:solidFill>
                <a:schemeClr val="dk1"/>
              </a:solidFill>
              <a:effectLst/>
              <a:latin typeface="+mn-lt"/>
              <a:ea typeface="+mn-ea"/>
              <a:cs typeface="+mn-cs"/>
            </a:rPr>
            <a:t>改修工事を予定していることから、普通建設事業費も増額することが想定される。国庫補助や町に有利な起債を活用するなど効率的に普通建設事業を実施できるよう努めていく。</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平均値との比較では、ほとんどの費目で</a:t>
          </a:r>
          <a:r>
            <a:rPr kumimoji="1" lang="ja-JP" altLang="ja-JP" sz="1100">
              <a:solidFill>
                <a:schemeClr val="dk1"/>
              </a:solidFill>
              <a:effectLst/>
              <a:latin typeface="+mn-lt"/>
              <a:ea typeface="+mn-ea"/>
              <a:cs typeface="+mn-cs"/>
            </a:rPr>
            <a:t>低い結果となってはいるが、</a:t>
          </a:r>
          <a:r>
            <a:rPr kumimoji="1" lang="ja-JP" altLang="en-US" sz="1100">
              <a:solidFill>
                <a:schemeClr val="dk1"/>
              </a:solidFill>
              <a:effectLst/>
              <a:latin typeface="+mn-lt"/>
              <a:ea typeface="+mn-ea"/>
              <a:cs typeface="+mn-cs"/>
            </a:rPr>
            <a:t>人件費や扶助費、普通建設事業費などは、</a:t>
          </a:r>
          <a:r>
            <a:rPr kumimoji="1" lang="ja-JP" altLang="ja-JP" sz="1100">
              <a:solidFill>
                <a:schemeClr val="dk1"/>
              </a:solidFill>
              <a:effectLst/>
              <a:latin typeface="+mn-lt"/>
              <a:ea typeface="+mn-ea"/>
              <a:cs typeface="+mn-cs"/>
            </a:rPr>
            <a:t>金額としては増額傾向にある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引き続き動向を注視し、適正な財政運営に努めていきたい。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28448</xdr:rowOff>
    </xdr:from>
    <xdr:to>
      <xdr:col>24</xdr:col>
      <xdr:colOff>63500</xdr:colOff>
      <xdr:row>36</xdr:row>
      <xdr:rowOff>94361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00648"/>
          <a:ext cx="8382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94361</xdr:rowOff>
    </xdr:from>
    <xdr:to>
      <xdr:col>19</xdr:col>
      <xdr:colOff>177800</xdr:colOff>
      <xdr:row>36</xdr:row>
      <xdr:rowOff>105029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6561"/>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64262</xdr:rowOff>
    </xdr:from>
    <xdr:to>
      <xdr:col>15</xdr:col>
      <xdr:colOff>50800</xdr:colOff>
      <xdr:row>36</xdr:row>
      <xdr:rowOff>105029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36462"/>
          <a:ext cx="889000" cy="4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64262</xdr:rowOff>
    </xdr:from>
    <xdr:to>
      <xdr:col>10</xdr:col>
      <xdr:colOff>114300</xdr:colOff>
      <xdr:row>36</xdr:row>
      <xdr:rowOff>99314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36462"/>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149098</xdr:rowOff>
    </xdr:from>
    <xdr:to>
      <xdr:col>24</xdr:col>
      <xdr:colOff>114300</xdr:colOff>
      <xdr:row>36</xdr:row>
      <xdr:rowOff>79248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4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127525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2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43561</xdr:rowOff>
    </xdr:from>
    <xdr:to>
      <xdr:col>20</xdr:col>
      <xdr:colOff>38100</xdr:colOff>
      <xdr:row>36</xdr:row>
      <xdr:rowOff>145161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136288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0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54229</xdr:rowOff>
    </xdr:from>
    <xdr:to>
      <xdr:col>15</xdr:col>
      <xdr:colOff>101600</xdr:colOff>
      <xdr:row>36</xdr:row>
      <xdr:rowOff>155829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146956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13462</xdr:rowOff>
    </xdr:from>
    <xdr:to>
      <xdr:col>10</xdr:col>
      <xdr:colOff>165100</xdr:colOff>
      <xdr:row>36</xdr:row>
      <xdr:rowOff>115062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106189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7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48514</xdr:rowOff>
    </xdr:from>
    <xdr:to>
      <xdr:col>6</xdr:col>
      <xdr:colOff>38100</xdr:colOff>
      <xdr:row>36</xdr:row>
      <xdr:rowOff>150114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0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141241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130366</xdr:rowOff>
    </xdr:from>
    <xdr:to>
      <xdr:col>24</xdr:col>
      <xdr:colOff>63500</xdr:colOff>
      <xdr:row>57</xdr:row>
      <xdr:rowOff>163067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3016"/>
          <a:ext cx="838200" cy="32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163067</xdr:rowOff>
    </xdr:from>
    <xdr:to>
      <xdr:col>19</xdr:col>
      <xdr:colOff>177800</xdr:colOff>
      <xdr:row>58</xdr:row>
      <xdr:rowOff>4380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35717"/>
          <a:ext cx="8890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4380</xdr:rowOff>
    </xdr:from>
    <xdr:to>
      <xdr:col>15</xdr:col>
      <xdr:colOff>50800</xdr:colOff>
      <xdr:row>58</xdr:row>
      <xdr:rowOff>7371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48480"/>
          <a:ext cx="8890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167395</xdr:rowOff>
    </xdr:from>
    <xdr:to>
      <xdr:col>10</xdr:col>
      <xdr:colOff>114300</xdr:colOff>
      <xdr:row>58</xdr:row>
      <xdr:rowOff>7371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97145"/>
          <a:ext cx="889000" cy="35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79566</xdr:rowOff>
    </xdr:from>
    <xdr:to>
      <xdr:col>24</xdr:col>
      <xdr:colOff>114300</xdr:colOff>
      <xdr:row>58</xdr:row>
      <xdr:rowOff>9716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28260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112267</xdr:rowOff>
    </xdr:from>
    <xdr:to>
      <xdr:col>20</xdr:col>
      <xdr:colOff>38100</xdr:colOff>
      <xdr:row>58</xdr:row>
      <xdr:rowOff>42417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33544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77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125030</xdr:rowOff>
    </xdr:from>
    <xdr:to>
      <xdr:col>15</xdr:col>
      <xdr:colOff>101600</xdr:colOff>
      <xdr:row>58</xdr:row>
      <xdr:rowOff>55180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46307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128021</xdr:rowOff>
    </xdr:from>
    <xdr:to>
      <xdr:col>10</xdr:col>
      <xdr:colOff>165100</xdr:colOff>
      <xdr:row>58</xdr:row>
      <xdr:rowOff>58171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49298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116595</xdr:rowOff>
    </xdr:from>
    <xdr:to>
      <xdr:col>6</xdr:col>
      <xdr:colOff>38100</xdr:colOff>
      <xdr:row>56</xdr:row>
      <xdr:rowOff>46745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4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37872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3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140401</xdr:rowOff>
    </xdr:from>
    <xdr:to>
      <xdr:col>24</xdr:col>
      <xdr:colOff>63500</xdr:colOff>
      <xdr:row>77</xdr:row>
      <xdr:rowOff>75220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0601"/>
          <a:ext cx="838200" cy="10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75220</xdr:rowOff>
    </xdr:from>
    <xdr:to>
      <xdr:col>19</xdr:col>
      <xdr:colOff>177800</xdr:colOff>
      <xdr:row>77</xdr:row>
      <xdr:rowOff>131843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76870"/>
          <a:ext cx="889000" cy="5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103482</xdr:rowOff>
    </xdr:from>
    <xdr:to>
      <xdr:col>15</xdr:col>
      <xdr:colOff>50800</xdr:colOff>
      <xdr:row>77</xdr:row>
      <xdr:rowOff>131843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05132"/>
          <a:ext cx="889000" cy="2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103482</xdr:rowOff>
    </xdr:from>
    <xdr:to>
      <xdr:col>10</xdr:col>
      <xdr:colOff>114300</xdr:colOff>
      <xdr:row>78</xdr:row>
      <xdr:rowOff>116946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05132"/>
          <a:ext cx="889000" cy="18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89601</xdr:rowOff>
    </xdr:from>
    <xdr:to>
      <xdr:col>24</xdr:col>
      <xdr:colOff>114300</xdr:colOff>
      <xdr:row>77</xdr:row>
      <xdr:rowOff>19751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68028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8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24420</xdr:rowOff>
    </xdr:from>
    <xdr:to>
      <xdr:col>20</xdr:col>
      <xdr:colOff>38100</xdr:colOff>
      <xdr:row>77</xdr:row>
      <xdr:rowOff>126020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2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117147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1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81043</xdr:rowOff>
    </xdr:from>
    <xdr:to>
      <xdr:col>15</xdr:col>
      <xdr:colOff>101600</xdr:colOff>
      <xdr:row>78</xdr:row>
      <xdr:rowOff>11193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8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2320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75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52682</xdr:rowOff>
    </xdr:from>
    <xdr:to>
      <xdr:col>10</xdr:col>
      <xdr:colOff>165100</xdr:colOff>
      <xdr:row>77</xdr:row>
      <xdr:rowOff>154282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5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145409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4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66146</xdr:rowOff>
    </xdr:from>
    <xdr:to>
      <xdr:col>6</xdr:col>
      <xdr:colOff>38100</xdr:colOff>
      <xdr:row>78</xdr:row>
      <xdr:rowOff>167746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3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158873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156693</xdr:rowOff>
    </xdr:from>
    <xdr:to>
      <xdr:col>24</xdr:col>
      <xdr:colOff>63500</xdr:colOff>
      <xdr:row>99</xdr:row>
      <xdr:rowOff>6045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58793"/>
          <a:ext cx="8382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127081</xdr:rowOff>
    </xdr:from>
    <xdr:to>
      <xdr:col>19</xdr:col>
      <xdr:colOff>177800</xdr:colOff>
      <xdr:row>99</xdr:row>
      <xdr:rowOff>6045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29181"/>
          <a:ext cx="889000" cy="5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67813</xdr:rowOff>
    </xdr:from>
    <xdr:to>
      <xdr:col>15</xdr:col>
      <xdr:colOff>50800</xdr:colOff>
      <xdr:row>98</xdr:row>
      <xdr:rowOff>127081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69913"/>
          <a:ext cx="889000" cy="5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67813</xdr:rowOff>
    </xdr:from>
    <xdr:to>
      <xdr:col>10</xdr:col>
      <xdr:colOff>114300</xdr:colOff>
      <xdr:row>98</xdr:row>
      <xdr:rowOff>168092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69913"/>
          <a:ext cx="889000" cy="10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105893</xdr:rowOff>
    </xdr:from>
    <xdr:to>
      <xdr:col>24</xdr:col>
      <xdr:colOff>114300</xdr:colOff>
      <xdr:row>99</xdr:row>
      <xdr:rowOff>36043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0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20820</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2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126695</xdr:rowOff>
    </xdr:from>
    <xdr:to>
      <xdr:col>20</xdr:col>
      <xdr:colOff>38100</xdr:colOff>
      <xdr:row>99</xdr:row>
      <xdr:rowOff>56845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2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47972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21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76281</xdr:rowOff>
    </xdr:from>
    <xdr:to>
      <xdr:col>15</xdr:col>
      <xdr:colOff>101600</xdr:colOff>
      <xdr:row>99</xdr:row>
      <xdr:rowOff>6431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7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169008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7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17013</xdr:rowOff>
    </xdr:from>
    <xdr:to>
      <xdr:col>10</xdr:col>
      <xdr:colOff>165100</xdr:colOff>
      <xdr:row>98</xdr:row>
      <xdr:rowOff>118613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19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109740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1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117292</xdr:rowOff>
    </xdr:from>
    <xdr:to>
      <xdr:col>6</xdr:col>
      <xdr:colOff>38100</xdr:colOff>
      <xdr:row>99</xdr:row>
      <xdr:rowOff>47442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38569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12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88428</xdr:rowOff>
    </xdr:from>
    <xdr:to>
      <xdr:col>55</xdr:col>
      <xdr:colOff>0</xdr:colOff>
      <xdr:row>39</xdr:row>
      <xdr:rowOff>88428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749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88428</xdr:rowOff>
    </xdr:from>
    <xdr:to>
      <xdr:col>50</xdr:col>
      <xdr:colOff>114300</xdr:colOff>
      <xdr:row>39</xdr:row>
      <xdr:rowOff>88428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74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88428</xdr:rowOff>
    </xdr:from>
    <xdr:to>
      <xdr:col>45</xdr:col>
      <xdr:colOff>177800</xdr:colOff>
      <xdr:row>39</xdr:row>
      <xdr:rowOff>88755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774978"/>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146231</xdr:rowOff>
    </xdr:from>
    <xdr:to>
      <xdr:col>41</xdr:col>
      <xdr:colOff>50800</xdr:colOff>
      <xdr:row>39</xdr:row>
      <xdr:rowOff>88755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489881"/>
          <a:ext cx="889000" cy="28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37628</xdr:rowOff>
    </xdr:from>
    <xdr:to>
      <xdr:col>55</xdr:col>
      <xdr:colOff>50800</xdr:colOff>
      <xdr:row>39</xdr:row>
      <xdr:rowOff>139228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2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124005</xdr:rowOff>
    </xdr:from>
    <xdr:ext cx="313932"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391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37628</xdr:rowOff>
    </xdr:from>
    <xdr:to>
      <xdr:col>50</xdr:col>
      <xdr:colOff>165100</xdr:colOff>
      <xdr:row>39</xdr:row>
      <xdr:rowOff>139228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2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130355</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82333" y="68169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37628</xdr:rowOff>
    </xdr:from>
    <xdr:to>
      <xdr:col>46</xdr:col>
      <xdr:colOff>38100</xdr:colOff>
      <xdr:row>39</xdr:row>
      <xdr:rowOff>139228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2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130355</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93333" y="68169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37955</xdr:rowOff>
    </xdr:from>
    <xdr:to>
      <xdr:col>41</xdr:col>
      <xdr:colOff>101600</xdr:colOff>
      <xdr:row>39</xdr:row>
      <xdr:rowOff>139555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2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130682</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04333" y="68172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95431</xdr:rowOff>
    </xdr:from>
    <xdr:to>
      <xdr:col>36</xdr:col>
      <xdr:colOff>165100</xdr:colOff>
      <xdr:row>38</xdr:row>
      <xdr:rowOff>25581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3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42108</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130328</xdr:rowOff>
    </xdr:from>
    <xdr:to>
      <xdr:col>55</xdr:col>
      <xdr:colOff>0</xdr:colOff>
      <xdr:row>58</xdr:row>
      <xdr:rowOff>132861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74428"/>
          <a:ext cx="838200" cy="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132861</xdr:rowOff>
    </xdr:from>
    <xdr:to>
      <xdr:col>50</xdr:col>
      <xdr:colOff>114300</xdr:colOff>
      <xdr:row>58</xdr:row>
      <xdr:rowOff>143263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76961"/>
          <a:ext cx="8890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143263</xdr:rowOff>
    </xdr:from>
    <xdr:to>
      <xdr:col>45</xdr:col>
      <xdr:colOff>177800</xdr:colOff>
      <xdr:row>58</xdr:row>
      <xdr:rowOff>144672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87363"/>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132804</xdr:rowOff>
    </xdr:from>
    <xdr:to>
      <xdr:col>41</xdr:col>
      <xdr:colOff>50800</xdr:colOff>
      <xdr:row>58</xdr:row>
      <xdr:rowOff>144672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76904"/>
          <a:ext cx="889000" cy="1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79528</xdr:rowOff>
    </xdr:from>
    <xdr:to>
      <xdr:col>55</xdr:col>
      <xdr:colOff>50800</xdr:colOff>
      <xdr:row>59</xdr:row>
      <xdr:rowOff>9678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165905</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3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82061</xdr:rowOff>
    </xdr:from>
    <xdr:to>
      <xdr:col>50</xdr:col>
      <xdr:colOff>165100</xdr:colOff>
      <xdr:row>59</xdr:row>
      <xdr:rowOff>12211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3338</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1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92463</xdr:rowOff>
    </xdr:from>
    <xdr:to>
      <xdr:col>46</xdr:col>
      <xdr:colOff>38100</xdr:colOff>
      <xdr:row>59</xdr:row>
      <xdr:rowOff>22613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3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13740</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2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93872</xdr:rowOff>
    </xdr:from>
    <xdr:to>
      <xdr:col>41</xdr:col>
      <xdr:colOff>101600</xdr:colOff>
      <xdr:row>59</xdr:row>
      <xdr:rowOff>24022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15149</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3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82004</xdr:rowOff>
    </xdr:from>
    <xdr:to>
      <xdr:col>36</xdr:col>
      <xdr:colOff>165100</xdr:colOff>
      <xdr:row>59</xdr:row>
      <xdr:rowOff>12154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3281</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132708</xdr:rowOff>
    </xdr:from>
    <xdr:to>
      <xdr:col>55</xdr:col>
      <xdr:colOff>0</xdr:colOff>
      <xdr:row>78</xdr:row>
      <xdr:rowOff>135223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05808"/>
          <a:ext cx="8382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132708</xdr:rowOff>
    </xdr:from>
    <xdr:to>
      <xdr:col>50</xdr:col>
      <xdr:colOff>114300</xdr:colOff>
      <xdr:row>79</xdr:row>
      <xdr:rowOff>19456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05808"/>
          <a:ext cx="889000" cy="5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8350</xdr:rowOff>
    </xdr:from>
    <xdr:to>
      <xdr:col>45</xdr:col>
      <xdr:colOff>177800</xdr:colOff>
      <xdr:row>79</xdr:row>
      <xdr:rowOff>19456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52900"/>
          <a:ext cx="8890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149034</xdr:rowOff>
    </xdr:from>
    <xdr:to>
      <xdr:col>41</xdr:col>
      <xdr:colOff>50800</xdr:colOff>
      <xdr:row>79</xdr:row>
      <xdr:rowOff>8350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22134"/>
          <a:ext cx="889000" cy="3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84423</xdr:rowOff>
    </xdr:from>
    <xdr:to>
      <xdr:col>55</xdr:col>
      <xdr:colOff>50800</xdr:colOff>
      <xdr:row>79</xdr:row>
      <xdr:rowOff>14573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5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6138</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79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81908</xdr:rowOff>
    </xdr:from>
    <xdr:to>
      <xdr:col>50</xdr:col>
      <xdr:colOff>165100</xdr:colOff>
      <xdr:row>79</xdr:row>
      <xdr:rowOff>12058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5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3185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4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140106</xdr:rowOff>
    </xdr:from>
    <xdr:to>
      <xdr:col>46</xdr:col>
      <xdr:colOff>38100</xdr:colOff>
      <xdr:row>79</xdr:row>
      <xdr:rowOff>70256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61383</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605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129000</xdr:rowOff>
    </xdr:from>
    <xdr:to>
      <xdr:col>41</xdr:col>
      <xdr:colOff>101600</xdr:colOff>
      <xdr:row>79</xdr:row>
      <xdr:rowOff>59150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0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50277</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9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98234</xdr:rowOff>
    </xdr:from>
    <xdr:to>
      <xdr:col>36</xdr:col>
      <xdr:colOff>165100</xdr:colOff>
      <xdr:row>79</xdr:row>
      <xdr:rowOff>28384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19511</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8865</xdr:rowOff>
    </xdr:from>
    <xdr:to>
      <xdr:col>55</xdr:col>
      <xdr:colOff>0</xdr:colOff>
      <xdr:row>97</xdr:row>
      <xdr:rowOff>40653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68065"/>
          <a:ext cx="838200" cy="20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8865</xdr:rowOff>
    </xdr:from>
    <xdr:to>
      <xdr:col>50</xdr:col>
      <xdr:colOff>114300</xdr:colOff>
      <xdr:row>97</xdr:row>
      <xdr:rowOff>40500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68065"/>
          <a:ext cx="889000" cy="20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1815</xdr:rowOff>
    </xdr:from>
    <xdr:to>
      <xdr:col>45</xdr:col>
      <xdr:colOff>177800</xdr:colOff>
      <xdr:row>97</xdr:row>
      <xdr:rowOff>40500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32465"/>
          <a:ext cx="889000" cy="38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169481</xdr:rowOff>
    </xdr:from>
    <xdr:to>
      <xdr:col>41</xdr:col>
      <xdr:colOff>50800</xdr:colOff>
      <xdr:row>97</xdr:row>
      <xdr:rowOff>1815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28681"/>
          <a:ext cx="889000" cy="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161303</xdr:rowOff>
    </xdr:from>
    <xdr:to>
      <xdr:col>55</xdr:col>
      <xdr:colOff>50800</xdr:colOff>
      <xdr:row>97</xdr:row>
      <xdr:rowOff>91453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76230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3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129515</xdr:rowOff>
    </xdr:from>
    <xdr:to>
      <xdr:col>50</xdr:col>
      <xdr:colOff>165100</xdr:colOff>
      <xdr:row>96</xdr:row>
      <xdr:rowOff>59665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1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76192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9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161150</xdr:rowOff>
    </xdr:from>
    <xdr:to>
      <xdr:col>46</xdr:col>
      <xdr:colOff>38100</xdr:colOff>
      <xdr:row>97</xdr:row>
      <xdr:rowOff>91300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82427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1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122465</xdr:rowOff>
    </xdr:from>
    <xdr:to>
      <xdr:col>41</xdr:col>
      <xdr:colOff>101600</xdr:colOff>
      <xdr:row>97</xdr:row>
      <xdr:rowOff>52615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43742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118681</xdr:rowOff>
    </xdr:from>
    <xdr:to>
      <xdr:col>36</xdr:col>
      <xdr:colOff>165100</xdr:colOff>
      <xdr:row>97</xdr:row>
      <xdr:rowOff>48831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7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39958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7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144435</xdr:rowOff>
    </xdr:from>
    <xdr:to>
      <xdr:col>85</xdr:col>
      <xdr:colOff>127000</xdr:colOff>
      <xdr:row>37</xdr:row>
      <xdr:rowOff>159359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88085"/>
          <a:ext cx="838200" cy="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156420</xdr:rowOff>
    </xdr:from>
    <xdr:to>
      <xdr:col>81</xdr:col>
      <xdr:colOff>50800</xdr:colOff>
      <xdr:row>37</xdr:row>
      <xdr:rowOff>159359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00070"/>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156420</xdr:rowOff>
    </xdr:from>
    <xdr:to>
      <xdr:col>76</xdr:col>
      <xdr:colOff>114300</xdr:colOff>
      <xdr:row>37</xdr:row>
      <xdr:rowOff>163050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00070"/>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118538</xdr:rowOff>
    </xdr:from>
    <xdr:to>
      <xdr:col>71</xdr:col>
      <xdr:colOff>177800</xdr:colOff>
      <xdr:row>37</xdr:row>
      <xdr:rowOff>163050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62188"/>
          <a:ext cx="889000" cy="44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93635</xdr:rowOff>
    </xdr:from>
    <xdr:to>
      <xdr:col>85</xdr:col>
      <xdr:colOff>177800</xdr:colOff>
      <xdr:row>38</xdr:row>
      <xdr:rowOff>23785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3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116512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8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108560</xdr:rowOff>
    </xdr:from>
    <xdr:to>
      <xdr:col>81</xdr:col>
      <xdr:colOff>101600</xdr:colOff>
      <xdr:row>38</xdr:row>
      <xdr:rowOff>38709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522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55237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2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105620</xdr:rowOff>
    </xdr:from>
    <xdr:to>
      <xdr:col>76</xdr:col>
      <xdr:colOff>165100</xdr:colOff>
      <xdr:row>38</xdr:row>
      <xdr:rowOff>35770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4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52297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2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112250</xdr:rowOff>
    </xdr:from>
    <xdr:to>
      <xdr:col>72</xdr:col>
      <xdr:colOff>38100</xdr:colOff>
      <xdr:row>38</xdr:row>
      <xdr:rowOff>42400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58927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3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67738</xdr:rowOff>
    </xdr:from>
    <xdr:to>
      <xdr:col>67</xdr:col>
      <xdr:colOff>101600</xdr:colOff>
      <xdr:row>37</xdr:row>
      <xdr:rowOff>169339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1138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14415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18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129331</xdr:rowOff>
    </xdr:from>
    <xdr:to>
      <xdr:col>85</xdr:col>
      <xdr:colOff>127000</xdr:colOff>
      <xdr:row>57</xdr:row>
      <xdr:rowOff>167983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01981"/>
          <a:ext cx="838200" cy="38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167983</xdr:rowOff>
    </xdr:from>
    <xdr:to>
      <xdr:col>81</xdr:col>
      <xdr:colOff>50800</xdr:colOff>
      <xdr:row>58</xdr:row>
      <xdr:rowOff>3569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40633"/>
          <a:ext cx="889000" cy="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3569</xdr:rowOff>
    </xdr:from>
    <xdr:to>
      <xdr:col>76</xdr:col>
      <xdr:colOff>114300</xdr:colOff>
      <xdr:row>58</xdr:row>
      <xdr:rowOff>25564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47669"/>
          <a:ext cx="889000" cy="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1722</xdr:rowOff>
    </xdr:from>
    <xdr:to>
      <xdr:col>71</xdr:col>
      <xdr:colOff>177800</xdr:colOff>
      <xdr:row>58</xdr:row>
      <xdr:rowOff>25564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45822"/>
          <a:ext cx="889000" cy="2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78531</xdr:rowOff>
    </xdr:from>
    <xdr:to>
      <xdr:col>85</xdr:col>
      <xdr:colOff>177800</xdr:colOff>
      <xdr:row>58</xdr:row>
      <xdr:rowOff>8681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5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164908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6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117183</xdr:rowOff>
    </xdr:from>
    <xdr:to>
      <xdr:col>81</xdr:col>
      <xdr:colOff>101600</xdr:colOff>
      <xdr:row>58</xdr:row>
      <xdr:rowOff>47333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8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38460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8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124219</xdr:rowOff>
    </xdr:from>
    <xdr:to>
      <xdr:col>76</xdr:col>
      <xdr:colOff>165100</xdr:colOff>
      <xdr:row>58</xdr:row>
      <xdr:rowOff>54369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9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45496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8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146214</xdr:rowOff>
    </xdr:from>
    <xdr:to>
      <xdr:col>72</xdr:col>
      <xdr:colOff>38100</xdr:colOff>
      <xdr:row>58</xdr:row>
      <xdr:rowOff>76364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1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67491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122372</xdr:rowOff>
    </xdr:from>
    <xdr:to>
      <xdr:col>67</xdr:col>
      <xdr:colOff>101600</xdr:colOff>
      <xdr:row>58</xdr:row>
      <xdr:rowOff>52522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9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43649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8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136660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09760"/>
          <a:ext cx="838200" cy="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136660</xdr:rowOff>
    </xdr:from>
    <xdr:to>
      <xdr:col>81</xdr:col>
      <xdr:colOff>50800</xdr:colOff>
      <xdr:row>78</xdr:row>
      <xdr:rowOff>136911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09760"/>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130488</xdr:rowOff>
    </xdr:from>
    <xdr:to>
      <xdr:col>76</xdr:col>
      <xdr:colOff>114300</xdr:colOff>
      <xdr:row>78</xdr:row>
      <xdr:rowOff>136911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3588"/>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120498</xdr:rowOff>
    </xdr:from>
    <xdr:to>
      <xdr:col>71</xdr:col>
      <xdr:colOff>177800</xdr:colOff>
      <xdr:row>78</xdr:row>
      <xdr:rowOff>130488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493598"/>
          <a:ext cx="889000" cy="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85860</xdr:rowOff>
    </xdr:from>
    <xdr:to>
      <xdr:col>81</xdr:col>
      <xdr:colOff>101600</xdr:colOff>
      <xdr:row>79</xdr:row>
      <xdr:rowOff>16010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5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7137</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516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86111</xdr:rowOff>
    </xdr:from>
    <xdr:to>
      <xdr:col>76</xdr:col>
      <xdr:colOff>165100</xdr:colOff>
      <xdr:row>79</xdr:row>
      <xdr:rowOff>16261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7388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51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79688</xdr:rowOff>
    </xdr:from>
    <xdr:to>
      <xdr:col>72</xdr:col>
      <xdr:colOff>38100</xdr:colOff>
      <xdr:row>79</xdr:row>
      <xdr:rowOff>9838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965</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5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69698</xdr:rowOff>
    </xdr:from>
    <xdr:to>
      <xdr:col>67</xdr:col>
      <xdr:colOff>101600</xdr:colOff>
      <xdr:row>78</xdr:row>
      <xdr:rowOff>171298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162425</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35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152209</xdr:rowOff>
    </xdr:from>
    <xdr:to>
      <xdr:col>85</xdr:col>
      <xdr:colOff>127000</xdr:colOff>
      <xdr:row>96</xdr:row>
      <xdr:rowOff>162928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611409"/>
          <a:ext cx="838200" cy="10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147993</xdr:rowOff>
    </xdr:from>
    <xdr:to>
      <xdr:col>81</xdr:col>
      <xdr:colOff>50800</xdr:colOff>
      <xdr:row>96</xdr:row>
      <xdr:rowOff>152209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07193"/>
          <a:ext cx="8890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147993</xdr:rowOff>
    </xdr:from>
    <xdr:to>
      <xdr:col>76</xdr:col>
      <xdr:colOff>114300</xdr:colOff>
      <xdr:row>96</xdr:row>
      <xdr:rowOff>159156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07193"/>
          <a:ext cx="88900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159156</xdr:rowOff>
    </xdr:from>
    <xdr:to>
      <xdr:col>71</xdr:col>
      <xdr:colOff>177800</xdr:colOff>
      <xdr:row>96</xdr:row>
      <xdr:rowOff>170562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18356"/>
          <a:ext cx="889000" cy="1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112128</xdr:rowOff>
    </xdr:from>
    <xdr:to>
      <xdr:col>85</xdr:col>
      <xdr:colOff>177800</xdr:colOff>
      <xdr:row>97</xdr:row>
      <xdr:rowOff>42278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7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90555</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54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101409</xdr:rowOff>
    </xdr:from>
    <xdr:to>
      <xdr:col>81</xdr:col>
      <xdr:colOff>101600</xdr:colOff>
      <xdr:row>97</xdr:row>
      <xdr:rowOff>31559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6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22686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65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97193</xdr:rowOff>
    </xdr:from>
    <xdr:to>
      <xdr:col>76</xdr:col>
      <xdr:colOff>165100</xdr:colOff>
      <xdr:row>97</xdr:row>
      <xdr:rowOff>27343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5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18470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64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108356</xdr:rowOff>
    </xdr:from>
    <xdr:to>
      <xdr:col>72</xdr:col>
      <xdr:colOff>38100</xdr:colOff>
      <xdr:row>97</xdr:row>
      <xdr:rowOff>38506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67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29633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60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119762</xdr:rowOff>
    </xdr:from>
    <xdr:to>
      <xdr:col>67</xdr:col>
      <xdr:colOff>101600</xdr:colOff>
      <xdr:row>97</xdr:row>
      <xdr:rowOff>49912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7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41039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67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土木費については、</a:t>
          </a:r>
          <a:r>
            <a:rPr kumimoji="1" lang="ja-JP" altLang="ja-JP" sz="1100" baseline="0">
              <a:solidFill>
                <a:schemeClr val="dk1"/>
              </a:solidFill>
              <a:effectLst/>
              <a:latin typeface="+mn-lt"/>
              <a:ea typeface="+mn-ea"/>
              <a:cs typeface="+mn-cs"/>
            </a:rPr>
            <a:t>前年度と比較して大きく</a:t>
          </a:r>
          <a:r>
            <a:rPr kumimoji="1" lang="ja-JP" altLang="en-US" sz="1100" baseline="0">
              <a:solidFill>
                <a:schemeClr val="dk1"/>
              </a:solidFill>
              <a:effectLst/>
              <a:latin typeface="+mn-lt"/>
              <a:ea typeface="+mn-ea"/>
              <a:cs typeface="+mn-cs"/>
            </a:rPr>
            <a:t>減額している。主な要因としては、令和５年度に計上された</a:t>
          </a:r>
          <a:r>
            <a:rPr kumimoji="1" lang="ja-JP" altLang="ja-JP" sz="1100" baseline="0">
              <a:solidFill>
                <a:schemeClr val="dk1"/>
              </a:solidFill>
              <a:effectLst/>
              <a:latin typeface="+mn-lt"/>
              <a:ea typeface="+mn-ea"/>
              <a:cs typeface="+mn-cs"/>
            </a:rPr>
            <a:t>川角駅周辺地区整備事業返還金の皆</a:t>
          </a:r>
          <a:r>
            <a:rPr kumimoji="1" lang="ja-JP" altLang="en-US" sz="1100" baseline="0">
              <a:solidFill>
                <a:schemeClr val="dk1"/>
              </a:solidFill>
              <a:effectLst/>
              <a:latin typeface="+mn-lt"/>
              <a:ea typeface="+mn-ea"/>
              <a:cs typeface="+mn-cs"/>
            </a:rPr>
            <a:t>減</a:t>
          </a:r>
          <a:r>
            <a:rPr kumimoji="1" lang="ja-JP" altLang="ja-JP" sz="1100" baseline="0">
              <a:solidFill>
                <a:schemeClr val="dk1"/>
              </a:solidFill>
              <a:effectLst/>
              <a:latin typeface="+mn-lt"/>
              <a:ea typeface="+mn-ea"/>
              <a:cs typeface="+mn-cs"/>
            </a:rPr>
            <a:t>（</a:t>
          </a:r>
          <a:r>
            <a:rPr kumimoji="1" lang="en-US" altLang="ja-JP" sz="1100" baseline="0">
              <a:solidFill>
                <a:schemeClr val="dk1"/>
              </a:solidFill>
              <a:effectLst/>
              <a:latin typeface="+mn-lt"/>
              <a:ea typeface="+mn-ea"/>
              <a:cs typeface="+mn-cs"/>
            </a:rPr>
            <a:t>350,045</a:t>
          </a:r>
          <a:r>
            <a:rPr kumimoji="1" lang="ja-JP" altLang="ja-JP" sz="1100" baseline="0">
              <a:solidFill>
                <a:schemeClr val="dk1"/>
              </a:solidFill>
              <a:effectLst/>
              <a:latin typeface="+mn-lt"/>
              <a:ea typeface="+mn-ea"/>
              <a:cs typeface="+mn-cs"/>
            </a:rPr>
            <a:t>千円）が考えられる。また、</a:t>
          </a:r>
          <a:r>
            <a:rPr kumimoji="1" lang="ja-JP" altLang="en-US" sz="1100" baseline="0">
              <a:solidFill>
                <a:schemeClr val="dk1"/>
              </a:solidFill>
              <a:effectLst/>
              <a:latin typeface="+mn-lt"/>
              <a:ea typeface="+mn-ea"/>
              <a:cs typeface="+mn-cs"/>
            </a:rPr>
            <a:t>民生費については、児童福祉費の増額（施設型給付費等負担金など）、社会福祉費の増額（福祉会館昇降機設置事業など）などが主な要因となり増額している。</a:t>
          </a:r>
          <a:r>
            <a:rPr kumimoji="1" lang="en-US" altLang="ja-JP" sz="1100" baseline="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類似団体との比較でみると、</a:t>
          </a:r>
          <a:r>
            <a:rPr kumimoji="1" lang="ja-JP" altLang="ja-JP" sz="1100" baseline="0">
              <a:solidFill>
                <a:schemeClr val="dk1"/>
              </a:solidFill>
              <a:effectLst/>
              <a:latin typeface="+mn-lt"/>
              <a:ea typeface="+mn-ea"/>
              <a:cs typeface="+mn-cs"/>
            </a:rPr>
            <a:t>全体として</a:t>
          </a:r>
          <a:r>
            <a:rPr kumimoji="1" lang="ja-JP" altLang="en-US" sz="1100" baseline="0">
              <a:solidFill>
                <a:schemeClr val="dk1"/>
              </a:solidFill>
              <a:effectLst/>
              <a:latin typeface="+mn-lt"/>
              <a:ea typeface="+mn-ea"/>
              <a:cs typeface="+mn-cs"/>
            </a:rPr>
            <a:t>ほ</a:t>
          </a:r>
          <a:r>
            <a:rPr kumimoji="1" lang="ja-JP" altLang="ja-JP" sz="1100" baseline="0">
              <a:solidFill>
                <a:schemeClr val="dk1"/>
              </a:solidFill>
              <a:effectLst/>
              <a:latin typeface="+mn-lt"/>
              <a:ea typeface="+mn-ea"/>
              <a:cs typeface="+mn-cs"/>
            </a:rPr>
            <a:t>とんどが類似団体平均値より低い結果となっている。必要な事業を適切に実施しつつ、業務の効率化などにより経費の削減に努めていく。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埼玉県毛呂山町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財政調整基金については、前年度から</a:t>
          </a:r>
          <a:r>
            <a:rPr kumimoji="1" lang="ja-JP" altLang="en-US" sz="1100">
              <a:solidFill>
                <a:schemeClr val="dk1"/>
              </a:solidFill>
              <a:effectLst/>
              <a:latin typeface="+mn-lt"/>
              <a:ea typeface="+mn-ea"/>
              <a:cs typeface="+mn-cs"/>
            </a:rPr>
            <a:t>３０，０８１</a:t>
          </a:r>
          <a:r>
            <a:rPr kumimoji="1" lang="ja-JP" altLang="ja-JP" sz="1100">
              <a:solidFill>
                <a:schemeClr val="dk1"/>
              </a:solidFill>
              <a:effectLst/>
              <a:latin typeface="+mn-lt"/>
              <a:ea typeface="+mn-ea"/>
              <a:cs typeface="+mn-cs"/>
            </a:rPr>
            <a:t>千円増加し</a:t>
          </a:r>
          <a:r>
            <a:rPr kumimoji="1" lang="ja-JP" altLang="en-US" sz="1100">
              <a:solidFill>
                <a:schemeClr val="dk1"/>
              </a:solidFill>
              <a:effectLst/>
              <a:latin typeface="+mn-lt"/>
              <a:ea typeface="+mn-ea"/>
              <a:cs typeface="+mn-cs"/>
            </a:rPr>
            <a:t>た。標準財政規模比では０．２６</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が年度末残高は令和２年度以降毎年増加している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実質単年度収支は</a:t>
          </a:r>
          <a:r>
            <a:rPr kumimoji="1" lang="ja-JP" altLang="en-US" sz="1100">
              <a:solidFill>
                <a:schemeClr val="dk1"/>
              </a:solidFill>
              <a:effectLst/>
              <a:latin typeface="+mn-lt"/>
              <a:ea typeface="+mn-ea"/>
              <a:cs typeface="+mn-cs"/>
            </a:rPr>
            <a:t>令和２年度以降</a:t>
          </a:r>
          <a:r>
            <a:rPr kumimoji="1" lang="ja-JP" altLang="ja-JP" sz="1100">
              <a:solidFill>
                <a:schemeClr val="dk1"/>
              </a:solidFill>
              <a:effectLst/>
              <a:latin typeface="+mn-lt"/>
              <a:ea typeface="+mn-ea"/>
              <a:cs typeface="+mn-cs"/>
            </a:rPr>
            <a:t>黒字を維持しており、今後についても自主財源の確保や国・県の補助金の活用により健全な行財政運営に努めていく。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埼玉県毛呂山町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赤字を生じている会計はなく、健全な数値であると言えるものの、特別会計の多くは一般会計からの繰出金に依存していることから、引き続き数値にとらわれることなく各種業務の在り方などについて検討し、健全な財政運営に努めていく必要があ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埼玉県毛呂山町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元利償還金については、借入額以上に償還が進んでいることなどから、前年度より減少している。</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組合等が起こした地方債の元利償還金に対する負担金等は増加したため、実質公債費比率の分子は</a:t>
          </a:r>
          <a:r>
            <a:rPr kumimoji="1" lang="en-US" altLang="ja-JP" sz="1100">
              <a:solidFill>
                <a:schemeClr val="dk1"/>
              </a:solidFill>
              <a:effectLst/>
              <a:latin typeface="+mn-lt"/>
              <a:ea typeface="+mn-ea"/>
              <a:cs typeface="+mn-cs"/>
            </a:rPr>
            <a:t>53</a:t>
          </a:r>
          <a:r>
            <a:rPr kumimoji="1" lang="ja-JP" altLang="en-US" sz="1100">
              <a:solidFill>
                <a:schemeClr val="dk1"/>
              </a:solidFill>
              <a:effectLst/>
              <a:latin typeface="+mn-lt"/>
              <a:ea typeface="+mn-ea"/>
              <a:cs typeface="+mn-cs"/>
            </a:rPr>
            <a:t>百万円の増加となった。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各施設は老朽化が進んでおり</a:t>
          </a:r>
          <a:r>
            <a:rPr kumimoji="1" lang="ja-JP" altLang="en-US" sz="1100">
              <a:solidFill>
                <a:schemeClr val="dk1"/>
              </a:solidFill>
              <a:effectLst/>
              <a:latin typeface="+mn-lt"/>
              <a:ea typeface="+mn-ea"/>
              <a:cs typeface="+mn-cs"/>
            </a:rPr>
            <a:t>、今後も適切な改修等が必要な状況である。交付税措置のある有利な起債を活用し、</a:t>
          </a:r>
          <a:r>
            <a:rPr kumimoji="1" lang="ja-JP" altLang="ja-JP" sz="1100">
              <a:solidFill>
                <a:schemeClr val="dk1"/>
              </a:solidFill>
              <a:effectLst/>
              <a:latin typeface="+mn-lt"/>
              <a:ea typeface="+mn-ea"/>
              <a:cs typeface="+mn-cs"/>
            </a:rPr>
            <a:t>適正かつ計画的に借入ができるよう努めていく。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満期一括償還に係る積立なし。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埼玉県毛呂山町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一般会計等に係る地方債の現在高</a:t>
          </a:r>
          <a:r>
            <a:rPr kumimoji="1" lang="ja-JP" altLang="en-US" sz="1100">
              <a:solidFill>
                <a:schemeClr val="tx1"/>
              </a:solidFill>
              <a:effectLst/>
              <a:latin typeface="+mn-lt"/>
              <a:ea typeface="+mn-ea"/>
              <a:cs typeface="+mn-cs"/>
            </a:rPr>
            <a:t>については、借入に比べ元金の償還が進んだことにより減少した。</a:t>
          </a:r>
          <a:r>
            <a:rPr kumimoji="1" lang="ja-JP" altLang="ja-JP" sz="1100">
              <a:solidFill>
                <a:schemeClr val="dk1"/>
              </a:solidFill>
              <a:effectLst/>
              <a:latin typeface="+mn-lt"/>
              <a:ea typeface="+mn-ea"/>
              <a:cs typeface="+mn-cs"/>
            </a:rPr>
            <a:t>今後も地方債残高は減少する見込みである。一方で、老朽化し更新が必要な公共施設が多くあり、更新の際には地方債に頼らざるを得ないことが想定される。</a:t>
          </a:r>
          <a:endParaRPr lang="ja-JP" altLang="ja-JP" sz="1400">
            <a:effectLst/>
          </a:endParaRPr>
        </a:p>
        <a:p>
          <a:r>
            <a:rPr kumimoji="1" lang="ja-JP" altLang="ja-JP" sz="1100">
              <a:solidFill>
                <a:schemeClr val="dk1"/>
              </a:solidFill>
              <a:effectLst/>
              <a:latin typeface="+mn-lt"/>
              <a:ea typeface="+mn-ea"/>
              <a:cs typeface="+mn-cs"/>
            </a:rPr>
            <a:t>　起債を活用する場合は、可能な限り有利な交付税措置が設けられている地方債を活用するなどして、将来負担比率の抑制</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適正化に努めていく。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埼玉県毛呂山町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財政調整基金は取り崩し以上に積立を行ったため</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百万円の増額となっている</a:t>
          </a:r>
          <a:r>
            <a:rPr kumimoji="1" lang="ja-JP" altLang="en-US" sz="1100">
              <a:solidFill>
                <a:schemeClr val="dk1"/>
              </a:solidFill>
              <a:effectLst/>
              <a:latin typeface="+mn-lt"/>
              <a:ea typeface="+mn-ea"/>
              <a:cs typeface="+mn-cs"/>
            </a:rPr>
            <a:t>。また、小中一貫校施設整備基金については</a:t>
          </a:r>
          <a:r>
            <a:rPr kumimoji="1" lang="en-US" altLang="ja-JP" sz="1100">
              <a:solidFill>
                <a:schemeClr val="dk1"/>
              </a:solidFill>
              <a:effectLst/>
              <a:latin typeface="+mn-lt"/>
              <a:ea typeface="+mn-ea"/>
              <a:cs typeface="+mn-cs"/>
            </a:rPr>
            <a:t>35</a:t>
          </a:r>
          <a:r>
            <a:rPr kumimoji="1" lang="ja-JP" altLang="en-US" sz="1100">
              <a:solidFill>
                <a:schemeClr val="dk1"/>
              </a:solidFill>
              <a:effectLst/>
              <a:latin typeface="+mn-lt"/>
              <a:ea typeface="+mn-ea"/>
              <a:cs typeface="+mn-cs"/>
            </a:rPr>
            <a:t>百万円の増額となったが、福祉基金では</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百万円の減額となった。その他特定目的基金全体としては、</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百万円の増額となっている。総額では</a:t>
          </a:r>
          <a:r>
            <a:rPr kumimoji="1" lang="en-US" altLang="ja-JP" sz="1100">
              <a:solidFill>
                <a:schemeClr val="dk1"/>
              </a:solidFill>
              <a:effectLst/>
              <a:latin typeface="+mn-lt"/>
              <a:ea typeface="+mn-ea"/>
              <a:cs typeface="+mn-cs"/>
            </a:rPr>
            <a:t>37</a:t>
          </a:r>
          <a:r>
            <a:rPr kumimoji="1" lang="ja-JP" altLang="en-US" sz="1100">
              <a:solidFill>
                <a:schemeClr val="dk1"/>
              </a:solidFill>
              <a:effectLst/>
              <a:latin typeface="+mn-lt"/>
              <a:ea typeface="+mn-ea"/>
              <a:cs typeface="+mn-cs"/>
            </a:rPr>
            <a:t>百万円の増額となった。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未曽有の災害への対応などに備えて十分な積立を行う一方で、</a:t>
          </a:r>
          <a:r>
            <a:rPr kumimoji="1" lang="ja-JP" altLang="en-US" sz="1100">
              <a:solidFill>
                <a:schemeClr val="dk1"/>
              </a:solidFill>
              <a:effectLst/>
              <a:latin typeface="+mn-lt"/>
              <a:ea typeface="+mn-ea"/>
              <a:cs typeface="+mn-cs"/>
            </a:rPr>
            <a:t>各基金の設置目的に応じた活用も行い、</a:t>
          </a:r>
          <a:r>
            <a:rPr kumimoji="1" lang="ja-JP" altLang="ja-JP" sz="1100">
              <a:solidFill>
                <a:schemeClr val="dk1"/>
              </a:solidFill>
              <a:effectLst/>
              <a:latin typeface="+mn-lt"/>
              <a:ea typeface="+mn-ea"/>
              <a:cs typeface="+mn-cs"/>
            </a:rPr>
            <a:t>適切な管理運用に努める。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①毛呂山町福祉基金：福祉活動に要する経費の財源目的</a:t>
          </a:r>
          <a:endParaRPr lang="ja-JP" altLang="ja-JP" sz="1400">
            <a:effectLst/>
          </a:endParaRPr>
        </a:p>
        <a:p>
          <a:r>
            <a:rPr kumimoji="1" lang="ja-JP" altLang="ja-JP" sz="1100">
              <a:solidFill>
                <a:schemeClr val="dk1"/>
              </a:solidFill>
              <a:effectLst/>
              <a:latin typeface="+mn-lt"/>
              <a:ea typeface="+mn-ea"/>
              <a:cs typeface="+mn-cs"/>
            </a:rPr>
            <a:t>　②毛呂山町公共施設整備基金：公共施設などの整備目的</a:t>
          </a:r>
          <a:endParaRPr lang="ja-JP" altLang="ja-JP" sz="1400">
            <a:effectLst/>
          </a:endParaRPr>
        </a:p>
        <a:p>
          <a:r>
            <a:rPr kumimoji="1" lang="ja-JP" altLang="ja-JP" sz="1100">
              <a:solidFill>
                <a:schemeClr val="dk1"/>
              </a:solidFill>
              <a:effectLst/>
              <a:latin typeface="+mn-lt"/>
              <a:ea typeface="+mn-ea"/>
              <a:cs typeface="+mn-cs"/>
            </a:rPr>
            <a:t>　③毛呂山町緑の基金：自然環境の保全及び育成、森林などの有する公益的機能の維持増進などを図る目的</a:t>
          </a:r>
          <a:endParaRPr lang="ja-JP" altLang="ja-JP" sz="1400">
            <a:effectLst/>
          </a:endParaRPr>
        </a:p>
        <a:p>
          <a:r>
            <a:rPr kumimoji="1" lang="ja-JP" altLang="ja-JP" sz="1100">
              <a:solidFill>
                <a:schemeClr val="dk1"/>
              </a:solidFill>
              <a:effectLst/>
              <a:latin typeface="+mn-lt"/>
              <a:ea typeface="+mn-ea"/>
              <a:cs typeface="+mn-cs"/>
            </a:rPr>
            <a:t>　④毛呂山町ふるさと納税基金：寄付者の</a:t>
          </a:r>
          <a:r>
            <a:rPr kumimoji="1" lang="ja-JP" altLang="en-US" sz="1100">
              <a:solidFill>
                <a:schemeClr val="dk1"/>
              </a:solidFill>
              <a:effectLst/>
              <a:latin typeface="+mn-lt"/>
              <a:ea typeface="+mn-ea"/>
              <a:cs typeface="+mn-cs"/>
            </a:rPr>
            <a:t>意向</a:t>
          </a:r>
          <a:r>
            <a:rPr kumimoji="1" lang="ja-JP" altLang="ja-JP" sz="1100">
              <a:solidFill>
                <a:schemeClr val="dk1"/>
              </a:solidFill>
              <a:effectLst/>
              <a:latin typeface="+mn-lt"/>
              <a:ea typeface="+mn-ea"/>
              <a:cs typeface="+mn-cs"/>
            </a:rPr>
            <a:t>を反映した</a:t>
          </a:r>
          <a:r>
            <a:rPr kumimoji="1" lang="ja-JP" altLang="en-US" sz="1100">
              <a:solidFill>
                <a:schemeClr val="dk1"/>
              </a:solidFill>
              <a:effectLst/>
              <a:latin typeface="+mn-lt"/>
              <a:ea typeface="+mn-ea"/>
              <a:cs typeface="+mn-cs"/>
            </a:rPr>
            <a:t>事業の活用を行う</a:t>
          </a:r>
          <a:r>
            <a:rPr kumimoji="1" lang="ja-JP" altLang="ja-JP" sz="1100">
              <a:solidFill>
                <a:schemeClr val="dk1"/>
              </a:solidFill>
              <a:effectLst/>
              <a:latin typeface="+mn-lt"/>
              <a:ea typeface="+mn-ea"/>
              <a:cs typeface="+mn-cs"/>
            </a:rPr>
            <a:t>目的</a:t>
          </a:r>
          <a:endParaRPr lang="ja-JP" altLang="ja-JP" sz="1400">
            <a:effectLst/>
          </a:endParaRPr>
        </a:p>
        <a:p>
          <a:r>
            <a:rPr kumimoji="1" lang="ja-JP" altLang="ja-JP" sz="1100">
              <a:solidFill>
                <a:schemeClr val="dk1"/>
              </a:solidFill>
              <a:effectLst/>
              <a:latin typeface="+mn-lt"/>
              <a:ea typeface="+mn-ea"/>
              <a:cs typeface="+mn-cs"/>
            </a:rPr>
            <a:t>　⑤毛呂山町森林環境譲与税基金：森林整備及びその推進を図る目的</a:t>
          </a:r>
          <a:endParaRPr lang="ja-JP" altLang="ja-JP" sz="1400">
            <a:effectLst/>
          </a:endParaRPr>
        </a:p>
        <a:p>
          <a:r>
            <a:rPr kumimoji="1" lang="ja-JP" altLang="ja-JP" sz="1100">
              <a:solidFill>
                <a:schemeClr val="dk1"/>
              </a:solidFill>
              <a:effectLst/>
              <a:latin typeface="+mn-lt"/>
              <a:ea typeface="+mn-ea"/>
              <a:cs typeface="+mn-cs"/>
            </a:rPr>
            <a:t>　⑥毛呂山町子ども・子育てゆめ基金：子ども及び子育てに関する環境づくりの推進を図る目的</a:t>
          </a:r>
          <a:endParaRPr lang="ja-JP" altLang="ja-JP" sz="1400">
            <a:effectLst/>
          </a:endParaRPr>
        </a:p>
        <a:p>
          <a:r>
            <a:rPr kumimoji="1" lang="ja-JP" altLang="ja-JP" sz="1100">
              <a:solidFill>
                <a:schemeClr val="dk1"/>
              </a:solidFill>
              <a:effectLst/>
              <a:latin typeface="+mn-lt"/>
              <a:ea typeface="+mn-ea"/>
              <a:cs typeface="+mn-cs"/>
            </a:rPr>
            <a:t>　⑦毛呂山町小中一貫校施設整備基金：小中一貫教育に適した教育環境の整備に要する経費の財源目的</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公共施設整備基金については、増減はなかった。</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福祉基金は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百万円の取り崩しを行った。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小中一貫校施設整備基金は、</a:t>
          </a:r>
          <a:r>
            <a:rPr kumimoji="1" lang="en-US" altLang="ja-JP" sz="1100">
              <a:solidFill>
                <a:schemeClr val="dk1"/>
              </a:solidFill>
              <a:effectLst/>
              <a:latin typeface="+mn-lt"/>
              <a:ea typeface="+mn-ea"/>
              <a:cs typeface="+mn-cs"/>
            </a:rPr>
            <a:t>35</a:t>
          </a:r>
          <a:r>
            <a:rPr kumimoji="1" lang="ja-JP" altLang="en-US" sz="1100">
              <a:solidFill>
                <a:schemeClr val="dk1"/>
              </a:solidFill>
              <a:effectLst/>
              <a:latin typeface="+mn-lt"/>
              <a:ea typeface="+mn-ea"/>
              <a:cs typeface="+mn-cs"/>
            </a:rPr>
            <a:t>百万円の積立を行った。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ふるさと納税基金は積立よりも取り崩し額が大きいため、</a:t>
          </a:r>
          <a:r>
            <a:rPr kumimoji="1" lang="en-US" altLang="ja-JP" sz="1100">
              <a:solidFill>
                <a:schemeClr val="dk1"/>
              </a:solidFill>
              <a:effectLst/>
              <a:latin typeface="+mn-lt"/>
              <a:ea typeface="+mn-ea"/>
              <a:cs typeface="+mn-cs"/>
            </a:rPr>
            <a:t>13</a:t>
          </a:r>
          <a:r>
            <a:rPr kumimoji="1" lang="ja-JP" altLang="en-US" sz="1100">
              <a:solidFill>
                <a:schemeClr val="dk1"/>
              </a:solidFill>
              <a:effectLst/>
              <a:latin typeface="+mn-lt"/>
              <a:ea typeface="+mn-ea"/>
              <a:cs typeface="+mn-cs"/>
            </a:rPr>
            <a:t>百万円の減額になった。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子ども・子育てゆめ基金、森林環境譲与税基金については、取り崩し額よりも積立が大きいため、増額となった。</a:t>
          </a:r>
          <a:endParaRPr kumimoji="1" lang="en-US" altLang="ja-JP" sz="1100">
            <a:solidFill>
              <a:schemeClr val="dk1"/>
            </a:solidFill>
            <a:effectLst/>
            <a:latin typeface="+mn-lt"/>
            <a:ea typeface="+mn-ea"/>
            <a:cs typeface="+mn-cs"/>
          </a:endParaRPr>
        </a:p>
        <a:p>
          <a:r>
            <a:rPr lang="ja-JP" altLang="en-US" sz="1100">
              <a:effectLst/>
            </a:rPr>
            <a:t>　緑の基金は、利子以外の増減はなかった。</a:t>
          </a:r>
          <a:endParaRPr lang="ja-JP" altLang="ja-JP" sz="11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各基金の</a:t>
          </a:r>
          <a:r>
            <a:rPr kumimoji="1" lang="ja-JP" altLang="en-US" sz="1100">
              <a:solidFill>
                <a:schemeClr val="dk1"/>
              </a:solidFill>
              <a:effectLst/>
              <a:latin typeface="+mn-lt"/>
              <a:ea typeface="+mn-ea"/>
              <a:cs typeface="+mn-cs"/>
            </a:rPr>
            <a:t>設置目的に応じて計画的に積立・活用を行い、適切な基金管理に努める</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繰入金として</a:t>
          </a:r>
          <a:r>
            <a:rPr kumimoji="1" lang="en-US" altLang="ja-JP" sz="1100">
              <a:solidFill>
                <a:schemeClr val="dk1"/>
              </a:solidFill>
              <a:effectLst/>
              <a:latin typeface="+mn-lt"/>
              <a:ea typeface="+mn-ea"/>
              <a:cs typeface="+mn-cs"/>
            </a:rPr>
            <a:t>523</a:t>
          </a:r>
          <a:r>
            <a:rPr kumimoji="1" lang="ja-JP" altLang="ja-JP" sz="1100">
              <a:solidFill>
                <a:schemeClr val="dk1"/>
              </a:solidFill>
              <a:effectLst/>
              <a:latin typeface="+mn-lt"/>
              <a:ea typeface="+mn-ea"/>
              <a:cs typeface="+mn-cs"/>
            </a:rPr>
            <a:t>百万円を取り崩しているが、前々年度の繰越金の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に相当する額として</a:t>
          </a:r>
          <a:r>
            <a:rPr kumimoji="1" lang="en-US" altLang="ja-JP" sz="1100">
              <a:solidFill>
                <a:schemeClr val="dk1"/>
              </a:solidFill>
              <a:effectLst/>
              <a:latin typeface="+mn-lt"/>
              <a:ea typeface="+mn-ea"/>
              <a:cs typeface="+mn-cs"/>
            </a:rPr>
            <a:t>233</a:t>
          </a:r>
          <a:r>
            <a:rPr kumimoji="1" lang="ja-JP" altLang="ja-JP" sz="1100">
              <a:solidFill>
                <a:schemeClr val="dk1"/>
              </a:solidFill>
              <a:effectLst/>
              <a:latin typeface="+mn-lt"/>
              <a:ea typeface="+mn-ea"/>
              <a:cs typeface="+mn-cs"/>
            </a:rPr>
            <a:t>百万円、補正予算計上時や預金利子などで</a:t>
          </a:r>
          <a:r>
            <a:rPr kumimoji="1" lang="en-US" altLang="ja-JP" sz="1100">
              <a:solidFill>
                <a:schemeClr val="dk1"/>
              </a:solidFill>
              <a:effectLst/>
              <a:latin typeface="+mn-lt"/>
              <a:ea typeface="+mn-ea"/>
              <a:cs typeface="+mn-cs"/>
            </a:rPr>
            <a:t>320</a:t>
          </a:r>
          <a:r>
            <a:rPr kumimoji="1" lang="ja-JP" altLang="ja-JP" sz="1100">
              <a:solidFill>
                <a:schemeClr val="dk1"/>
              </a:solidFill>
              <a:effectLst/>
              <a:latin typeface="+mn-lt"/>
              <a:ea typeface="+mn-ea"/>
              <a:cs typeface="+mn-cs"/>
            </a:rPr>
            <a:t>百万円、合わせて</a:t>
          </a:r>
          <a:r>
            <a:rPr kumimoji="1" lang="en-US" altLang="ja-JP" sz="1100">
              <a:solidFill>
                <a:schemeClr val="dk1"/>
              </a:solidFill>
              <a:effectLst/>
              <a:latin typeface="+mn-lt"/>
              <a:ea typeface="+mn-ea"/>
              <a:cs typeface="+mn-cs"/>
            </a:rPr>
            <a:t>553</a:t>
          </a:r>
          <a:r>
            <a:rPr kumimoji="1" lang="ja-JP" altLang="ja-JP" sz="1100">
              <a:solidFill>
                <a:schemeClr val="dk1"/>
              </a:solidFill>
              <a:effectLst/>
              <a:latin typeface="+mn-lt"/>
              <a:ea typeface="+mn-ea"/>
              <a:cs typeface="+mn-cs"/>
            </a:rPr>
            <a:t>百万円を積み立てたため、合計では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百万円の増額なった。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今後も財政標準機簿の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の保持を目的とし、財源不足や災害の発生など不測の事態に対応できるよう基金の積み増しをしていく必要がある。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減災基金なし。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E369184-DF20-4C7D-B700-8826E7132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1B490B-3EB1-4E47-B79F-E7F1E199BF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31C3F3B-1D93-4B3B-94B1-0B236E4A910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A681408-0E01-400C-9360-4FB10AF1CAA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423D25A-3F0B-4408-9B18-D374F0BF212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38CBDC0-8EA4-4B19-8952-B9869514831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428C989-A1AD-4124-A786-ECB807AFD15B}"/>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12528D2-0CF3-4482-88C1-DB4313A6B44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220546E-F41C-4390-980D-6E863923E98B}"/>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96AD7DC-EA31-40D0-9C42-25F1155B30A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73FC96B-FEF9-4692-984F-7B31F7D9375B}"/>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6E5D2B1-58A9-4EBF-BF83-61C01986026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F5AD3E1-4D65-4AEB-A7E7-23E17311982B}"/>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1C84872-DD11-4C35-9BCB-35DE151C8243}"/>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239C022-745E-42AA-9B97-CBB4E142B16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CCB7DB0-AC22-4A35-8938-CBC51C1206F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12371BC-C770-4DAC-B2A1-0C32B5A9AB5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E747C40-5B08-4E7C-B168-484E4ED075F5}"/>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BAA85A1-57B9-4A51-B767-97F9AD7B67F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625DC5D-581E-4510-8DAD-CDB45FE09687}"/>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E3A4DC5-3EF2-4B25-9856-ED77AC66A4F3}"/>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6FB0B11-DE60-4443-90C0-97C48294B47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96620CA-3036-498E-8E01-91725493DB2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507C8F5-B5DF-4248-A202-CA902834AA7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16A3405-DDDC-497D-987C-84205C60D6A9}"/>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35F03CE-5940-441B-9CE8-E4A43FC7BB7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1986C00-6F1B-4BF1-BD90-2032D34C44E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0FF3C5B-DD8F-4FB7-B222-1C5288C9C19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9DB59A4-1DB2-4A27-B55D-D923764E4AF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E5337FA-A9FD-425C-A304-583B7F6049B3}"/>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F37CD1E-878D-4353-B53A-A0BA806509A2}"/>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9F83B91-6BB7-46A9-83F7-D8DCFD8E1C0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913BDC0-45B6-4BE5-8F1D-75DDBE18F28E}"/>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E6A5B7E-906A-4A03-87F1-73E7A286636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9C3106B-DB53-47C9-8DEE-EA7B1BBC6EB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4A202B0-040C-4744-8888-2AF0F048E17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97712F8-E938-403F-B345-EF773306FB8A}"/>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8E43AFAC-6FD6-43C9-8F1C-128EDCE19E64}"/>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15AA31A-7C47-4954-AB70-E6C076BB8E7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6EA245F-8678-4DB5-86A6-ADBF8B7028CF}"/>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0911DDD-F039-4CF3-9118-320A83BB9B1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8B32096-AF4D-4EE9-8952-2EE7EDFCCA42}"/>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A8D5650-6B27-420F-A94F-5784A570CBE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0F45664-9B9A-465D-AE1C-F4F822E8C3CB}"/>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879BA368-C9DB-4C00-BFAD-CAAA1B1E1251}"/>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F74D4CC-41B3-4F96-A191-C872D5C2C47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1821BF4-CDF4-48B5-8BC9-B587392950C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68.3%</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であり、前年度と比較し</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増加し、類似団体と比較においても</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結果となった。</a:t>
          </a:r>
          <a:endParaRPr lang="ja-JP" altLang="ja-JP" sz="1050">
            <a:effectLst/>
            <a:latin typeface="ＭＳ Ｐゴシック" panose="020B0600070205080204" pitchFamily="50" charset="-128"/>
            <a:ea typeface="ＭＳ Ｐゴシック" panose="020B0600070205080204" pitchFamily="50" charset="-128"/>
          </a:endParaRPr>
        </a:p>
        <a:p>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当町では昭和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年代にかけて多くの公共施設を整備したため、多くの施設は建設後</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年経過しており、</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施設の老朽化は進行している。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公共施設等総合管理計画及び個別施設計画に基づき、適正な資産管理に努めていく。</a:t>
          </a:r>
          <a:endParaRPr lang="ja-JP" altLang="ja-JP" sz="105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980DABD-FB17-4BEF-8895-56EA1DDF70F8}"/>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5951C03-1012-4349-8999-A97A667633B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3464BBC-A8BC-4A68-8FE3-2840CF9B57D2}"/>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905098-0968-46E2-AA9F-DD5A6DD18058}"/>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F55A08DA-FF2F-4315-8AD5-7E2C9F4588F1}"/>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E594149-579B-456F-9BCA-6F3E40352B43}"/>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3B5F347-C42F-47CD-ACD6-E13DBD7CDBCF}"/>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FFC0E6F-499A-458C-807E-2F2F0532CAB4}"/>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C2F849D2-61D0-47EB-A8B0-F407E8160325}"/>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BA57AD97-AEFF-45A8-A549-7A768D30FD66}"/>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8CA2CA1-51D7-4226-B63C-9D8599727A4A}"/>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F554F14-89CE-4216-9D43-451627331B35}"/>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EEA7862-6C87-4142-AF58-D18720D4EEBB}"/>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3284F79C-FADE-4413-8023-B2409822021D}"/>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2D0F1375-B2F7-43E9-8837-7B0674325D67}"/>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CAFE24C-8CC5-41C1-9AFD-B5EF0D4EF6AB}"/>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5546E14-6C8F-46B7-90E4-FFF07D9F1773}"/>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B61140E6-5712-4197-8E23-1D8FABAECDD9}"/>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255E9CDD-BCC1-44C3-AF2C-162CE5815225}"/>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CFD11847-CC25-4B0B-836E-ABABF8AD0B82}"/>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246E3E00-EB13-4080-A67B-590A1BC9CD27}"/>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913E8810-49D4-4AD4-8A6C-E5821B564EF5}"/>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A557A159-F1EA-44F9-8CF8-11CBF3D4A75C}"/>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ECE6A7C9-7F78-48AF-8D23-7D9D7B7A2928}"/>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3446EDDE-B901-4F42-B0D8-EC42473E178A}"/>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89CC0806-913E-4D81-8E53-2DFDA2715F60}"/>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36AD96D3-9011-4597-AC32-561411324B7A}"/>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AFE996BD-3C0E-4C6D-A36B-334FE976F2D6}"/>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831EE5C0-87A9-48CD-A834-4276602C9B1F}"/>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248D155A-5975-40C8-BDDD-DC5EAB7A486D}"/>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024A92B-F814-4B82-BC42-DE57024765F7}"/>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ABC9DE1-A878-4F54-8055-0EA375071EA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3406006-D9D5-40C1-B45C-6453D3CD32B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3D8762B-240F-4154-AB6A-4714B4B28E81}"/>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168456</xdr:rowOff>
    </xdr:from>
    <xdr:to>
      <xdr:col>23</xdr:col>
      <xdr:colOff>136525</xdr:colOff>
      <xdr:row>31</xdr:row>
      <xdr:rowOff>98606</xdr:rowOff>
    </xdr:to>
    <xdr:sp macro="" textlink="">
      <xdr:nvSpPr>
        <xdr:cNvPr id="83" name="楕円 82">
          <a:extLst>
            <a:ext uri="{FF2B5EF4-FFF2-40B4-BE49-F238E27FC236}">
              <a16:creationId xmlns:a16="http://schemas.microsoft.com/office/drawing/2014/main" id="{7025C71C-C292-4B69-9EE6-FBFFA640DE99}"/>
            </a:ext>
          </a:extLst>
        </xdr:cNvPr>
        <xdr:cNvSpPr/>
      </xdr:nvSpPr>
      <xdr:spPr>
        <a:xfrm>
          <a:off x="4157345" y="5967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146883</xdr:rowOff>
    </xdr:from>
    <xdr:ext cx="405111" cy="259045"/>
    <xdr:sp macro="" textlink="">
      <xdr:nvSpPr>
        <xdr:cNvPr id="84" name="有形固定資産減価償却率該当値テキスト">
          <a:extLst>
            <a:ext uri="{FF2B5EF4-FFF2-40B4-BE49-F238E27FC236}">
              <a16:creationId xmlns:a16="http://schemas.microsoft.com/office/drawing/2014/main" id="{20BA90D6-7004-441F-8696-7CB772513A10}"/>
            </a:ext>
          </a:extLst>
        </xdr:cNvPr>
        <xdr:cNvSpPr txBox="1"/>
      </xdr:nvSpPr>
      <xdr:spPr>
        <a:xfrm>
          <a:off x="4258945" y="594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125276</xdr:rowOff>
    </xdr:from>
    <xdr:to>
      <xdr:col>19</xdr:col>
      <xdr:colOff>187325</xdr:colOff>
      <xdr:row>31</xdr:row>
      <xdr:rowOff>55426</xdr:rowOff>
    </xdr:to>
    <xdr:sp macro="" textlink="">
      <xdr:nvSpPr>
        <xdr:cNvPr id="85" name="楕円 84">
          <a:extLst>
            <a:ext uri="{FF2B5EF4-FFF2-40B4-BE49-F238E27FC236}">
              <a16:creationId xmlns:a16="http://schemas.microsoft.com/office/drawing/2014/main" id="{F47BCDF5-6DF5-4D29-94FD-2FA25615C644}"/>
            </a:ext>
          </a:extLst>
        </xdr:cNvPr>
        <xdr:cNvSpPr/>
      </xdr:nvSpPr>
      <xdr:spPr>
        <a:xfrm>
          <a:off x="3537585" y="59240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4626</xdr:rowOff>
    </xdr:from>
    <xdr:to>
      <xdr:col>23</xdr:col>
      <xdr:colOff>85725</xdr:colOff>
      <xdr:row>31</xdr:row>
      <xdr:rowOff>47806</xdr:rowOff>
    </xdr:to>
    <xdr:cxnSp macro="">
      <xdr:nvCxnSpPr>
        <xdr:cNvPr id="86" name="直線コネクタ 85">
          <a:extLst>
            <a:ext uri="{FF2B5EF4-FFF2-40B4-BE49-F238E27FC236}">
              <a16:creationId xmlns:a16="http://schemas.microsoft.com/office/drawing/2014/main" id="{899F54B2-0359-4DBA-92A0-2CE0E9D5B648}"/>
            </a:ext>
          </a:extLst>
        </xdr:cNvPr>
        <xdr:cNvCxnSpPr/>
      </xdr:nvCxnSpPr>
      <xdr:spPr>
        <a:xfrm>
          <a:off x="3588385" y="5971086"/>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72844</xdr:rowOff>
    </xdr:from>
    <xdr:to>
      <xdr:col>15</xdr:col>
      <xdr:colOff>187325</xdr:colOff>
      <xdr:row>31</xdr:row>
      <xdr:rowOff>2994</xdr:rowOff>
    </xdr:to>
    <xdr:sp macro="" textlink="">
      <xdr:nvSpPr>
        <xdr:cNvPr id="87" name="楕円 86">
          <a:extLst>
            <a:ext uri="{FF2B5EF4-FFF2-40B4-BE49-F238E27FC236}">
              <a16:creationId xmlns:a16="http://schemas.microsoft.com/office/drawing/2014/main" id="{A315B30C-5EEA-478E-91AD-F9B2A4B1535B}"/>
            </a:ext>
          </a:extLst>
        </xdr:cNvPr>
        <xdr:cNvSpPr/>
      </xdr:nvSpPr>
      <xdr:spPr>
        <a:xfrm>
          <a:off x="2867025" y="58716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123644</xdr:rowOff>
    </xdr:from>
    <xdr:to>
      <xdr:col>19</xdr:col>
      <xdr:colOff>136525</xdr:colOff>
      <xdr:row>31</xdr:row>
      <xdr:rowOff>4626</xdr:rowOff>
    </xdr:to>
    <xdr:cxnSp macro="">
      <xdr:nvCxnSpPr>
        <xdr:cNvPr id="88" name="直線コネクタ 87">
          <a:extLst>
            <a:ext uri="{FF2B5EF4-FFF2-40B4-BE49-F238E27FC236}">
              <a16:creationId xmlns:a16="http://schemas.microsoft.com/office/drawing/2014/main" id="{CBC20B29-E750-470D-BC80-1F5CB0F57270}"/>
            </a:ext>
          </a:extLst>
        </xdr:cNvPr>
        <xdr:cNvCxnSpPr/>
      </xdr:nvCxnSpPr>
      <xdr:spPr>
        <a:xfrm>
          <a:off x="2917825" y="5922464"/>
          <a:ext cx="670560" cy="4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9" name="楕円 88">
          <a:extLst>
            <a:ext uri="{FF2B5EF4-FFF2-40B4-BE49-F238E27FC236}">
              <a16:creationId xmlns:a16="http://schemas.microsoft.com/office/drawing/2014/main" id="{680C041E-75EF-4EB1-87E1-CDD190AEA54C}"/>
            </a:ext>
          </a:extLst>
        </xdr:cNvPr>
        <xdr:cNvSpPr/>
      </xdr:nvSpPr>
      <xdr:spPr>
        <a:xfrm>
          <a:off x="2196465" y="58099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61958</xdr:rowOff>
    </xdr:from>
    <xdr:to>
      <xdr:col>15</xdr:col>
      <xdr:colOff>136525</xdr:colOff>
      <xdr:row>30</xdr:row>
      <xdr:rowOff>123644</xdr:rowOff>
    </xdr:to>
    <xdr:cxnSp macro="">
      <xdr:nvCxnSpPr>
        <xdr:cNvPr id="90" name="直線コネクタ 89">
          <a:extLst>
            <a:ext uri="{FF2B5EF4-FFF2-40B4-BE49-F238E27FC236}">
              <a16:creationId xmlns:a16="http://schemas.microsoft.com/office/drawing/2014/main" id="{53B0AAD8-7FDC-4E58-A38A-6D810015F78A}"/>
            </a:ext>
          </a:extLst>
        </xdr:cNvPr>
        <xdr:cNvCxnSpPr/>
      </xdr:nvCxnSpPr>
      <xdr:spPr>
        <a:xfrm>
          <a:off x="2247265" y="5860778"/>
          <a:ext cx="67056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127091</xdr:rowOff>
    </xdr:from>
    <xdr:to>
      <xdr:col>7</xdr:col>
      <xdr:colOff>187325</xdr:colOff>
      <xdr:row>30</xdr:row>
      <xdr:rowOff>57241</xdr:rowOff>
    </xdr:to>
    <xdr:sp macro="" textlink="">
      <xdr:nvSpPr>
        <xdr:cNvPr id="91" name="楕円 90">
          <a:extLst>
            <a:ext uri="{FF2B5EF4-FFF2-40B4-BE49-F238E27FC236}">
              <a16:creationId xmlns:a16="http://schemas.microsoft.com/office/drawing/2014/main" id="{C082CA71-A29C-4439-B8BD-A5572AE6D8C4}"/>
            </a:ext>
          </a:extLst>
        </xdr:cNvPr>
        <xdr:cNvSpPr/>
      </xdr:nvSpPr>
      <xdr:spPr>
        <a:xfrm>
          <a:off x="1525905" y="5758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6441</xdr:rowOff>
    </xdr:from>
    <xdr:to>
      <xdr:col>11</xdr:col>
      <xdr:colOff>136525</xdr:colOff>
      <xdr:row>30</xdr:row>
      <xdr:rowOff>61958</xdr:rowOff>
    </xdr:to>
    <xdr:cxnSp macro="">
      <xdr:nvCxnSpPr>
        <xdr:cNvPr id="92" name="直線コネクタ 91">
          <a:extLst>
            <a:ext uri="{FF2B5EF4-FFF2-40B4-BE49-F238E27FC236}">
              <a16:creationId xmlns:a16="http://schemas.microsoft.com/office/drawing/2014/main" id="{A7F82948-B6EF-4ACB-8AFD-AA0D0EA0264D}"/>
            </a:ext>
          </a:extLst>
        </xdr:cNvPr>
        <xdr:cNvCxnSpPr/>
      </xdr:nvCxnSpPr>
      <xdr:spPr>
        <a:xfrm>
          <a:off x="1576705" y="5805261"/>
          <a:ext cx="670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0FAA4C83-F18F-4DE5-8C72-82C675F1A061}"/>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C634DBEF-3EE6-4835-A9D3-3ADCE1A4786D}"/>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AE5642C9-37F3-4129-872D-9F92152D298A}"/>
            </a:ext>
          </a:extLst>
        </xdr:cNvPr>
        <xdr:cNvSpPr txBox="1"/>
      </xdr:nvSpPr>
      <xdr:spPr>
        <a:xfrm>
          <a:off x="206756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1BE95DAF-9E2A-4724-B772-C1FB55FCFC06}"/>
            </a:ext>
          </a:extLst>
        </xdr:cNvPr>
        <xdr:cNvSpPr txBox="1"/>
      </xdr:nvSpPr>
      <xdr:spPr>
        <a:xfrm>
          <a:off x="139700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46553</xdr:rowOff>
    </xdr:from>
    <xdr:ext cx="405111" cy="259045"/>
    <xdr:sp macro="" textlink="">
      <xdr:nvSpPr>
        <xdr:cNvPr id="97" name="n_1mainValue有形固定資産減価償却率">
          <a:extLst>
            <a:ext uri="{FF2B5EF4-FFF2-40B4-BE49-F238E27FC236}">
              <a16:creationId xmlns:a16="http://schemas.microsoft.com/office/drawing/2014/main" id="{F8F114A4-8E08-4A73-96F8-497205C7193F}"/>
            </a:ext>
          </a:extLst>
        </xdr:cNvPr>
        <xdr:cNvSpPr txBox="1"/>
      </xdr:nvSpPr>
      <xdr:spPr>
        <a:xfrm>
          <a:off x="3395989" y="601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165571</xdr:rowOff>
    </xdr:from>
    <xdr:ext cx="405111" cy="259045"/>
    <xdr:sp macro="" textlink="">
      <xdr:nvSpPr>
        <xdr:cNvPr id="98" name="n_2mainValue有形固定資産減価償却率">
          <a:extLst>
            <a:ext uri="{FF2B5EF4-FFF2-40B4-BE49-F238E27FC236}">
              <a16:creationId xmlns:a16="http://schemas.microsoft.com/office/drawing/2014/main" id="{FAB42075-A62D-4680-B3EB-169EBE282111}"/>
            </a:ext>
          </a:extLst>
        </xdr:cNvPr>
        <xdr:cNvSpPr txBox="1"/>
      </xdr:nvSpPr>
      <xdr:spPr>
        <a:xfrm>
          <a:off x="2738129" y="5964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99" name="n_3mainValue有形固定資産減価償却率">
          <a:extLst>
            <a:ext uri="{FF2B5EF4-FFF2-40B4-BE49-F238E27FC236}">
              <a16:creationId xmlns:a16="http://schemas.microsoft.com/office/drawing/2014/main" id="{09E713E8-3B08-4021-B8CC-BB8CDFECED92}"/>
            </a:ext>
          </a:extLst>
        </xdr:cNvPr>
        <xdr:cNvSpPr txBox="1"/>
      </xdr:nvSpPr>
      <xdr:spPr>
        <a:xfrm>
          <a:off x="2067569" y="5902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73768</xdr:rowOff>
    </xdr:from>
    <xdr:ext cx="405111" cy="259045"/>
    <xdr:sp macro="" textlink="">
      <xdr:nvSpPr>
        <xdr:cNvPr id="100" name="n_4mainValue有形固定資産減価償却率">
          <a:extLst>
            <a:ext uri="{FF2B5EF4-FFF2-40B4-BE49-F238E27FC236}">
              <a16:creationId xmlns:a16="http://schemas.microsoft.com/office/drawing/2014/main" id="{A6B2278B-7530-4875-B60F-CE3737CC178B}"/>
            </a:ext>
          </a:extLst>
        </xdr:cNvPr>
        <xdr:cNvSpPr txBox="1"/>
      </xdr:nvSpPr>
      <xdr:spPr>
        <a:xfrm>
          <a:off x="139700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A67ECB06-E9C2-4F9E-BB02-2137DF8C72F2}"/>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5FB38FB-500F-4696-AF4F-9985BC29A8D2}"/>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C33E9474-C97C-4D87-984A-C886E34F511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9665F4BC-5EED-43FE-B98E-A3C87333A52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D13BD9E-56C3-4734-ADDA-51D2D4589B6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C2034E05-EA9B-4B1E-A6EB-C55797FA9AB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A7A9EC8-A8D8-4A95-8CD3-CC8BDE6C3B4C}"/>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B795413-A477-4285-9E2E-5B2219EFA3F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DC5619DC-E8F3-415F-8377-6765E363578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0241789-E2A8-466F-8B9D-A504A83D297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797E9E9-8D2B-4C7B-BF76-1683D11C8FBA}"/>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7A4343B-E9E9-4D23-9589-4C2206D024AF}"/>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68FC811-8852-4CAF-9EDE-BC7E76A4D5FF}"/>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00">
              <a:solidFill>
                <a:schemeClr val="dk1"/>
              </a:solidFill>
              <a:effectLst/>
              <a:latin typeface="+mn-lt"/>
              <a:ea typeface="+mn-ea"/>
              <a:cs typeface="+mn-cs"/>
            </a:rPr>
            <a:t>　</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486.3%</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であり、前年度と比較し</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56.1%</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との比較では、</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44.4</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％高い結果となったが、乖離は令和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年度に比べ縮小した。また、昨年度は全国平均、埼玉県平均とも上回ったが、令和</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年度はどちらも下回る結果となった。</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債務償還比率</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減少の主な要因は、</a:t>
          </a: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900">
              <a:solidFill>
                <a:sysClr val="windowText" lastClr="000000"/>
              </a:solidFill>
              <a:effectLst/>
              <a:latin typeface="ＭＳ Ｐゴシック" panose="020B0600070205080204" pitchFamily="50" charset="-128"/>
              <a:ea typeface="ＭＳ Ｐゴシック" panose="020B0600070205080204" pitchFamily="50" charset="-128"/>
              <a:cs typeface="+mn-cs"/>
            </a:rPr>
            <a:t>現在</a:t>
          </a:r>
          <a:r>
            <a:rPr kumimoji="1" lang="ja-JP" altLang="ja-JP" sz="900">
              <a:solidFill>
                <a:sysClr val="windowText" lastClr="000000"/>
              </a:solidFill>
              <a:effectLst/>
              <a:latin typeface="ＭＳ Ｐゴシック" panose="020B0600070205080204" pitchFamily="50" charset="-128"/>
              <a:ea typeface="ＭＳ Ｐゴシック" panose="020B0600070205080204" pitchFamily="50" charset="-128"/>
              <a:cs typeface="+mn-cs"/>
            </a:rPr>
            <a:t>高</a:t>
          </a:r>
          <a:r>
            <a:rPr kumimoji="1" lang="ja-JP" altLang="en-US" sz="900">
              <a:solidFill>
                <a:sysClr val="windowText" lastClr="000000"/>
              </a:solidFill>
              <a:effectLst/>
              <a:latin typeface="ＭＳ Ｐゴシック" panose="020B0600070205080204" pitchFamily="50" charset="-128"/>
              <a:ea typeface="ＭＳ Ｐゴシック" panose="020B0600070205080204" pitchFamily="50" charset="-128"/>
              <a:cs typeface="+mn-cs"/>
            </a:rPr>
            <a:t>等の減少による将来負担額の減少と経常一般財源の増加によると考えられる。</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、人件費や社会保障経費の増加等が予想されるため、</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既存事業については常に分析をし、新たな事業を実施する際には既存事業の見直しを図り、起債に大きく頼ることのない財政運営に努めていく。</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E8344F0-86B6-424C-B49E-5BB97F13B23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692EB28-69E1-4555-8C5B-723F6D4D456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CAFE620-3F3B-4834-98DC-61E2D6773D87}"/>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BE37F2D3-2D4D-47B2-81BA-C7E74DFC1E8B}"/>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486C8759-8E5A-444E-9321-72F57F08AB3F}"/>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4467DDF7-DF14-4FA5-AD78-3E6146B2E12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B6EB373-2854-4139-9D63-B5D3458EB257}"/>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16AA242E-9200-4D20-AA3B-10B0840414E6}"/>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EF8F3394-B9C0-4F4A-8BEF-C8852FCED9D0}"/>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5D1789B0-C43B-4FAF-BEC7-C7C82B7DD68A}"/>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CE9B3497-BE97-4DC3-85B1-483E0B7469E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FD65A7C1-7007-4FA6-8E50-DB841B727EBB}"/>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AECBBC7E-2DD1-445D-BD9D-04206E32873F}"/>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805B467D-789F-4628-8226-6E8E02D01C0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E28CFAC2-B79E-4943-B067-2AAEE34F0184}"/>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A296D280-6A36-47B1-A3B8-14B8C96A0A5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8A97163-3215-4D41-962A-07C07BE27C3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91FA2490-2366-4466-ADA5-F18B912397A4}"/>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7B4253C6-BA72-4A46-9F1C-CAEA54F51915}"/>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987BA02D-6D8D-4A70-973B-C92410A0548D}"/>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B4F12E40-3CB5-4A47-8E7E-E987650091B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3F7EC4E-E900-4383-938B-15A4998FAD33}"/>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EA3CBEE8-ADE2-4B51-A8E0-5043A457C7F7}"/>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1DC0A70E-07CD-46AF-84A0-7D68A16CD7A3}"/>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289E839-27C1-4D28-84B5-77EDDB61FF11}"/>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A995AF90-8CA5-4BB0-93FE-55F24B282FDF}"/>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5E04F1ED-E73E-4790-B1DB-7054FDDBB321}"/>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30DF69D8-79CA-4C30-93AF-83B3E4352D9F}"/>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D4512F7-CF81-477A-A471-D3281FEB5F3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9D40B904-78CE-45F5-9932-A2A90A17160B}"/>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E3AECE1-8787-4C21-9188-4475853AD0B8}"/>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4EDB8860-7032-40AD-9C3D-3A02FC1345C2}"/>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46B2F6D-6A72-47F6-B54E-6347B673DD3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138466</xdr:rowOff>
    </xdr:from>
    <xdr:to>
      <xdr:col>76</xdr:col>
      <xdr:colOff>73025</xdr:colOff>
      <xdr:row>29</xdr:row>
      <xdr:rowOff>68616</xdr:rowOff>
    </xdr:to>
    <xdr:sp macro="" textlink="">
      <xdr:nvSpPr>
        <xdr:cNvPr id="147" name="楕円 146">
          <a:extLst>
            <a:ext uri="{FF2B5EF4-FFF2-40B4-BE49-F238E27FC236}">
              <a16:creationId xmlns:a16="http://schemas.microsoft.com/office/drawing/2014/main" id="{2D4ADB2B-7661-49BB-BA6E-28E94C2D13D2}"/>
            </a:ext>
          </a:extLst>
        </xdr:cNvPr>
        <xdr:cNvSpPr/>
      </xdr:nvSpPr>
      <xdr:spPr>
        <a:xfrm>
          <a:off x="13001625" y="5602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116893</xdr:rowOff>
    </xdr:from>
    <xdr:ext cx="469744" cy="259045"/>
    <xdr:sp macro="" textlink="">
      <xdr:nvSpPr>
        <xdr:cNvPr id="148" name="債務償還比率該当値テキスト">
          <a:extLst>
            <a:ext uri="{FF2B5EF4-FFF2-40B4-BE49-F238E27FC236}">
              <a16:creationId xmlns:a16="http://schemas.microsoft.com/office/drawing/2014/main" id="{B8415D9F-6973-4D6C-A3DB-43E46264BB4F}"/>
            </a:ext>
          </a:extLst>
        </xdr:cNvPr>
        <xdr:cNvSpPr txBox="1"/>
      </xdr:nvSpPr>
      <xdr:spPr>
        <a:xfrm>
          <a:off x="13080365" y="558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24692</xdr:rowOff>
    </xdr:from>
    <xdr:to>
      <xdr:col>72</xdr:col>
      <xdr:colOff>123825</xdr:colOff>
      <xdr:row>29</xdr:row>
      <xdr:rowOff>126292</xdr:rowOff>
    </xdr:to>
    <xdr:sp macro="" textlink="">
      <xdr:nvSpPr>
        <xdr:cNvPr id="149" name="楕円 148">
          <a:extLst>
            <a:ext uri="{FF2B5EF4-FFF2-40B4-BE49-F238E27FC236}">
              <a16:creationId xmlns:a16="http://schemas.microsoft.com/office/drawing/2014/main" id="{E68B8E0C-A11C-4512-8505-0DE0F85D8337}"/>
            </a:ext>
          </a:extLst>
        </xdr:cNvPr>
        <xdr:cNvSpPr/>
      </xdr:nvSpPr>
      <xdr:spPr>
        <a:xfrm>
          <a:off x="12359005" y="565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17816</xdr:rowOff>
    </xdr:from>
    <xdr:to>
      <xdr:col>76</xdr:col>
      <xdr:colOff>22225</xdr:colOff>
      <xdr:row>29</xdr:row>
      <xdr:rowOff>75492</xdr:rowOff>
    </xdr:to>
    <xdr:cxnSp macro="">
      <xdr:nvCxnSpPr>
        <xdr:cNvPr id="150" name="直線コネクタ 149">
          <a:extLst>
            <a:ext uri="{FF2B5EF4-FFF2-40B4-BE49-F238E27FC236}">
              <a16:creationId xmlns:a16="http://schemas.microsoft.com/office/drawing/2014/main" id="{CDB255EE-A2ED-47F9-978D-14864392C523}"/>
            </a:ext>
          </a:extLst>
        </xdr:cNvPr>
        <xdr:cNvCxnSpPr/>
      </xdr:nvCxnSpPr>
      <xdr:spPr>
        <a:xfrm flipV="1">
          <a:off x="12409805" y="5648996"/>
          <a:ext cx="619760" cy="5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40320</xdr:rowOff>
    </xdr:from>
    <xdr:to>
      <xdr:col>68</xdr:col>
      <xdr:colOff>123825</xdr:colOff>
      <xdr:row>29</xdr:row>
      <xdr:rowOff>141920</xdr:rowOff>
    </xdr:to>
    <xdr:sp macro="" textlink="">
      <xdr:nvSpPr>
        <xdr:cNvPr id="151" name="楕円 150">
          <a:extLst>
            <a:ext uri="{FF2B5EF4-FFF2-40B4-BE49-F238E27FC236}">
              <a16:creationId xmlns:a16="http://schemas.microsoft.com/office/drawing/2014/main" id="{F8138249-DA24-4A2B-9797-59C5CA1B2ED9}"/>
            </a:ext>
          </a:extLst>
        </xdr:cNvPr>
        <xdr:cNvSpPr/>
      </xdr:nvSpPr>
      <xdr:spPr>
        <a:xfrm>
          <a:off x="11688445" y="56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75492</xdr:rowOff>
    </xdr:from>
    <xdr:to>
      <xdr:col>72</xdr:col>
      <xdr:colOff>73025</xdr:colOff>
      <xdr:row>29</xdr:row>
      <xdr:rowOff>91120</xdr:rowOff>
    </xdr:to>
    <xdr:cxnSp macro="">
      <xdr:nvCxnSpPr>
        <xdr:cNvPr id="152" name="直線コネクタ 151">
          <a:extLst>
            <a:ext uri="{FF2B5EF4-FFF2-40B4-BE49-F238E27FC236}">
              <a16:creationId xmlns:a16="http://schemas.microsoft.com/office/drawing/2014/main" id="{ADAFE733-DC75-4199-8439-B4D1E89A5237}"/>
            </a:ext>
          </a:extLst>
        </xdr:cNvPr>
        <xdr:cNvCxnSpPr/>
      </xdr:nvCxnSpPr>
      <xdr:spPr>
        <a:xfrm flipV="1">
          <a:off x="11739245" y="5706672"/>
          <a:ext cx="670560" cy="15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150700</xdr:rowOff>
    </xdr:from>
    <xdr:to>
      <xdr:col>64</xdr:col>
      <xdr:colOff>123825</xdr:colOff>
      <xdr:row>29</xdr:row>
      <xdr:rowOff>80850</xdr:rowOff>
    </xdr:to>
    <xdr:sp macro="" textlink="">
      <xdr:nvSpPr>
        <xdr:cNvPr id="153" name="楕円 152">
          <a:extLst>
            <a:ext uri="{FF2B5EF4-FFF2-40B4-BE49-F238E27FC236}">
              <a16:creationId xmlns:a16="http://schemas.microsoft.com/office/drawing/2014/main" id="{C771CDBB-6BF3-449F-B65D-20F904F26C52}"/>
            </a:ext>
          </a:extLst>
        </xdr:cNvPr>
        <xdr:cNvSpPr/>
      </xdr:nvSpPr>
      <xdr:spPr>
        <a:xfrm>
          <a:off x="11017885" y="5614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30050</xdr:rowOff>
    </xdr:from>
    <xdr:to>
      <xdr:col>68</xdr:col>
      <xdr:colOff>73025</xdr:colOff>
      <xdr:row>29</xdr:row>
      <xdr:rowOff>91120</xdr:rowOff>
    </xdr:to>
    <xdr:cxnSp macro="">
      <xdr:nvCxnSpPr>
        <xdr:cNvPr id="154" name="直線コネクタ 153">
          <a:extLst>
            <a:ext uri="{FF2B5EF4-FFF2-40B4-BE49-F238E27FC236}">
              <a16:creationId xmlns:a16="http://schemas.microsoft.com/office/drawing/2014/main" id="{57A0DDF9-3332-4014-98FE-12B64A885E4F}"/>
            </a:ext>
          </a:extLst>
        </xdr:cNvPr>
        <xdr:cNvCxnSpPr/>
      </xdr:nvCxnSpPr>
      <xdr:spPr>
        <a:xfrm>
          <a:off x="11068685" y="5661230"/>
          <a:ext cx="670560" cy="6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35524</xdr:rowOff>
    </xdr:from>
    <xdr:to>
      <xdr:col>60</xdr:col>
      <xdr:colOff>123825</xdr:colOff>
      <xdr:row>30</xdr:row>
      <xdr:rowOff>137124</xdr:rowOff>
    </xdr:to>
    <xdr:sp macro="" textlink="">
      <xdr:nvSpPr>
        <xdr:cNvPr id="155" name="楕円 154">
          <a:extLst>
            <a:ext uri="{FF2B5EF4-FFF2-40B4-BE49-F238E27FC236}">
              <a16:creationId xmlns:a16="http://schemas.microsoft.com/office/drawing/2014/main" id="{8BB83E18-F274-4C7E-AF40-AD2E8BFBEA77}"/>
            </a:ext>
          </a:extLst>
        </xdr:cNvPr>
        <xdr:cNvSpPr/>
      </xdr:nvSpPr>
      <xdr:spPr>
        <a:xfrm>
          <a:off x="10347325" y="583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30050</xdr:rowOff>
    </xdr:from>
    <xdr:to>
      <xdr:col>64</xdr:col>
      <xdr:colOff>73025</xdr:colOff>
      <xdr:row>30</xdr:row>
      <xdr:rowOff>86324</xdr:rowOff>
    </xdr:to>
    <xdr:cxnSp macro="">
      <xdr:nvCxnSpPr>
        <xdr:cNvPr id="156" name="直線コネクタ 155">
          <a:extLst>
            <a:ext uri="{FF2B5EF4-FFF2-40B4-BE49-F238E27FC236}">
              <a16:creationId xmlns:a16="http://schemas.microsoft.com/office/drawing/2014/main" id="{F24B89D5-AAA5-4203-B428-6B9964BE9C3A}"/>
            </a:ext>
          </a:extLst>
        </xdr:cNvPr>
        <xdr:cNvCxnSpPr/>
      </xdr:nvCxnSpPr>
      <xdr:spPr>
        <a:xfrm flipV="1">
          <a:off x="10398125" y="5661230"/>
          <a:ext cx="670560" cy="22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7AD3D8BE-6EDB-41B6-8AF8-6F04054F5722}"/>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902A5AD4-39BF-4697-BC6E-06948677587F}"/>
            </a:ext>
          </a:extLst>
        </xdr:cNvPr>
        <xdr:cNvSpPr txBox="1"/>
      </xdr:nvSpPr>
      <xdr:spPr>
        <a:xfrm>
          <a:off x="11527232" y="534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D6639513-601F-43F4-9B6B-33CD2837C90B}"/>
            </a:ext>
          </a:extLst>
        </xdr:cNvPr>
        <xdr:cNvSpPr txBox="1"/>
      </xdr:nvSpPr>
      <xdr:spPr>
        <a:xfrm>
          <a:off x="10856672"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10EE40B1-5055-4606-8673-B390E60503C3}"/>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117419</xdr:rowOff>
    </xdr:from>
    <xdr:ext cx="469744" cy="259045"/>
    <xdr:sp macro="" textlink="">
      <xdr:nvSpPr>
        <xdr:cNvPr id="161" name="n_1mainValue債務償還比率">
          <a:extLst>
            <a:ext uri="{FF2B5EF4-FFF2-40B4-BE49-F238E27FC236}">
              <a16:creationId xmlns:a16="http://schemas.microsoft.com/office/drawing/2014/main" id="{4349286D-F431-4C9A-9116-DF2056042A7D}"/>
            </a:ext>
          </a:extLst>
        </xdr:cNvPr>
        <xdr:cNvSpPr txBox="1"/>
      </xdr:nvSpPr>
      <xdr:spPr>
        <a:xfrm>
          <a:off x="12185092" y="5748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133047</xdr:rowOff>
    </xdr:from>
    <xdr:ext cx="469744" cy="259045"/>
    <xdr:sp macro="" textlink="">
      <xdr:nvSpPr>
        <xdr:cNvPr id="162" name="n_2mainValue債務償還比率">
          <a:extLst>
            <a:ext uri="{FF2B5EF4-FFF2-40B4-BE49-F238E27FC236}">
              <a16:creationId xmlns:a16="http://schemas.microsoft.com/office/drawing/2014/main" id="{2E78433D-3CA9-47AB-84DE-A76EB8AB33FB}"/>
            </a:ext>
          </a:extLst>
        </xdr:cNvPr>
        <xdr:cNvSpPr txBox="1"/>
      </xdr:nvSpPr>
      <xdr:spPr>
        <a:xfrm>
          <a:off x="11527232" y="57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71977</xdr:rowOff>
    </xdr:from>
    <xdr:ext cx="469744" cy="259045"/>
    <xdr:sp macro="" textlink="">
      <xdr:nvSpPr>
        <xdr:cNvPr id="163" name="n_3mainValue債務償還比率">
          <a:extLst>
            <a:ext uri="{FF2B5EF4-FFF2-40B4-BE49-F238E27FC236}">
              <a16:creationId xmlns:a16="http://schemas.microsoft.com/office/drawing/2014/main" id="{4ECC3ECF-B3C6-4FC1-8C17-D585A3B7EF90}"/>
            </a:ext>
          </a:extLst>
        </xdr:cNvPr>
        <xdr:cNvSpPr txBox="1"/>
      </xdr:nvSpPr>
      <xdr:spPr>
        <a:xfrm>
          <a:off x="10856672" y="57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128251</xdr:rowOff>
    </xdr:from>
    <xdr:ext cx="469744" cy="259045"/>
    <xdr:sp macro="" textlink="">
      <xdr:nvSpPr>
        <xdr:cNvPr id="164" name="n_4mainValue債務償還比率">
          <a:extLst>
            <a:ext uri="{FF2B5EF4-FFF2-40B4-BE49-F238E27FC236}">
              <a16:creationId xmlns:a16="http://schemas.microsoft.com/office/drawing/2014/main" id="{BBCA0663-5E3F-4238-8697-974A71AB4F99}"/>
            </a:ext>
          </a:extLst>
        </xdr:cNvPr>
        <xdr:cNvSpPr txBox="1"/>
      </xdr:nvSpPr>
      <xdr:spPr>
        <a:xfrm>
          <a:off x="10186112" y="5927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94149D80-2E3E-4B78-ADDB-1352B20241C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B04F4BC-B635-4875-B433-35D3B5CB4C1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925300E2-CC00-4F63-A3E1-4B487430527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CF7D64D1-9522-4902-AF3B-7408E24BABC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760FDBC5-DD63-4293-8018-FA2EB9603CD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B989AE5-E57E-4615-B1E6-12671D9A632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BC2116-D3E0-41DD-A487-062D1C73851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469CBF1-C57B-4607-9410-098807B7E7D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6C380D-EB62-4208-8B86-09D9826D15F9}"/>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16B370-A2E8-42F4-9D97-FF823F4901B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9A895A7-8D4F-4F3C-9796-B4E0E39679BF}"/>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7595B1-01CD-42F5-84F0-4E5D3DCAE889}"/>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EAAE52F-BA0F-4EEC-8EE5-95C10A89593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129158-C9DB-467F-AECC-4107795DE29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F74A2E-4135-4CA7-B77C-7C591F1E313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573494-B461-4F6F-8841-C6F439659B8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6E353BB-CA48-4F09-92C5-DC4E565D52F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4E8E26-04B3-4FFD-B40C-93D307000D4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51855D-AF37-447E-B5D3-8452CA2017D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B75B5CC-42B1-4E85-8C6D-115B8D40EC6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D2C502-25B1-405A-9C91-F7454FE93C8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8438A43-DE1A-4834-AF03-FBED8B34DFE2}"/>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FBBB-E01F-4113-88A4-CD4968A008B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507D96-4370-4DC3-8E6F-1D238E8CC4C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D87B492-6907-4AE3-A879-7F8A6708903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A24674-F499-4986-AF6F-93A4425F1B6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817707-E0F9-442C-B218-62343F35EDB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9E7BAA-62CD-4FCD-88E4-121616A4A45D}"/>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D1C43E-78D8-4B2F-9E2F-DD3EB4FBFF2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4B4533B-26FD-4EAE-A998-98430E72BB8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DC0F4B-B1E1-49DC-AC67-54F9949D73F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66E121B-64C9-4E44-8B73-2FCB81D73D5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7E67485-475A-4234-9CCA-94DD49D0D5E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14042FD-CEFE-49A4-9A32-0DAE3D40CB7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DBA438-009E-4229-B482-DFB7119EE05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3D179A5-5372-44FD-9177-28F80D4307C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768CE5F-F1EB-4658-9192-4BB41AB513D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759816-8D7E-48FA-90CA-7156BD33A3B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92401EE-975F-4A53-8A56-CFA17764C7A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76EE7B-E072-41DC-BBB4-2A313E9953E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18047A-530B-458C-B8D9-4FDDEEA0F348}"/>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50432F-E800-41E8-907B-1FBC36948F1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98C4F0-E2B4-41A0-BB02-ED0BA2C33DF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C313CC-6DD0-469D-9C93-BEA6E62F268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3761BE-F82C-43DB-AAAE-3DB8A44E12A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4895AF5-7DD6-45D4-99B0-151E7216F10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BBDCD76-5B83-4872-8C75-FAEEA08F9CE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D49B7E6-1728-4993-B16C-5AF6ECCE412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39E016C-F9BB-46D0-8ADE-B0375DDBDAEB}"/>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9E1D03B-361A-494F-9CE2-2AF24CAE9921}"/>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6C9CA40-63EF-4302-8CC5-974F11D6C146}"/>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03A0104-CD1A-43CF-A4A7-4A7F06CB2EA6}"/>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4E52BF5-9AF9-4FC6-9067-A34DC86A35D7}"/>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5B23E2B7-8533-4C39-80A3-5C06EC6CDEDE}"/>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57CCB5A-4A45-4EAF-9233-BE4C4988B196}"/>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34252EE-2EB8-402D-A85E-735B9D5898A1}"/>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D019B94-58D3-4AC2-B1DF-1250412648C4}"/>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2A41421-9CCE-44A8-A7EB-0DCBC4755CF0}"/>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A9E4807-2E14-4C44-A9CA-E49F4858DBB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A0DE970D-FA69-4502-A3C6-B021EEFB4FA5}"/>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BB7F5479-1529-45A8-BCE8-339CE9B667F9}"/>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EB1DE520-D81B-4E89-94B2-D080CFEEE5B4}"/>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926D9408-0D37-40DD-8058-DA5438870B90}"/>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BE87B62A-0EE6-48D7-99A1-64AF39E7D762}"/>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B102A06D-8B4B-4B58-B508-F2B33DC337FF}"/>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6022D9E4-1883-4448-B331-41D742DECCD8}"/>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8D94EB74-CD89-49F9-A2E8-1E8C58FAE806}"/>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E39E8934-8C45-4FE3-98A8-51409F6D8132}"/>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1D7C8A42-2A0D-43D7-B6DF-68B7769986DB}"/>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D8AB2F82-2586-47FD-9DF7-96143C6BE56D}"/>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BE60DE2-9BCC-464D-9205-D891542D2E1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37BD8C1-EBCA-47F5-801E-03DE00FF08E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6C2BF2A-4C1A-40D9-B2F3-D063112C30F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CA2998-B323-4555-87BE-917294D2FBA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19E0593-284C-4521-81F3-1D3DBB1A46C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89408</xdr:rowOff>
    </xdr:from>
    <xdr:to>
      <xdr:col>24</xdr:col>
      <xdr:colOff>114300</xdr:colOff>
      <xdr:row>37</xdr:row>
      <xdr:rowOff>19558</xdr:rowOff>
    </xdr:to>
    <xdr:sp macro="" textlink="">
      <xdr:nvSpPr>
        <xdr:cNvPr id="71" name="楕円 70">
          <a:extLst>
            <a:ext uri="{FF2B5EF4-FFF2-40B4-BE49-F238E27FC236}">
              <a16:creationId xmlns:a16="http://schemas.microsoft.com/office/drawing/2014/main" id="{D9B25488-E2DC-408B-8152-9BC47C9BCD3A}"/>
            </a:ext>
          </a:extLst>
        </xdr:cNvPr>
        <xdr:cNvSpPr/>
      </xdr:nvSpPr>
      <xdr:spPr>
        <a:xfrm>
          <a:off x="4036060" y="61244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112285</xdr:rowOff>
    </xdr:from>
    <xdr:ext cx="405111" cy="259045"/>
    <xdr:sp macro="" textlink="">
      <xdr:nvSpPr>
        <xdr:cNvPr id="72" name="【道路】&#10;有形固定資産減価償却率該当値テキスト">
          <a:extLst>
            <a:ext uri="{FF2B5EF4-FFF2-40B4-BE49-F238E27FC236}">
              <a16:creationId xmlns:a16="http://schemas.microsoft.com/office/drawing/2014/main" id="{1339AAD1-C437-4589-BE4A-07E5B3503616}"/>
            </a:ext>
          </a:extLst>
        </xdr:cNvPr>
        <xdr:cNvSpPr txBox="1"/>
      </xdr:nvSpPr>
      <xdr:spPr>
        <a:xfrm>
          <a:off x="4124960"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45974</xdr:rowOff>
    </xdr:from>
    <xdr:to>
      <xdr:col>20</xdr:col>
      <xdr:colOff>38100</xdr:colOff>
      <xdr:row>36</xdr:row>
      <xdr:rowOff>147574</xdr:rowOff>
    </xdr:to>
    <xdr:sp macro="" textlink="">
      <xdr:nvSpPr>
        <xdr:cNvPr id="73" name="楕円 72">
          <a:extLst>
            <a:ext uri="{FF2B5EF4-FFF2-40B4-BE49-F238E27FC236}">
              <a16:creationId xmlns:a16="http://schemas.microsoft.com/office/drawing/2014/main" id="{2971C229-F14C-48E9-AD98-99A549973148}"/>
            </a:ext>
          </a:extLst>
        </xdr:cNvPr>
        <xdr:cNvSpPr/>
      </xdr:nvSpPr>
      <xdr:spPr>
        <a:xfrm>
          <a:off x="3312160" y="60810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96774</xdr:rowOff>
    </xdr:from>
    <xdr:to>
      <xdr:col>24</xdr:col>
      <xdr:colOff>63500</xdr:colOff>
      <xdr:row>36</xdr:row>
      <xdr:rowOff>140208</xdr:rowOff>
    </xdr:to>
    <xdr:cxnSp macro="">
      <xdr:nvCxnSpPr>
        <xdr:cNvPr id="74" name="直線コネクタ 73">
          <a:extLst>
            <a:ext uri="{FF2B5EF4-FFF2-40B4-BE49-F238E27FC236}">
              <a16:creationId xmlns:a16="http://schemas.microsoft.com/office/drawing/2014/main" id="{F38A0953-1190-422A-A8A0-8EF95ED6CAA4}"/>
            </a:ext>
          </a:extLst>
        </xdr:cNvPr>
        <xdr:cNvCxnSpPr/>
      </xdr:nvCxnSpPr>
      <xdr:spPr>
        <a:xfrm>
          <a:off x="3355340" y="6131814"/>
          <a:ext cx="73152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29972</xdr:rowOff>
    </xdr:from>
    <xdr:to>
      <xdr:col>15</xdr:col>
      <xdr:colOff>101600</xdr:colOff>
      <xdr:row>36</xdr:row>
      <xdr:rowOff>131572</xdr:rowOff>
    </xdr:to>
    <xdr:sp macro="" textlink="">
      <xdr:nvSpPr>
        <xdr:cNvPr id="75" name="楕円 74">
          <a:extLst>
            <a:ext uri="{FF2B5EF4-FFF2-40B4-BE49-F238E27FC236}">
              <a16:creationId xmlns:a16="http://schemas.microsoft.com/office/drawing/2014/main" id="{9F9BFED2-AF76-4520-B5AD-C110A5AF5E9C}"/>
            </a:ext>
          </a:extLst>
        </xdr:cNvPr>
        <xdr:cNvSpPr/>
      </xdr:nvSpPr>
      <xdr:spPr>
        <a:xfrm>
          <a:off x="25146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80772</xdr:rowOff>
    </xdr:from>
    <xdr:to>
      <xdr:col>19</xdr:col>
      <xdr:colOff>177800</xdr:colOff>
      <xdr:row>36</xdr:row>
      <xdr:rowOff>96774</xdr:rowOff>
    </xdr:to>
    <xdr:cxnSp macro="">
      <xdr:nvCxnSpPr>
        <xdr:cNvPr id="76" name="直線コネクタ 75">
          <a:extLst>
            <a:ext uri="{FF2B5EF4-FFF2-40B4-BE49-F238E27FC236}">
              <a16:creationId xmlns:a16="http://schemas.microsoft.com/office/drawing/2014/main" id="{4BD80FDC-044E-43EA-BEC1-491DAFF3044E}"/>
            </a:ext>
          </a:extLst>
        </xdr:cNvPr>
        <xdr:cNvCxnSpPr/>
      </xdr:nvCxnSpPr>
      <xdr:spPr>
        <a:xfrm>
          <a:off x="2565400" y="611581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125984</xdr:rowOff>
    </xdr:from>
    <xdr:to>
      <xdr:col>10</xdr:col>
      <xdr:colOff>165100</xdr:colOff>
      <xdr:row>36</xdr:row>
      <xdr:rowOff>56134</xdr:rowOff>
    </xdr:to>
    <xdr:sp macro="" textlink="">
      <xdr:nvSpPr>
        <xdr:cNvPr id="77" name="楕円 76">
          <a:extLst>
            <a:ext uri="{FF2B5EF4-FFF2-40B4-BE49-F238E27FC236}">
              <a16:creationId xmlns:a16="http://schemas.microsoft.com/office/drawing/2014/main" id="{A58E0D31-3BE7-4246-9F51-888C54D4FAAF}"/>
            </a:ext>
          </a:extLst>
        </xdr:cNvPr>
        <xdr:cNvSpPr/>
      </xdr:nvSpPr>
      <xdr:spPr>
        <a:xfrm>
          <a:off x="1739900" y="59933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xdr:rowOff>
    </xdr:from>
    <xdr:to>
      <xdr:col>15</xdr:col>
      <xdr:colOff>50800</xdr:colOff>
      <xdr:row>36</xdr:row>
      <xdr:rowOff>80772</xdr:rowOff>
    </xdr:to>
    <xdr:cxnSp macro="">
      <xdr:nvCxnSpPr>
        <xdr:cNvPr id="78" name="直線コネクタ 77">
          <a:extLst>
            <a:ext uri="{FF2B5EF4-FFF2-40B4-BE49-F238E27FC236}">
              <a16:creationId xmlns:a16="http://schemas.microsoft.com/office/drawing/2014/main" id="{2607EC11-D4EA-474C-A0BB-87067EB0230B}"/>
            </a:ext>
          </a:extLst>
        </xdr:cNvPr>
        <xdr:cNvCxnSpPr/>
      </xdr:nvCxnSpPr>
      <xdr:spPr>
        <a:xfrm>
          <a:off x="1790700" y="6040374"/>
          <a:ext cx="7747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84836</xdr:rowOff>
    </xdr:from>
    <xdr:to>
      <xdr:col>6</xdr:col>
      <xdr:colOff>38100</xdr:colOff>
      <xdr:row>36</xdr:row>
      <xdr:rowOff>14986</xdr:rowOff>
    </xdr:to>
    <xdr:sp macro="" textlink="">
      <xdr:nvSpPr>
        <xdr:cNvPr id="79" name="楕円 78">
          <a:extLst>
            <a:ext uri="{FF2B5EF4-FFF2-40B4-BE49-F238E27FC236}">
              <a16:creationId xmlns:a16="http://schemas.microsoft.com/office/drawing/2014/main" id="{EE26F522-E7C0-4111-83D3-462D30835BFC}"/>
            </a:ext>
          </a:extLst>
        </xdr:cNvPr>
        <xdr:cNvSpPr/>
      </xdr:nvSpPr>
      <xdr:spPr>
        <a:xfrm>
          <a:off x="965200" y="59522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135636</xdr:rowOff>
    </xdr:from>
    <xdr:to>
      <xdr:col>10</xdr:col>
      <xdr:colOff>114300</xdr:colOff>
      <xdr:row>36</xdr:row>
      <xdr:rowOff>5334</xdr:rowOff>
    </xdr:to>
    <xdr:cxnSp macro="">
      <xdr:nvCxnSpPr>
        <xdr:cNvPr id="80" name="直線コネクタ 79">
          <a:extLst>
            <a:ext uri="{FF2B5EF4-FFF2-40B4-BE49-F238E27FC236}">
              <a16:creationId xmlns:a16="http://schemas.microsoft.com/office/drawing/2014/main" id="{AB443225-1BA5-4481-B250-A6375AD9A743}"/>
            </a:ext>
          </a:extLst>
        </xdr:cNvPr>
        <xdr:cNvCxnSpPr/>
      </xdr:nvCxnSpPr>
      <xdr:spPr>
        <a:xfrm>
          <a:off x="1008380" y="6003036"/>
          <a:ext cx="78232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86F7C238-B03C-4081-ABB6-18CAFD565980}"/>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777949E3-716C-4A6F-BD96-03F8E9DBDB17}"/>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F5AB2B74-3C43-4170-B3D4-BD65309729B6}"/>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662FD271-2EFC-4E78-A8AA-D1683717A4C9}"/>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164101</xdr:rowOff>
    </xdr:from>
    <xdr:ext cx="405111" cy="259045"/>
    <xdr:sp macro="" textlink="">
      <xdr:nvSpPr>
        <xdr:cNvPr id="85" name="n_1mainValue【道路】&#10;有形固定資産減価償却率">
          <a:extLst>
            <a:ext uri="{FF2B5EF4-FFF2-40B4-BE49-F238E27FC236}">
              <a16:creationId xmlns:a16="http://schemas.microsoft.com/office/drawing/2014/main" id="{54CE4317-6E34-4EE2-8FA5-4BFE96ECFD63}"/>
            </a:ext>
          </a:extLst>
        </xdr:cNvPr>
        <xdr:cNvSpPr txBox="1"/>
      </xdr:nvSpPr>
      <xdr:spPr>
        <a:xfrm>
          <a:off x="3170564" y="586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148099</xdr:rowOff>
    </xdr:from>
    <xdr:ext cx="405111" cy="259045"/>
    <xdr:sp macro="" textlink="">
      <xdr:nvSpPr>
        <xdr:cNvPr id="86" name="n_2mainValue【道路】&#10;有形固定資産減価償却率">
          <a:extLst>
            <a:ext uri="{FF2B5EF4-FFF2-40B4-BE49-F238E27FC236}">
              <a16:creationId xmlns:a16="http://schemas.microsoft.com/office/drawing/2014/main" id="{A6D47ACF-68F8-4F15-82B0-3BB4D5BB32C8}"/>
            </a:ext>
          </a:extLst>
        </xdr:cNvPr>
        <xdr:cNvSpPr txBox="1"/>
      </xdr:nvSpPr>
      <xdr:spPr>
        <a:xfrm>
          <a:off x="2385704" y="5847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72661</xdr:rowOff>
    </xdr:from>
    <xdr:ext cx="405111" cy="259045"/>
    <xdr:sp macro="" textlink="">
      <xdr:nvSpPr>
        <xdr:cNvPr id="87" name="n_3mainValue【道路】&#10;有形固定資産減価償却率">
          <a:extLst>
            <a:ext uri="{FF2B5EF4-FFF2-40B4-BE49-F238E27FC236}">
              <a16:creationId xmlns:a16="http://schemas.microsoft.com/office/drawing/2014/main" id="{2A5D1B47-9A96-402E-A655-68698551639A}"/>
            </a:ext>
          </a:extLst>
        </xdr:cNvPr>
        <xdr:cNvSpPr txBox="1"/>
      </xdr:nvSpPr>
      <xdr:spPr>
        <a:xfrm>
          <a:off x="1611004" y="577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31513</xdr:rowOff>
    </xdr:from>
    <xdr:ext cx="405111" cy="259045"/>
    <xdr:sp macro="" textlink="">
      <xdr:nvSpPr>
        <xdr:cNvPr id="88" name="n_4mainValue【道路】&#10;有形固定資産減価償却率">
          <a:extLst>
            <a:ext uri="{FF2B5EF4-FFF2-40B4-BE49-F238E27FC236}">
              <a16:creationId xmlns:a16="http://schemas.microsoft.com/office/drawing/2014/main" id="{57314543-1381-4B76-85BB-E700657E0855}"/>
            </a:ext>
          </a:extLst>
        </xdr:cNvPr>
        <xdr:cNvSpPr txBox="1"/>
      </xdr:nvSpPr>
      <xdr:spPr>
        <a:xfrm>
          <a:off x="836304" y="573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C98817D-8DC0-4524-AD51-9D25D2EC1BE9}"/>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C654514-7E37-4475-B38E-CFE3ABD5830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E9547FCE-8515-49FF-AAEA-2F446E6DCC6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2F88824-7FD6-4720-B9EC-29C3C01ED8B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AF429E1-AA09-45A5-8954-D7F41C83081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C85A5C5-F1EA-4F2E-84E9-861076480249}"/>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BD390DDE-1E7F-4406-808C-0A4BF723A2A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BFE1303-1320-472E-87CF-366DAF11475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13A2679-8FEB-4C7F-88D5-9203D5DBC19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357F48F-F88A-4D73-9A7B-03CC77BDE4E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6BBE2E74-7636-4536-936B-959C5FB916EE}"/>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941EDC6-CE6B-486E-B874-A1078D4D345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77D2BF9-995D-46E2-BCDD-D7BADEE6FE93}"/>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5E7D405-28A2-446E-A9C0-D31F41A8B6EE}"/>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8B6E901-49B3-42F6-A54C-68130C89301D}"/>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E76E04E-BD50-454E-B3BA-6CBE87B6AB5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8A81671-D893-4487-89FD-08B18690C58E}"/>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F28A716-E2D5-4BD1-B8B9-34551F01809B}"/>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6DA9F21-934B-4A48-8777-1F837EF1035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533A0A4F-B241-4499-BBE5-421A264A434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D6F342FF-83AA-425B-BF82-BB866EC10722}"/>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A4B619AB-17D9-4876-89A2-6C20676BA49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5A50EA0-CA0F-4AC0-BB3B-67058838380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39094F84-75CF-43BF-8D4E-348197709D24}"/>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E25EF47C-D6C6-4129-94F7-3938A5F3A0F1}"/>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8652823B-5662-47CD-9D04-D5A65B0E7D57}"/>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6100410-FFF1-48EC-A836-690A22A7DF2F}"/>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B1350C7-438E-48C7-961D-A73022BD7911}"/>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1DD212A9-A5C7-4DEA-87B7-9F3052C40D3A}"/>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99A4977E-B871-4AFD-B23F-765654704D7A}"/>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93CFFB4-4B00-4F28-9839-3E3AA3F23E1A}"/>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B6715CFA-8C1B-4D70-A0E5-35F8854BDE6F}"/>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7158D4AE-0794-4E32-94D2-5B7D60FC9B3E}"/>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76CA495B-53E3-4987-A11F-DC6C87A1914D}"/>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1024A88-75BA-476C-AFC9-23B79BE58F0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2EE34F2-2B31-40E8-9EAC-E5BB87C25B2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275A9E7-0DD2-4FAE-90DF-A2D0F8E1460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86AD328-7523-43C6-BBB3-D26876179EB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B4442A1-12F2-4F58-AD33-A8A104958F4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99352</xdr:rowOff>
    </xdr:from>
    <xdr:to>
      <xdr:col>55</xdr:col>
      <xdr:colOff>50800</xdr:colOff>
      <xdr:row>41</xdr:row>
      <xdr:rowOff>29502</xdr:rowOff>
    </xdr:to>
    <xdr:sp macro="" textlink="">
      <xdr:nvSpPr>
        <xdr:cNvPr id="128" name="楕円 127">
          <a:extLst>
            <a:ext uri="{FF2B5EF4-FFF2-40B4-BE49-F238E27FC236}">
              <a16:creationId xmlns:a16="http://schemas.microsoft.com/office/drawing/2014/main" id="{F7012FC1-6BBD-4943-AEC8-5E5AD4280C49}"/>
            </a:ext>
          </a:extLst>
        </xdr:cNvPr>
        <xdr:cNvSpPr/>
      </xdr:nvSpPr>
      <xdr:spPr>
        <a:xfrm>
          <a:off x="9192260" y="680495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77779</xdr:rowOff>
    </xdr:from>
    <xdr:ext cx="469744" cy="259045"/>
    <xdr:sp macro="" textlink="">
      <xdr:nvSpPr>
        <xdr:cNvPr id="129" name="【道路】&#10;一人当たり延長該当値テキスト">
          <a:extLst>
            <a:ext uri="{FF2B5EF4-FFF2-40B4-BE49-F238E27FC236}">
              <a16:creationId xmlns:a16="http://schemas.microsoft.com/office/drawing/2014/main" id="{F5DABC50-FC04-4707-B4F1-99FCC949A71C}"/>
            </a:ext>
          </a:extLst>
        </xdr:cNvPr>
        <xdr:cNvSpPr txBox="1"/>
      </xdr:nvSpPr>
      <xdr:spPr>
        <a:xfrm>
          <a:off x="9258300" y="678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101714</xdr:rowOff>
    </xdr:from>
    <xdr:to>
      <xdr:col>50</xdr:col>
      <xdr:colOff>165100</xdr:colOff>
      <xdr:row>41</xdr:row>
      <xdr:rowOff>31864</xdr:rowOff>
    </xdr:to>
    <xdr:sp macro="" textlink="">
      <xdr:nvSpPr>
        <xdr:cNvPr id="130" name="楕円 129">
          <a:extLst>
            <a:ext uri="{FF2B5EF4-FFF2-40B4-BE49-F238E27FC236}">
              <a16:creationId xmlns:a16="http://schemas.microsoft.com/office/drawing/2014/main" id="{F40E757A-FE0A-4590-8905-F603AE58572B}"/>
            </a:ext>
          </a:extLst>
        </xdr:cNvPr>
        <xdr:cNvSpPr/>
      </xdr:nvSpPr>
      <xdr:spPr>
        <a:xfrm>
          <a:off x="8445500" y="6807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150152</xdr:rowOff>
    </xdr:from>
    <xdr:to>
      <xdr:col>55</xdr:col>
      <xdr:colOff>0</xdr:colOff>
      <xdr:row>40</xdr:row>
      <xdr:rowOff>152514</xdr:rowOff>
    </xdr:to>
    <xdr:cxnSp macro="">
      <xdr:nvCxnSpPr>
        <xdr:cNvPr id="131" name="直線コネクタ 130">
          <a:extLst>
            <a:ext uri="{FF2B5EF4-FFF2-40B4-BE49-F238E27FC236}">
              <a16:creationId xmlns:a16="http://schemas.microsoft.com/office/drawing/2014/main" id="{AD8B249A-B30D-4E8C-83CB-65520043E8AC}"/>
            </a:ext>
          </a:extLst>
        </xdr:cNvPr>
        <xdr:cNvCxnSpPr/>
      </xdr:nvCxnSpPr>
      <xdr:spPr>
        <a:xfrm flipV="1">
          <a:off x="8496300" y="6855752"/>
          <a:ext cx="723900" cy="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103391</xdr:rowOff>
    </xdr:from>
    <xdr:to>
      <xdr:col>46</xdr:col>
      <xdr:colOff>38100</xdr:colOff>
      <xdr:row>41</xdr:row>
      <xdr:rowOff>33541</xdr:rowOff>
    </xdr:to>
    <xdr:sp macro="" textlink="">
      <xdr:nvSpPr>
        <xdr:cNvPr id="132" name="楕円 131">
          <a:extLst>
            <a:ext uri="{FF2B5EF4-FFF2-40B4-BE49-F238E27FC236}">
              <a16:creationId xmlns:a16="http://schemas.microsoft.com/office/drawing/2014/main" id="{7C19B48B-8227-441D-A3C4-920D6EF39E77}"/>
            </a:ext>
          </a:extLst>
        </xdr:cNvPr>
        <xdr:cNvSpPr/>
      </xdr:nvSpPr>
      <xdr:spPr>
        <a:xfrm>
          <a:off x="7670800" y="68089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152514</xdr:rowOff>
    </xdr:from>
    <xdr:to>
      <xdr:col>50</xdr:col>
      <xdr:colOff>114300</xdr:colOff>
      <xdr:row>40</xdr:row>
      <xdr:rowOff>154191</xdr:rowOff>
    </xdr:to>
    <xdr:cxnSp macro="">
      <xdr:nvCxnSpPr>
        <xdr:cNvPr id="133" name="直線コネクタ 132">
          <a:extLst>
            <a:ext uri="{FF2B5EF4-FFF2-40B4-BE49-F238E27FC236}">
              <a16:creationId xmlns:a16="http://schemas.microsoft.com/office/drawing/2014/main" id="{A9E5150C-D01A-441B-B746-3426F04B5A1C}"/>
            </a:ext>
          </a:extLst>
        </xdr:cNvPr>
        <xdr:cNvCxnSpPr/>
      </xdr:nvCxnSpPr>
      <xdr:spPr>
        <a:xfrm flipV="1">
          <a:off x="7713980" y="6858114"/>
          <a:ext cx="78232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105372</xdr:rowOff>
    </xdr:from>
    <xdr:to>
      <xdr:col>41</xdr:col>
      <xdr:colOff>101600</xdr:colOff>
      <xdr:row>41</xdr:row>
      <xdr:rowOff>35522</xdr:rowOff>
    </xdr:to>
    <xdr:sp macro="" textlink="">
      <xdr:nvSpPr>
        <xdr:cNvPr id="134" name="楕円 133">
          <a:extLst>
            <a:ext uri="{FF2B5EF4-FFF2-40B4-BE49-F238E27FC236}">
              <a16:creationId xmlns:a16="http://schemas.microsoft.com/office/drawing/2014/main" id="{773208DC-6584-4642-88A2-CFF28460F8E6}"/>
            </a:ext>
          </a:extLst>
        </xdr:cNvPr>
        <xdr:cNvSpPr/>
      </xdr:nvSpPr>
      <xdr:spPr>
        <a:xfrm>
          <a:off x="6873240" y="6810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154191</xdr:rowOff>
    </xdr:from>
    <xdr:to>
      <xdr:col>45</xdr:col>
      <xdr:colOff>177800</xdr:colOff>
      <xdr:row>40</xdr:row>
      <xdr:rowOff>156172</xdr:rowOff>
    </xdr:to>
    <xdr:cxnSp macro="">
      <xdr:nvCxnSpPr>
        <xdr:cNvPr id="135" name="直線コネクタ 134">
          <a:extLst>
            <a:ext uri="{FF2B5EF4-FFF2-40B4-BE49-F238E27FC236}">
              <a16:creationId xmlns:a16="http://schemas.microsoft.com/office/drawing/2014/main" id="{A348D3A2-93EC-41DE-AAA5-30861A4BA6A5}"/>
            </a:ext>
          </a:extLst>
        </xdr:cNvPr>
        <xdr:cNvCxnSpPr/>
      </xdr:nvCxnSpPr>
      <xdr:spPr>
        <a:xfrm flipV="1">
          <a:off x="6924040" y="6859791"/>
          <a:ext cx="78994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107011</xdr:rowOff>
    </xdr:from>
    <xdr:to>
      <xdr:col>36</xdr:col>
      <xdr:colOff>165100</xdr:colOff>
      <xdr:row>41</xdr:row>
      <xdr:rowOff>37161</xdr:rowOff>
    </xdr:to>
    <xdr:sp macro="" textlink="">
      <xdr:nvSpPr>
        <xdr:cNvPr id="136" name="楕円 135">
          <a:extLst>
            <a:ext uri="{FF2B5EF4-FFF2-40B4-BE49-F238E27FC236}">
              <a16:creationId xmlns:a16="http://schemas.microsoft.com/office/drawing/2014/main" id="{DD1509BC-DC20-4E46-9D2B-6E2C9581EB50}"/>
            </a:ext>
          </a:extLst>
        </xdr:cNvPr>
        <xdr:cNvSpPr/>
      </xdr:nvSpPr>
      <xdr:spPr>
        <a:xfrm>
          <a:off x="6098540" y="6812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156172</xdr:rowOff>
    </xdr:from>
    <xdr:to>
      <xdr:col>41</xdr:col>
      <xdr:colOff>50800</xdr:colOff>
      <xdr:row>40</xdr:row>
      <xdr:rowOff>157811</xdr:rowOff>
    </xdr:to>
    <xdr:cxnSp macro="">
      <xdr:nvCxnSpPr>
        <xdr:cNvPr id="137" name="直線コネクタ 136">
          <a:extLst>
            <a:ext uri="{FF2B5EF4-FFF2-40B4-BE49-F238E27FC236}">
              <a16:creationId xmlns:a16="http://schemas.microsoft.com/office/drawing/2014/main" id="{C5920D62-06D3-4F2A-B735-A16C7F3953B7}"/>
            </a:ext>
          </a:extLst>
        </xdr:cNvPr>
        <xdr:cNvCxnSpPr/>
      </xdr:nvCxnSpPr>
      <xdr:spPr>
        <a:xfrm flipV="1">
          <a:off x="6149340" y="6861772"/>
          <a:ext cx="774700" cy="1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C4942C4-F19B-4C2C-B3F8-D843DB1C22D9}"/>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1CC474BD-550B-4D08-9547-4162DA871765}"/>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4AA60905-0F06-4023-BEDC-34467E48F0A3}"/>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9A9D225D-A796-461E-998A-FBFE276B35A7}"/>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22991</xdr:rowOff>
    </xdr:from>
    <xdr:ext cx="469744" cy="259045"/>
    <xdr:sp macro="" textlink="">
      <xdr:nvSpPr>
        <xdr:cNvPr id="142" name="n_1mainValue【道路】&#10;一人当たり延長">
          <a:extLst>
            <a:ext uri="{FF2B5EF4-FFF2-40B4-BE49-F238E27FC236}">
              <a16:creationId xmlns:a16="http://schemas.microsoft.com/office/drawing/2014/main" id="{52BD06E1-D8E0-4881-9588-3BF2F18DFC79}"/>
            </a:ext>
          </a:extLst>
        </xdr:cNvPr>
        <xdr:cNvSpPr txBox="1"/>
      </xdr:nvSpPr>
      <xdr:spPr>
        <a:xfrm>
          <a:off x="8271587" y="689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24668</xdr:rowOff>
    </xdr:from>
    <xdr:ext cx="469744" cy="259045"/>
    <xdr:sp macro="" textlink="">
      <xdr:nvSpPr>
        <xdr:cNvPr id="143" name="n_2mainValue【道路】&#10;一人当たり延長">
          <a:extLst>
            <a:ext uri="{FF2B5EF4-FFF2-40B4-BE49-F238E27FC236}">
              <a16:creationId xmlns:a16="http://schemas.microsoft.com/office/drawing/2014/main" id="{0F6F0772-9BFD-46B8-BB26-94410DAA0BA0}"/>
            </a:ext>
          </a:extLst>
        </xdr:cNvPr>
        <xdr:cNvSpPr txBox="1"/>
      </xdr:nvSpPr>
      <xdr:spPr>
        <a:xfrm>
          <a:off x="7509587" y="689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26649</xdr:rowOff>
    </xdr:from>
    <xdr:ext cx="469744" cy="259045"/>
    <xdr:sp macro="" textlink="">
      <xdr:nvSpPr>
        <xdr:cNvPr id="144" name="n_3mainValue【道路】&#10;一人当たり延長">
          <a:extLst>
            <a:ext uri="{FF2B5EF4-FFF2-40B4-BE49-F238E27FC236}">
              <a16:creationId xmlns:a16="http://schemas.microsoft.com/office/drawing/2014/main" id="{9D60A7DC-63E1-4EE0-8C3C-457D007AF5C3}"/>
            </a:ext>
          </a:extLst>
        </xdr:cNvPr>
        <xdr:cNvSpPr txBox="1"/>
      </xdr:nvSpPr>
      <xdr:spPr>
        <a:xfrm>
          <a:off x="6712027" y="6899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28288</xdr:rowOff>
    </xdr:from>
    <xdr:ext cx="469744" cy="259045"/>
    <xdr:sp macro="" textlink="">
      <xdr:nvSpPr>
        <xdr:cNvPr id="145" name="n_4mainValue【道路】&#10;一人当たり延長">
          <a:extLst>
            <a:ext uri="{FF2B5EF4-FFF2-40B4-BE49-F238E27FC236}">
              <a16:creationId xmlns:a16="http://schemas.microsoft.com/office/drawing/2014/main" id="{0364B7CD-7C6B-46F1-A399-15374B4580CE}"/>
            </a:ext>
          </a:extLst>
        </xdr:cNvPr>
        <xdr:cNvSpPr txBox="1"/>
      </xdr:nvSpPr>
      <xdr:spPr>
        <a:xfrm>
          <a:off x="5937327" y="6901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964959D-3C47-4BF7-986D-35B1270D0FC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E2F8AC2-6F39-447B-A65B-51232131B91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D9E949B-3A27-45F2-B16B-3FC2CE12355A}"/>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4A39989-B794-48C4-A02E-A5316B889F4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DFA0A47-83A7-4993-9491-9EAAE59AA2A1}"/>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ABA31A4-F9B9-4D90-8845-CE6B8E8041E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9733E16-9BBE-4F79-BA16-ADD4DDDBCBF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77EBDFA-7ACB-498E-A27A-0CAF761FD683}"/>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A1F8C4-5942-469B-BA24-4FF4935964B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FEB2625-3BCC-4818-BE44-165B783EE26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EB75618-A109-43BC-BB0F-F9497CA2ED9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58F1DCB-1F86-4395-A602-CA27176D542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356F97C-5E52-46BA-9BEF-F7EF017F3C9C}"/>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6189B76-0C42-4A5F-A109-6F0096B6ADD7}"/>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53204035-2FA4-4DC3-901F-3AFCBC01CE2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07127CA-946A-4E4B-B480-12CD39A525F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0328A29-39A4-480C-89BC-93D9B507B2A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FE0A297E-55FD-4808-AC63-F1001298E47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ED1B5D0-F4F9-4A56-B53C-30EC828B5575}"/>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4B803BC-F952-4782-85EA-1E6130938CB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FDFF88E-8EE3-414B-B594-D47591DE257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CFA559B-4684-4C84-993B-1029273FE14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381ED92-D0FD-4F10-985C-998029FC0DB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12BD6D6-A1A2-40A4-9EF9-4045CD555EB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22ED2F5-5B12-43DF-9597-C0DF1D4C93B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E995F91A-E3FD-420D-A9FD-621205D51C96}"/>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2915C31-3845-4065-BEAA-AEEAEEB79636}"/>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DC59F2B3-A05C-4200-A3C9-E7C82CC10528}"/>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E5D303C-056D-4CDE-B424-D0A36DF917DE}"/>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84ADB3BA-F88A-4C8A-BB47-ECEDD3814DBB}"/>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FB51E97-3D69-4FA2-AC3B-CE44F85F0745}"/>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EF4A4DC-4F18-4DCC-BBBF-6CE8849F034A}"/>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1AB35D9C-7228-43AC-A478-06B9195488CB}"/>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6420CDE1-6119-4BB0-9B94-AF5ECEF001FF}"/>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1A7C4A6B-8387-4E97-8113-57456A85BE85}"/>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BBEE1C82-0659-45A7-8306-F57E26B86EFC}"/>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F518C2F-C5EB-4C01-9F0C-1472686D795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54730EF-280C-460E-AB3D-2C7FA8E2670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955550F-B37F-4DD8-AE46-E9CC83B091E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07DCD8-CCF4-47BC-B067-F178C286605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B58492-15A8-47B4-9687-AB39B5C8FE9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55335</xdr:rowOff>
    </xdr:from>
    <xdr:to>
      <xdr:col>24</xdr:col>
      <xdr:colOff>114300</xdr:colOff>
      <xdr:row>61</xdr:row>
      <xdr:rowOff>156935</xdr:rowOff>
    </xdr:to>
    <xdr:sp macro="" textlink="">
      <xdr:nvSpPr>
        <xdr:cNvPr id="187" name="楕円 186">
          <a:extLst>
            <a:ext uri="{FF2B5EF4-FFF2-40B4-BE49-F238E27FC236}">
              <a16:creationId xmlns:a16="http://schemas.microsoft.com/office/drawing/2014/main" id="{2EF62467-BE4B-48D7-8182-1B9055453C08}"/>
            </a:ext>
          </a:extLst>
        </xdr:cNvPr>
        <xdr:cNvSpPr/>
      </xdr:nvSpPr>
      <xdr:spPr>
        <a:xfrm>
          <a:off x="4036060" y="102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33762</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1BCF8DE-F5E4-4BE1-87BF-8895F13A1CE1}"/>
            </a:ext>
          </a:extLst>
        </xdr:cNvPr>
        <xdr:cNvSpPr txBox="1"/>
      </xdr:nvSpPr>
      <xdr:spPr>
        <a:xfrm>
          <a:off x="4124960" y="1025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55335</xdr:rowOff>
    </xdr:from>
    <xdr:to>
      <xdr:col>20</xdr:col>
      <xdr:colOff>38100</xdr:colOff>
      <xdr:row>61</xdr:row>
      <xdr:rowOff>156935</xdr:rowOff>
    </xdr:to>
    <xdr:sp macro="" textlink="">
      <xdr:nvSpPr>
        <xdr:cNvPr id="189" name="楕円 188">
          <a:extLst>
            <a:ext uri="{FF2B5EF4-FFF2-40B4-BE49-F238E27FC236}">
              <a16:creationId xmlns:a16="http://schemas.microsoft.com/office/drawing/2014/main" id="{7597744D-E84E-4AF0-8060-4DA194D5CD53}"/>
            </a:ext>
          </a:extLst>
        </xdr:cNvPr>
        <xdr:cNvSpPr/>
      </xdr:nvSpPr>
      <xdr:spPr>
        <a:xfrm>
          <a:off x="3312160" y="102813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106135</xdr:rowOff>
    </xdr:from>
    <xdr:to>
      <xdr:col>24</xdr:col>
      <xdr:colOff>63500</xdr:colOff>
      <xdr:row>61</xdr:row>
      <xdr:rowOff>106135</xdr:rowOff>
    </xdr:to>
    <xdr:cxnSp macro="">
      <xdr:nvCxnSpPr>
        <xdr:cNvPr id="190" name="直線コネクタ 189">
          <a:extLst>
            <a:ext uri="{FF2B5EF4-FFF2-40B4-BE49-F238E27FC236}">
              <a16:creationId xmlns:a16="http://schemas.microsoft.com/office/drawing/2014/main" id="{697C40C0-9418-45D1-A430-9A29B1631A95}"/>
            </a:ext>
          </a:extLst>
        </xdr:cNvPr>
        <xdr:cNvCxnSpPr/>
      </xdr:nvCxnSpPr>
      <xdr:spPr>
        <a:xfrm>
          <a:off x="3355340" y="1033217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34109</xdr:rowOff>
    </xdr:from>
    <xdr:to>
      <xdr:col>15</xdr:col>
      <xdr:colOff>101600</xdr:colOff>
      <xdr:row>61</xdr:row>
      <xdr:rowOff>135709</xdr:rowOff>
    </xdr:to>
    <xdr:sp macro="" textlink="">
      <xdr:nvSpPr>
        <xdr:cNvPr id="191" name="楕円 190">
          <a:extLst>
            <a:ext uri="{FF2B5EF4-FFF2-40B4-BE49-F238E27FC236}">
              <a16:creationId xmlns:a16="http://schemas.microsoft.com/office/drawing/2014/main" id="{3BE29DDD-5E66-4CC8-AD08-6F6E54A05962}"/>
            </a:ext>
          </a:extLst>
        </xdr:cNvPr>
        <xdr:cNvSpPr/>
      </xdr:nvSpPr>
      <xdr:spPr>
        <a:xfrm>
          <a:off x="2514600" y="1026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84909</xdr:rowOff>
    </xdr:from>
    <xdr:to>
      <xdr:col>19</xdr:col>
      <xdr:colOff>177800</xdr:colOff>
      <xdr:row>61</xdr:row>
      <xdr:rowOff>106135</xdr:rowOff>
    </xdr:to>
    <xdr:cxnSp macro="">
      <xdr:nvCxnSpPr>
        <xdr:cNvPr id="192" name="直線コネクタ 191">
          <a:extLst>
            <a:ext uri="{FF2B5EF4-FFF2-40B4-BE49-F238E27FC236}">
              <a16:creationId xmlns:a16="http://schemas.microsoft.com/office/drawing/2014/main" id="{2FEC3680-19DD-4561-BF11-33753979397F}"/>
            </a:ext>
          </a:extLst>
        </xdr:cNvPr>
        <xdr:cNvCxnSpPr/>
      </xdr:nvCxnSpPr>
      <xdr:spPr>
        <a:xfrm>
          <a:off x="2565400" y="10310949"/>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xdr:rowOff>
    </xdr:from>
    <xdr:to>
      <xdr:col>10</xdr:col>
      <xdr:colOff>165100</xdr:colOff>
      <xdr:row>61</xdr:row>
      <xdr:rowOff>114481</xdr:rowOff>
    </xdr:to>
    <xdr:sp macro="" textlink="">
      <xdr:nvSpPr>
        <xdr:cNvPr id="193" name="楕円 192">
          <a:extLst>
            <a:ext uri="{FF2B5EF4-FFF2-40B4-BE49-F238E27FC236}">
              <a16:creationId xmlns:a16="http://schemas.microsoft.com/office/drawing/2014/main" id="{C743FAE4-BC21-449A-B35A-7018BCE63153}"/>
            </a:ext>
          </a:extLst>
        </xdr:cNvPr>
        <xdr:cNvSpPr/>
      </xdr:nvSpPr>
      <xdr:spPr>
        <a:xfrm>
          <a:off x="1739900" y="1023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63681</xdr:rowOff>
    </xdr:from>
    <xdr:to>
      <xdr:col>15</xdr:col>
      <xdr:colOff>50800</xdr:colOff>
      <xdr:row>61</xdr:row>
      <xdr:rowOff>84909</xdr:rowOff>
    </xdr:to>
    <xdr:cxnSp macro="">
      <xdr:nvCxnSpPr>
        <xdr:cNvPr id="194" name="直線コネクタ 193">
          <a:extLst>
            <a:ext uri="{FF2B5EF4-FFF2-40B4-BE49-F238E27FC236}">
              <a16:creationId xmlns:a16="http://schemas.microsoft.com/office/drawing/2014/main" id="{D4A86B28-7ED2-4DB6-BB9E-B7AF85B25744}"/>
            </a:ext>
          </a:extLst>
        </xdr:cNvPr>
        <xdr:cNvCxnSpPr/>
      </xdr:nvCxnSpPr>
      <xdr:spPr>
        <a:xfrm>
          <a:off x="1790700" y="10289721"/>
          <a:ext cx="7747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161472</xdr:rowOff>
    </xdr:from>
    <xdr:to>
      <xdr:col>6</xdr:col>
      <xdr:colOff>38100</xdr:colOff>
      <xdr:row>61</xdr:row>
      <xdr:rowOff>91622</xdr:rowOff>
    </xdr:to>
    <xdr:sp macro="" textlink="">
      <xdr:nvSpPr>
        <xdr:cNvPr id="195" name="楕円 194">
          <a:extLst>
            <a:ext uri="{FF2B5EF4-FFF2-40B4-BE49-F238E27FC236}">
              <a16:creationId xmlns:a16="http://schemas.microsoft.com/office/drawing/2014/main" id="{664FEEFF-5766-4717-B0B3-07ABDF1B559A}"/>
            </a:ext>
          </a:extLst>
        </xdr:cNvPr>
        <xdr:cNvSpPr/>
      </xdr:nvSpPr>
      <xdr:spPr>
        <a:xfrm>
          <a:off x="965200" y="10219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40822</xdr:rowOff>
    </xdr:from>
    <xdr:to>
      <xdr:col>10</xdr:col>
      <xdr:colOff>114300</xdr:colOff>
      <xdr:row>61</xdr:row>
      <xdr:rowOff>63681</xdr:rowOff>
    </xdr:to>
    <xdr:cxnSp macro="">
      <xdr:nvCxnSpPr>
        <xdr:cNvPr id="196" name="直線コネクタ 195">
          <a:extLst>
            <a:ext uri="{FF2B5EF4-FFF2-40B4-BE49-F238E27FC236}">
              <a16:creationId xmlns:a16="http://schemas.microsoft.com/office/drawing/2014/main" id="{DBED92B5-F070-4E90-A188-9067F210547E}"/>
            </a:ext>
          </a:extLst>
        </xdr:cNvPr>
        <xdr:cNvCxnSpPr/>
      </xdr:nvCxnSpPr>
      <xdr:spPr>
        <a:xfrm>
          <a:off x="1008380" y="10266862"/>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62E5086D-ADE3-49CF-B90E-1E5AEC169026}"/>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638A4B4-A4D0-4B19-9A42-94B70BBBA2BB}"/>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200C6B6-3F18-4358-96F7-FB2C42AFE90E}"/>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7DE59E84-B34E-4CAE-8217-6AF27BE59534}"/>
            </a:ext>
          </a:extLst>
        </xdr:cNvPr>
        <xdr:cNvSpPr txBox="1"/>
      </xdr:nvSpPr>
      <xdr:spPr>
        <a:xfrm>
          <a:off x="836304" y="997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148062</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CFA1A51-0DCB-492E-A310-A32F7A1FF852}"/>
            </a:ext>
          </a:extLst>
        </xdr:cNvPr>
        <xdr:cNvSpPr txBox="1"/>
      </xdr:nvSpPr>
      <xdr:spPr>
        <a:xfrm>
          <a:off x="3170564" y="10374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973D164-4519-4747-AA1C-A28ABD86A4F0}"/>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105608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149D942-DCDA-4F5B-B890-45E3EB16CBFB}"/>
            </a:ext>
          </a:extLst>
        </xdr:cNvPr>
        <xdr:cNvSpPr txBox="1"/>
      </xdr:nvSpPr>
      <xdr:spPr>
        <a:xfrm>
          <a:off x="161100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82749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E568843-79C6-4A67-907F-60E34B509DBA}"/>
            </a:ext>
          </a:extLst>
        </xdr:cNvPr>
        <xdr:cNvSpPr txBox="1"/>
      </xdr:nvSpPr>
      <xdr:spPr>
        <a:xfrm>
          <a:off x="836304" y="1030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7A4E98B-B13F-4823-B632-1E97B33E1F3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FDB7344-7AA3-4B78-A0CB-896AC99729B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B069078-68EE-4B89-B47A-57C2BE950A3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81F2A46-FA2A-4F7A-BF6C-F5E2A95FE1A2}"/>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81FFDE0-CC8B-4705-81E6-E23B9F16166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324651A-01A3-49A0-918F-6FFF06B7F8A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A755350-F77D-4056-AE5C-656AE645894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DBD086E-FA97-4B75-ACCE-7C721E56392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903E8B2-5B5E-40B4-A8E6-5B8FA367DBE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418AA18A-A3EF-4433-B17E-CAC6A545CC4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F7FF53C9-CB69-4E27-BC30-EC6FEC7D904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3B9B3D0-FC5D-4A4A-ABCE-EBB6D854271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4E54A7C-BDD6-4876-BB1E-6CEBB1EA5D3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24DC838-99FB-4087-B400-74F98069C1B9}"/>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0EEDFB7-FDA5-47D1-BC11-A745E26B8A9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FDAC52B3-11DF-4373-B580-000F1E49959E}"/>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F0A7EB1-467D-4F39-AE84-3A0FC7F08EA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E554708-F952-431D-99C3-7A2B90C9AE74}"/>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00FFCB9-90E6-40C8-A24E-AE59D828AEC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F88969F3-4CB7-494C-80CF-FAF1CA1032A7}"/>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5254738-8AC9-490F-BEC4-84EAA0D0B04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98642B31-AF55-4DAC-9452-8C72F1C312AA}"/>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3AD1B72-E3C9-47D8-AB9A-1162DB0EF0D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82869222-6D7D-4471-A096-7DFD236DCD8D}"/>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D9E958C6-6EFA-4C3D-9FD7-B35D93847A19}"/>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C4D8B8E0-6913-4ED9-ACEA-C499D7B84256}"/>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4B8C069-DC7B-4BEC-BD97-6615D49F035C}"/>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FF98B72E-108A-42CE-9FC4-4854F41FC3EE}"/>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E101EEB7-D3AB-4541-BCD7-4EFA204616BB}"/>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F573317C-B85E-4EED-ADCE-6DA8070ED26B}"/>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9421F4FD-F4F7-4AF4-91E9-1AD56823E020}"/>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E4371B36-117A-4A42-9F41-2F4015FDB46D}"/>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C28DAF7B-9CF4-4F52-8AB4-B854CF8C2D9C}"/>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9E643EC7-388F-48A7-9307-BCB657AC3334}"/>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EC7764C-2228-42C6-A206-7BF13C2298E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F6527A4-1BA6-4063-B718-293292838B3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0D849F2-996F-4355-A1A5-91783484939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75BAD8F-8214-4E4D-97E1-9FBAC56092AC}"/>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130EFA-84AA-44B6-BC7A-0D5BDCEE0EF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108296</xdr:rowOff>
    </xdr:from>
    <xdr:to>
      <xdr:col>55</xdr:col>
      <xdr:colOff>50800</xdr:colOff>
      <xdr:row>64</xdr:row>
      <xdr:rowOff>38446</xdr:rowOff>
    </xdr:to>
    <xdr:sp macro="" textlink="">
      <xdr:nvSpPr>
        <xdr:cNvPr id="244" name="楕円 243">
          <a:extLst>
            <a:ext uri="{FF2B5EF4-FFF2-40B4-BE49-F238E27FC236}">
              <a16:creationId xmlns:a16="http://schemas.microsoft.com/office/drawing/2014/main" id="{6A3D1F14-08BD-4E85-8A9D-62DD4AE03CBB}"/>
            </a:ext>
          </a:extLst>
        </xdr:cNvPr>
        <xdr:cNvSpPr/>
      </xdr:nvSpPr>
      <xdr:spPr>
        <a:xfrm>
          <a:off x="9192260" y="106696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23223</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9A3E08AC-F8D6-4A1D-982E-0D2A50736D86}"/>
            </a:ext>
          </a:extLst>
        </xdr:cNvPr>
        <xdr:cNvSpPr txBox="1"/>
      </xdr:nvSpPr>
      <xdr:spPr>
        <a:xfrm>
          <a:off x="9258300" y="1058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111014</xdr:rowOff>
    </xdr:from>
    <xdr:to>
      <xdr:col>50</xdr:col>
      <xdr:colOff>165100</xdr:colOff>
      <xdr:row>64</xdr:row>
      <xdr:rowOff>41164</xdr:rowOff>
    </xdr:to>
    <xdr:sp macro="" textlink="">
      <xdr:nvSpPr>
        <xdr:cNvPr id="246" name="楕円 245">
          <a:extLst>
            <a:ext uri="{FF2B5EF4-FFF2-40B4-BE49-F238E27FC236}">
              <a16:creationId xmlns:a16="http://schemas.microsoft.com/office/drawing/2014/main" id="{3564DA69-1366-4851-B496-ADC3EC0187E4}"/>
            </a:ext>
          </a:extLst>
        </xdr:cNvPr>
        <xdr:cNvSpPr/>
      </xdr:nvSpPr>
      <xdr:spPr>
        <a:xfrm>
          <a:off x="8445500" y="10672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159096</xdr:rowOff>
    </xdr:from>
    <xdr:to>
      <xdr:col>55</xdr:col>
      <xdr:colOff>0</xdr:colOff>
      <xdr:row>63</xdr:row>
      <xdr:rowOff>161814</xdr:rowOff>
    </xdr:to>
    <xdr:cxnSp macro="">
      <xdr:nvCxnSpPr>
        <xdr:cNvPr id="247" name="直線コネクタ 246">
          <a:extLst>
            <a:ext uri="{FF2B5EF4-FFF2-40B4-BE49-F238E27FC236}">
              <a16:creationId xmlns:a16="http://schemas.microsoft.com/office/drawing/2014/main" id="{CC3E0CA1-1F0B-4634-A6E8-0DADE846484C}"/>
            </a:ext>
          </a:extLst>
        </xdr:cNvPr>
        <xdr:cNvCxnSpPr/>
      </xdr:nvCxnSpPr>
      <xdr:spPr>
        <a:xfrm flipV="1">
          <a:off x="8496300" y="10720416"/>
          <a:ext cx="723900" cy="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111821</xdr:rowOff>
    </xdr:from>
    <xdr:to>
      <xdr:col>46</xdr:col>
      <xdr:colOff>38100</xdr:colOff>
      <xdr:row>64</xdr:row>
      <xdr:rowOff>41971</xdr:rowOff>
    </xdr:to>
    <xdr:sp macro="" textlink="">
      <xdr:nvSpPr>
        <xdr:cNvPr id="248" name="楕円 247">
          <a:extLst>
            <a:ext uri="{FF2B5EF4-FFF2-40B4-BE49-F238E27FC236}">
              <a16:creationId xmlns:a16="http://schemas.microsoft.com/office/drawing/2014/main" id="{0DEFFB6D-F744-4978-AE8F-B6F18794957C}"/>
            </a:ext>
          </a:extLst>
        </xdr:cNvPr>
        <xdr:cNvSpPr/>
      </xdr:nvSpPr>
      <xdr:spPr>
        <a:xfrm>
          <a:off x="7670800" y="106731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161814</xdr:rowOff>
    </xdr:from>
    <xdr:to>
      <xdr:col>50</xdr:col>
      <xdr:colOff>114300</xdr:colOff>
      <xdr:row>63</xdr:row>
      <xdr:rowOff>162621</xdr:rowOff>
    </xdr:to>
    <xdr:cxnSp macro="">
      <xdr:nvCxnSpPr>
        <xdr:cNvPr id="249" name="直線コネクタ 248">
          <a:extLst>
            <a:ext uri="{FF2B5EF4-FFF2-40B4-BE49-F238E27FC236}">
              <a16:creationId xmlns:a16="http://schemas.microsoft.com/office/drawing/2014/main" id="{85E180AB-06B1-40D3-B95D-BAAB0BD7DB71}"/>
            </a:ext>
          </a:extLst>
        </xdr:cNvPr>
        <xdr:cNvCxnSpPr/>
      </xdr:nvCxnSpPr>
      <xdr:spPr>
        <a:xfrm flipV="1">
          <a:off x="7713980" y="10723134"/>
          <a:ext cx="782320" cy="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112555</xdr:rowOff>
    </xdr:from>
    <xdr:to>
      <xdr:col>41</xdr:col>
      <xdr:colOff>101600</xdr:colOff>
      <xdr:row>64</xdr:row>
      <xdr:rowOff>42705</xdr:rowOff>
    </xdr:to>
    <xdr:sp macro="" textlink="">
      <xdr:nvSpPr>
        <xdr:cNvPr id="250" name="楕円 249">
          <a:extLst>
            <a:ext uri="{FF2B5EF4-FFF2-40B4-BE49-F238E27FC236}">
              <a16:creationId xmlns:a16="http://schemas.microsoft.com/office/drawing/2014/main" id="{90121C1D-0320-4875-8F49-BD887BD26291}"/>
            </a:ext>
          </a:extLst>
        </xdr:cNvPr>
        <xdr:cNvSpPr/>
      </xdr:nvSpPr>
      <xdr:spPr>
        <a:xfrm>
          <a:off x="6873240" y="10673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162621</xdr:rowOff>
    </xdr:from>
    <xdr:to>
      <xdr:col>45</xdr:col>
      <xdr:colOff>177800</xdr:colOff>
      <xdr:row>63</xdr:row>
      <xdr:rowOff>163355</xdr:rowOff>
    </xdr:to>
    <xdr:cxnSp macro="">
      <xdr:nvCxnSpPr>
        <xdr:cNvPr id="251" name="直線コネクタ 250">
          <a:extLst>
            <a:ext uri="{FF2B5EF4-FFF2-40B4-BE49-F238E27FC236}">
              <a16:creationId xmlns:a16="http://schemas.microsoft.com/office/drawing/2014/main" id="{EFCE0734-7F28-4F0E-9CE3-A8EE8D587D6C}"/>
            </a:ext>
          </a:extLst>
        </xdr:cNvPr>
        <xdr:cNvCxnSpPr/>
      </xdr:nvCxnSpPr>
      <xdr:spPr>
        <a:xfrm flipV="1">
          <a:off x="6924040" y="10723941"/>
          <a:ext cx="789940" cy="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113261</xdr:rowOff>
    </xdr:from>
    <xdr:to>
      <xdr:col>36</xdr:col>
      <xdr:colOff>165100</xdr:colOff>
      <xdr:row>64</xdr:row>
      <xdr:rowOff>43411</xdr:rowOff>
    </xdr:to>
    <xdr:sp macro="" textlink="">
      <xdr:nvSpPr>
        <xdr:cNvPr id="252" name="楕円 251">
          <a:extLst>
            <a:ext uri="{FF2B5EF4-FFF2-40B4-BE49-F238E27FC236}">
              <a16:creationId xmlns:a16="http://schemas.microsoft.com/office/drawing/2014/main" id="{1B264D83-292A-4636-83F2-9F530232E1CD}"/>
            </a:ext>
          </a:extLst>
        </xdr:cNvPr>
        <xdr:cNvSpPr/>
      </xdr:nvSpPr>
      <xdr:spPr>
        <a:xfrm>
          <a:off x="6098540" y="106745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163355</xdr:rowOff>
    </xdr:from>
    <xdr:to>
      <xdr:col>41</xdr:col>
      <xdr:colOff>50800</xdr:colOff>
      <xdr:row>63</xdr:row>
      <xdr:rowOff>164061</xdr:rowOff>
    </xdr:to>
    <xdr:cxnSp macro="">
      <xdr:nvCxnSpPr>
        <xdr:cNvPr id="253" name="直線コネクタ 252">
          <a:extLst>
            <a:ext uri="{FF2B5EF4-FFF2-40B4-BE49-F238E27FC236}">
              <a16:creationId xmlns:a16="http://schemas.microsoft.com/office/drawing/2014/main" id="{06D14A73-9078-46B0-BD0F-F0FEC62F0E01}"/>
            </a:ext>
          </a:extLst>
        </xdr:cNvPr>
        <xdr:cNvCxnSpPr/>
      </xdr:nvCxnSpPr>
      <xdr:spPr>
        <a:xfrm flipV="1">
          <a:off x="6149340" y="10724675"/>
          <a:ext cx="774700" cy="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51A3B69-3781-4DA7-84E3-9BB24ECE514B}"/>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599D7A1-9BE9-4F28-BA08-D55217B27715}"/>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5D03C1A-565C-454E-B7B4-E687D6ACEC68}"/>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60513368-B9EC-43F5-978C-D77CB083840A}"/>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32291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B8B36316-BD0C-4CF5-9D60-A8FF09A81D1C}"/>
            </a:ext>
          </a:extLst>
        </xdr:cNvPr>
        <xdr:cNvSpPr txBox="1"/>
      </xdr:nvSpPr>
      <xdr:spPr>
        <a:xfrm>
          <a:off x="8239271" y="1076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33098</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D974963C-2C15-4790-A807-F3567F9DA737}"/>
            </a:ext>
          </a:extLst>
        </xdr:cNvPr>
        <xdr:cNvSpPr txBox="1"/>
      </xdr:nvSpPr>
      <xdr:spPr>
        <a:xfrm>
          <a:off x="7477271" y="1076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33832</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67537C60-3630-4681-ADAF-0DC5D759B38B}"/>
            </a:ext>
          </a:extLst>
        </xdr:cNvPr>
        <xdr:cNvSpPr txBox="1"/>
      </xdr:nvSpPr>
      <xdr:spPr>
        <a:xfrm>
          <a:off x="6702571" y="10762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34538</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D6B21770-A137-47C5-8687-696C266E6DBC}"/>
            </a:ext>
          </a:extLst>
        </xdr:cNvPr>
        <xdr:cNvSpPr txBox="1"/>
      </xdr:nvSpPr>
      <xdr:spPr>
        <a:xfrm>
          <a:off x="5905011" y="1076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EDE2CAE-088E-4522-97BD-0521B7B9F3F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1476E70-F315-4B41-AD06-67DB78FEAD9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2231E3D-D60D-4AF6-B8E0-D496B5CF3D9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3A45B34-9ED4-4BCE-914F-966DF6BC0AE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FE404DF-1007-42F1-AEA2-F0B64E52962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5083BED-C133-4AFD-BFEB-A02F3ADBB91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EB79A5B-8FB3-45CD-BEBE-64D87E693D9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F1D6C13-D184-4DDC-93E5-EE5CA5FDA71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46CEE49-C9F3-4640-BECE-C53558B07D9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E08085C9-1EC1-4AC1-B287-DDAC2F35496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77294AE-AA82-4674-B5B3-D227F491D63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C6302E8-DF82-465F-A4BA-A000B18CFEDE}"/>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B6CCF868-6689-42A3-BD79-E67B6ED51FD9}"/>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512AFC6F-4392-4CF6-B0E7-5900DD3ED401}"/>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D619B42-AA14-4FD1-8312-C1031B7BE52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742A3C7-BF00-475F-8DBE-39EFF934B173}"/>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405E59A4-9689-4F27-BFB7-4A8EEB848EE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3A39041-E257-4BCF-9628-7D530AD2954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02DD130-D843-476A-95A0-2D576936B6EE}"/>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CF66274-2A37-4D43-B617-DD326D44FCC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41AAB728-06B2-4EDD-96A1-B0F29DE2440B}"/>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E4DF6ED-7E6D-45F2-B1C0-B44FBD4A4E12}"/>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44A3A2BF-EDB8-4A69-8627-CA38EF1CD143}"/>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C262DD0-DDFD-4210-BC77-1EF6C1E4234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06C5871-FCF5-4424-B235-42FDE14FD66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79577F7A-8F91-4FF4-8480-CAD79533F5A2}"/>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4BC9BBE-10BE-4BDC-88E8-867E72BB4E4B}"/>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B6EC48FE-6927-42E4-BDFF-1C5E4CB6AD13}"/>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30330884-0335-4B58-A374-C2D33086AE07}"/>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E4363762-6B11-4BA1-B529-BA70AB33A9A1}"/>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5DC7FB4-2EFD-4D59-8F82-C7C8F2A0E3DF}"/>
            </a:ext>
          </a:extLst>
        </xdr:cNvPr>
        <xdr:cNvSpPr txBox="1"/>
      </xdr:nvSpPr>
      <xdr:spPr>
        <a:xfrm>
          <a:off x="4124960" y="1384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B1E2A0A1-7482-4546-B1D8-1F3363090317}"/>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75EEC832-2979-4A07-8BE0-CF7B4CD60FD1}"/>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6D20A69F-A2C4-4BC4-BDF5-2996DDF7AFFC}"/>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D5CEAA55-7AC8-42E0-A748-B76F12AC7DEB}"/>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2687D1FB-8AD2-4BFF-A257-9A7032567FA8}"/>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2E288BD-AC9D-45FB-9BC9-EE446A31E7D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AB10E7C-5A2B-41FF-9E6B-DB9033394DB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A7B9859-D8E5-4E4E-A3B2-83AB301EDFC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1439927-964C-4D2D-82A6-3A2344C48994}"/>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649A3DD-A233-491C-8D04-1D43C670D05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129358</xdr:rowOff>
    </xdr:from>
    <xdr:to>
      <xdr:col>24</xdr:col>
      <xdr:colOff>114300</xdr:colOff>
      <xdr:row>84</xdr:row>
      <xdr:rowOff>59508</xdr:rowOff>
    </xdr:to>
    <xdr:sp macro="" textlink="">
      <xdr:nvSpPr>
        <xdr:cNvPr id="303" name="楕円 302">
          <a:extLst>
            <a:ext uri="{FF2B5EF4-FFF2-40B4-BE49-F238E27FC236}">
              <a16:creationId xmlns:a16="http://schemas.microsoft.com/office/drawing/2014/main" id="{02C1216D-A1EA-4A61-AAC3-2A785E4B3AC5}"/>
            </a:ext>
          </a:extLst>
        </xdr:cNvPr>
        <xdr:cNvSpPr/>
      </xdr:nvSpPr>
      <xdr:spPr>
        <a:xfrm>
          <a:off x="4036060" y="14043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107785</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1108346-C110-4D66-8129-ACC9986472D9}"/>
            </a:ext>
          </a:extLst>
        </xdr:cNvPr>
        <xdr:cNvSpPr txBox="1"/>
      </xdr:nvSpPr>
      <xdr:spPr>
        <a:xfrm>
          <a:off x="4124960" y="1402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93436</xdr:rowOff>
    </xdr:from>
    <xdr:to>
      <xdr:col>20</xdr:col>
      <xdr:colOff>38100</xdr:colOff>
      <xdr:row>84</xdr:row>
      <xdr:rowOff>23586</xdr:rowOff>
    </xdr:to>
    <xdr:sp macro="" textlink="">
      <xdr:nvSpPr>
        <xdr:cNvPr id="305" name="楕円 304">
          <a:extLst>
            <a:ext uri="{FF2B5EF4-FFF2-40B4-BE49-F238E27FC236}">
              <a16:creationId xmlns:a16="http://schemas.microsoft.com/office/drawing/2014/main" id="{9CD5A057-B7CC-4192-8E95-884541C8B9D2}"/>
            </a:ext>
          </a:extLst>
        </xdr:cNvPr>
        <xdr:cNvSpPr/>
      </xdr:nvSpPr>
      <xdr:spPr>
        <a:xfrm>
          <a:off x="3312160" y="140075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144236</xdr:rowOff>
    </xdr:from>
    <xdr:to>
      <xdr:col>24</xdr:col>
      <xdr:colOff>63500</xdr:colOff>
      <xdr:row>84</xdr:row>
      <xdr:rowOff>8708</xdr:rowOff>
    </xdr:to>
    <xdr:cxnSp macro="">
      <xdr:nvCxnSpPr>
        <xdr:cNvPr id="306" name="直線コネクタ 305">
          <a:extLst>
            <a:ext uri="{FF2B5EF4-FFF2-40B4-BE49-F238E27FC236}">
              <a16:creationId xmlns:a16="http://schemas.microsoft.com/office/drawing/2014/main" id="{AA08E5AB-2875-497F-8600-2F889951D300}"/>
            </a:ext>
          </a:extLst>
        </xdr:cNvPr>
        <xdr:cNvCxnSpPr/>
      </xdr:nvCxnSpPr>
      <xdr:spPr>
        <a:xfrm>
          <a:off x="3355340" y="14058356"/>
          <a:ext cx="7315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57513</xdr:rowOff>
    </xdr:from>
    <xdr:to>
      <xdr:col>15</xdr:col>
      <xdr:colOff>101600</xdr:colOff>
      <xdr:row>83</xdr:row>
      <xdr:rowOff>159113</xdr:rowOff>
    </xdr:to>
    <xdr:sp macro="" textlink="">
      <xdr:nvSpPr>
        <xdr:cNvPr id="307" name="楕円 306">
          <a:extLst>
            <a:ext uri="{FF2B5EF4-FFF2-40B4-BE49-F238E27FC236}">
              <a16:creationId xmlns:a16="http://schemas.microsoft.com/office/drawing/2014/main" id="{06ED7F02-1800-40E9-8316-88FF86ADF1D7}"/>
            </a:ext>
          </a:extLst>
        </xdr:cNvPr>
        <xdr:cNvSpPr/>
      </xdr:nvSpPr>
      <xdr:spPr>
        <a:xfrm>
          <a:off x="2514600" y="139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108313</xdr:rowOff>
    </xdr:from>
    <xdr:to>
      <xdr:col>19</xdr:col>
      <xdr:colOff>177800</xdr:colOff>
      <xdr:row>83</xdr:row>
      <xdr:rowOff>144236</xdr:rowOff>
    </xdr:to>
    <xdr:cxnSp macro="">
      <xdr:nvCxnSpPr>
        <xdr:cNvPr id="308" name="直線コネクタ 307">
          <a:extLst>
            <a:ext uri="{FF2B5EF4-FFF2-40B4-BE49-F238E27FC236}">
              <a16:creationId xmlns:a16="http://schemas.microsoft.com/office/drawing/2014/main" id="{FB68C282-1C9D-48BA-9124-2D3A379AF6E1}"/>
            </a:ext>
          </a:extLst>
        </xdr:cNvPr>
        <xdr:cNvCxnSpPr/>
      </xdr:nvCxnSpPr>
      <xdr:spPr>
        <a:xfrm>
          <a:off x="2565400" y="14022433"/>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19957</xdr:rowOff>
    </xdr:from>
    <xdr:to>
      <xdr:col>10</xdr:col>
      <xdr:colOff>165100</xdr:colOff>
      <xdr:row>83</xdr:row>
      <xdr:rowOff>121557</xdr:rowOff>
    </xdr:to>
    <xdr:sp macro="" textlink="">
      <xdr:nvSpPr>
        <xdr:cNvPr id="309" name="楕円 308">
          <a:extLst>
            <a:ext uri="{FF2B5EF4-FFF2-40B4-BE49-F238E27FC236}">
              <a16:creationId xmlns:a16="http://schemas.microsoft.com/office/drawing/2014/main" id="{7018C404-73EF-4DCE-9505-0D460E964FBB}"/>
            </a:ext>
          </a:extLst>
        </xdr:cNvPr>
        <xdr:cNvSpPr/>
      </xdr:nvSpPr>
      <xdr:spPr>
        <a:xfrm>
          <a:off x="1739900" y="139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70757</xdr:rowOff>
    </xdr:from>
    <xdr:to>
      <xdr:col>15</xdr:col>
      <xdr:colOff>50800</xdr:colOff>
      <xdr:row>83</xdr:row>
      <xdr:rowOff>108313</xdr:rowOff>
    </xdr:to>
    <xdr:cxnSp macro="">
      <xdr:nvCxnSpPr>
        <xdr:cNvPr id="310" name="直線コネクタ 309">
          <a:extLst>
            <a:ext uri="{FF2B5EF4-FFF2-40B4-BE49-F238E27FC236}">
              <a16:creationId xmlns:a16="http://schemas.microsoft.com/office/drawing/2014/main" id="{5B4B7D2B-62DA-4596-80D5-CE84644699FC}"/>
            </a:ext>
          </a:extLst>
        </xdr:cNvPr>
        <xdr:cNvCxnSpPr/>
      </xdr:nvCxnSpPr>
      <xdr:spPr>
        <a:xfrm>
          <a:off x="1790700" y="13984877"/>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157118</xdr:rowOff>
    </xdr:from>
    <xdr:to>
      <xdr:col>6</xdr:col>
      <xdr:colOff>38100</xdr:colOff>
      <xdr:row>83</xdr:row>
      <xdr:rowOff>87268</xdr:rowOff>
    </xdr:to>
    <xdr:sp macro="" textlink="">
      <xdr:nvSpPr>
        <xdr:cNvPr id="311" name="楕円 310">
          <a:extLst>
            <a:ext uri="{FF2B5EF4-FFF2-40B4-BE49-F238E27FC236}">
              <a16:creationId xmlns:a16="http://schemas.microsoft.com/office/drawing/2014/main" id="{C7E535B4-6E07-48C5-B2D4-B1A352CD3843}"/>
            </a:ext>
          </a:extLst>
        </xdr:cNvPr>
        <xdr:cNvSpPr/>
      </xdr:nvSpPr>
      <xdr:spPr>
        <a:xfrm>
          <a:off x="965200" y="139035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36468</xdr:rowOff>
    </xdr:from>
    <xdr:to>
      <xdr:col>10</xdr:col>
      <xdr:colOff>114300</xdr:colOff>
      <xdr:row>83</xdr:row>
      <xdr:rowOff>70757</xdr:rowOff>
    </xdr:to>
    <xdr:cxnSp macro="">
      <xdr:nvCxnSpPr>
        <xdr:cNvPr id="312" name="直線コネクタ 311">
          <a:extLst>
            <a:ext uri="{FF2B5EF4-FFF2-40B4-BE49-F238E27FC236}">
              <a16:creationId xmlns:a16="http://schemas.microsoft.com/office/drawing/2014/main" id="{CB6B7D27-4396-4D00-9EF4-6F671EEC012F}"/>
            </a:ext>
          </a:extLst>
        </xdr:cNvPr>
        <xdr:cNvCxnSpPr/>
      </xdr:nvCxnSpPr>
      <xdr:spPr>
        <a:xfrm>
          <a:off x="1008380" y="13950588"/>
          <a:ext cx="78232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1B6777E1-F8FA-4B56-8B58-F61E7293BDE8}"/>
            </a:ext>
          </a:extLst>
        </xdr:cNvPr>
        <xdr:cNvSpPr txBox="1"/>
      </xdr:nvSpPr>
      <xdr:spPr>
        <a:xfrm>
          <a:off x="3170564"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DD6394FF-C28C-406C-8668-54418BC9EF07}"/>
            </a:ext>
          </a:extLst>
        </xdr:cNvPr>
        <xdr:cNvSpPr txBox="1"/>
      </xdr:nvSpPr>
      <xdr:spPr>
        <a:xfrm>
          <a:off x="23857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14C9C63F-C1EB-4871-9F82-180C3013B775}"/>
            </a:ext>
          </a:extLst>
        </xdr:cNvPr>
        <xdr:cNvSpPr txBox="1"/>
      </xdr:nvSpPr>
      <xdr:spPr>
        <a:xfrm>
          <a:off x="161100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A9DF9820-1BEB-410F-87BF-E707AB9073FD}"/>
            </a:ext>
          </a:extLst>
        </xdr:cNvPr>
        <xdr:cNvSpPr txBox="1"/>
      </xdr:nvSpPr>
      <xdr:spPr>
        <a:xfrm>
          <a:off x="8363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14713</xdr:rowOff>
    </xdr:from>
    <xdr:ext cx="405111" cy="259045"/>
    <xdr:sp macro="" textlink="">
      <xdr:nvSpPr>
        <xdr:cNvPr id="317" name="n_1mainValue【公営住宅】&#10;有形固定資産減価償却率">
          <a:extLst>
            <a:ext uri="{FF2B5EF4-FFF2-40B4-BE49-F238E27FC236}">
              <a16:creationId xmlns:a16="http://schemas.microsoft.com/office/drawing/2014/main" id="{013C81A5-506A-474D-BCA7-19F109972D8D}"/>
            </a:ext>
          </a:extLst>
        </xdr:cNvPr>
        <xdr:cNvSpPr txBox="1"/>
      </xdr:nvSpPr>
      <xdr:spPr>
        <a:xfrm>
          <a:off x="3170564" y="1409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150240</xdr:rowOff>
    </xdr:from>
    <xdr:ext cx="405111" cy="259045"/>
    <xdr:sp macro="" textlink="">
      <xdr:nvSpPr>
        <xdr:cNvPr id="318" name="n_2mainValue【公営住宅】&#10;有形固定資産減価償却率">
          <a:extLst>
            <a:ext uri="{FF2B5EF4-FFF2-40B4-BE49-F238E27FC236}">
              <a16:creationId xmlns:a16="http://schemas.microsoft.com/office/drawing/2014/main" id="{A238A2BD-CB15-4B8C-9ED3-AC9A33EA15F6}"/>
            </a:ext>
          </a:extLst>
        </xdr:cNvPr>
        <xdr:cNvSpPr txBox="1"/>
      </xdr:nvSpPr>
      <xdr:spPr>
        <a:xfrm>
          <a:off x="238570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112684</xdr:rowOff>
    </xdr:from>
    <xdr:ext cx="405111" cy="259045"/>
    <xdr:sp macro="" textlink="">
      <xdr:nvSpPr>
        <xdr:cNvPr id="319" name="n_3mainValue【公営住宅】&#10;有形固定資産減価償却率">
          <a:extLst>
            <a:ext uri="{FF2B5EF4-FFF2-40B4-BE49-F238E27FC236}">
              <a16:creationId xmlns:a16="http://schemas.microsoft.com/office/drawing/2014/main" id="{5C41D452-0330-408C-A729-4EBDC1C38E80}"/>
            </a:ext>
          </a:extLst>
        </xdr:cNvPr>
        <xdr:cNvSpPr txBox="1"/>
      </xdr:nvSpPr>
      <xdr:spPr>
        <a:xfrm>
          <a:off x="1611004" y="1402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103795</xdr:rowOff>
    </xdr:from>
    <xdr:ext cx="405111" cy="259045"/>
    <xdr:sp macro="" textlink="">
      <xdr:nvSpPr>
        <xdr:cNvPr id="320" name="n_4mainValue【公営住宅】&#10;有形固定資産減価償却率">
          <a:extLst>
            <a:ext uri="{FF2B5EF4-FFF2-40B4-BE49-F238E27FC236}">
              <a16:creationId xmlns:a16="http://schemas.microsoft.com/office/drawing/2014/main" id="{8D1AC9A7-199A-446F-8D66-23915494546B}"/>
            </a:ext>
          </a:extLst>
        </xdr:cNvPr>
        <xdr:cNvSpPr txBox="1"/>
      </xdr:nvSpPr>
      <xdr:spPr>
        <a:xfrm>
          <a:off x="836304" y="13682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913D943-5F47-446D-AA47-F88638048C1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989F7AB-39D2-49D4-BDA7-790F7510072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6E98B95-523C-4FCB-866B-EC9059C0CA5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36AE91-5DBD-4A1D-BE7D-B4CE4E0C4E3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9ADB458-F008-4EE3-B1A9-DE60DE6B1AF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9908F17-8A05-4169-BA9A-276402BB7FC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2547D9A-50B8-466E-841C-4610923E472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0719C16-065D-46DD-945E-AA92080BB8B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925EAFE-DD46-468E-8A16-E141F379C0E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C40B0E7-CAA2-443F-A4AF-B43B4484E27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1A4954DC-F814-48F7-8EE0-C1EBEC02602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7A20F30E-0D67-4337-85B4-977D6034286D}"/>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D7EF798-22C9-4CA0-8196-AB9995EFF441}"/>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9A54F73-0C2B-486F-81A2-26BCFF3A7F82}"/>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751AC4E-EECA-47C3-A791-0BF48B5397D5}"/>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DE0FF44-F852-453A-B825-B60CCF63B0ED}"/>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E39B86CD-7AAB-49E7-8A5F-9E5E2C759707}"/>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F836B2D-E70C-486A-A745-F70AA140D12E}"/>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4987BC3-1F17-409A-8B61-FC188390FC0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BE7AD024-A593-408B-A92D-CA105FB0BBB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8819B78-4805-4BEE-8F44-36B7B388861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C6D8C8B5-C27A-4373-BA2D-1CCFC9E5F230}"/>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2BCFF706-D542-4A82-8F4C-36197EDE322E}"/>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DDEF96B2-FC08-4A34-BADC-F1F4551E3430}"/>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973A08A7-4914-4E60-A19D-0265D04F89EA}"/>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D9AFFF49-1E7D-4161-AE9D-B314E8FD9EAC}"/>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D95A927C-9210-4DEB-B3AC-FDFFF8DB87AE}"/>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D1B354FE-71D2-4825-9894-0A5495CA59AD}"/>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1230C04C-4E38-4BD9-8506-DC0264A6FC43}"/>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937EDFCB-C8EB-4D12-8591-84696E01CBFB}"/>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83462336-986F-431A-BC4F-186ADAEFAF80}"/>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A8F42989-E274-47DD-8220-EA3F0ECFDB81}"/>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17D86E0-BB3A-4F10-BE61-245558938E42}"/>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01C60E0-577F-46DA-8C64-7890BA8B903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A9A80B5-BC30-4B74-89C8-4857087C052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0C02969-A04A-4E54-A4A8-5BB0F2E7054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5A1F87A-50B6-4EE6-8162-B0FE3FD8F22C}"/>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124003</xdr:rowOff>
    </xdr:from>
    <xdr:to>
      <xdr:col>55</xdr:col>
      <xdr:colOff>50800</xdr:colOff>
      <xdr:row>86</xdr:row>
      <xdr:rowOff>54153</xdr:rowOff>
    </xdr:to>
    <xdr:sp macro="" textlink="">
      <xdr:nvSpPr>
        <xdr:cNvPr id="358" name="楕円 357">
          <a:extLst>
            <a:ext uri="{FF2B5EF4-FFF2-40B4-BE49-F238E27FC236}">
              <a16:creationId xmlns:a16="http://schemas.microsoft.com/office/drawing/2014/main" id="{C1AA110C-00C9-4D7C-901B-09A5E0BFB507}"/>
            </a:ext>
          </a:extLst>
        </xdr:cNvPr>
        <xdr:cNvSpPr/>
      </xdr:nvSpPr>
      <xdr:spPr>
        <a:xfrm>
          <a:off x="9192260" y="143734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38930</xdr:rowOff>
    </xdr:from>
    <xdr:ext cx="469744" cy="259045"/>
    <xdr:sp macro="" textlink="">
      <xdr:nvSpPr>
        <xdr:cNvPr id="359" name="【公営住宅】&#10;一人当たり面積該当値テキスト">
          <a:extLst>
            <a:ext uri="{FF2B5EF4-FFF2-40B4-BE49-F238E27FC236}">
              <a16:creationId xmlns:a16="http://schemas.microsoft.com/office/drawing/2014/main" id="{23D0AC1A-030C-40A3-A617-FA535F98E3A8}"/>
            </a:ext>
          </a:extLst>
        </xdr:cNvPr>
        <xdr:cNvSpPr txBox="1"/>
      </xdr:nvSpPr>
      <xdr:spPr>
        <a:xfrm>
          <a:off x="9258300" y="1428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124231</xdr:rowOff>
    </xdr:from>
    <xdr:to>
      <xdr:col>50</xdr:col>
      <xdr:colOff>165100</xdr:colOff>
      <xdr:row>86</xdr:row>
      <xdr:rowOff>54381</xdr:rowOff>
    </xdr:to>
    <xdr:sp macro="" textlink="">
      <xdr:nvSpPr>
        <xdr:cNvPr id="360" name="楕円 359">
          <a:extLst>
            <a:ext uri="{FF2B5EF4-FFF2-40B4-BE49-F238E27FC236}">
              <a16:creationId xmlns:a16="http://schemas.microsoft.com/office/drawing/2014/main" id="{F1D444D0-5CCC-4BBC-971C-61FD86D009F7}"/>
            </a:ext>
          </a:extLst>
        </xdr:cNvPr>
        <xdr:cNvSpPr/>
      </xdr:nvSpPr>
      <xdr:spPr>
        <a:xfrm>
          <a:off x="8445500" y="143736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3353</xdr:rowOff>
    </xdr:from>
    <xdr:to>
      <xdr:col>55</xdr:col>
      <xdr:colOff>0</xdr:colOff>
      <xdr:row>86</xdr:row>
      <xdr:rowOff>3581</xdr:rowOff>
    </xdr:to>
    <xdr:cxnSp macro="">
      <xdr:nvCxnSpPr>
        <xdr:cNvPr id="361" name="直線コネクタ 360">
          <a:extLst>
            <a:ext uri="{FF2B5EF4-FFF2-40B4-BE49-F238E27FC236}">
              <a16:creationId xmlns:a16="http://schemas.microsoft.com/office/drawing/2014/main" id="{506E1FEB-7F8D-4B6C-95AB-AFC766368CE6}"/>
            </a:ext>
          </a:extLst>
        </xdr:cNvPr>
        <xdr:cNvCxnSpPr/>
      </xdr:nvCxnSpPr>
      <xdr:spPr>
        <a:xfrm flipV="1">
          <a:off x="8496300" y="14420393"/>
          <a:ext cx="7239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124461</xdr:rowOff>
    </xdr:from>
    <xdr:to>
      <xdr:col>46</xdr:col>
      <xdr:colOff>38100</xdr:colOff>
      <xdr:row>86</xdr:row>
      <xdr:rowOff>54611</xdr:rowOff>
    </xdr:to>
    <xdr:sp macro="" textlink="">
      <xdr:nvSpPr>
        <xdr:cNvPr id="362" name="楕円 361">
          <a:extLst>
            <a:ext uri="{FF2B5EF4-FFF2-40B4-BE49-F238E27FC236}">
              <a16:creationId xmlns:a16="http://schemas.microsoft.com/office/drawing/2014/main" id="{7AC08E7C-674D-4FD6-A0D9-A3A0175F5706}"/>
            </a:ext>
          </a:extLst>
        </xdr:cNvPr>
        <xdr:cNvSpPr/>
      </xdr:nvSpPr>
      <xdr:spPr>
        <a:xfrm>
          <a:off x="7670800" y="143738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3581</xdr:rowOff>
    </xdr:from>
    <xdr:to>
      <xdr:col>50</xdr:col>
      <xdr:colOff>114300</xdr:colOff>
      <xdr:row>86</xdr:row>
      <xdr:rowOff>3811</xdr:rowOff>
    </xdr:to>
    <xdr:cxnSp macro="">
      <xdr:nvCxnSpPr>
        <xdr:cNvPr id="363" name="直線コネクタ 362">
          <a:extLst>
            <a:ext uri="{FF2B5EF4-FFF2-40B4-BE49-F238E27FC236}">
              <a16:creationId xmlns:a16="http://schemas.microsoft.com/office/drawing/2014/main" id="{4B9E3761-1861-4271-A72E-EE117A83BDDF}"/>
            </a:ext>
          </a:extLst>
        </xdr:cNvPr>
        <xdr:cNvCxnSpPr/>
      </xdr:nvCxnSpPr>
      <xdr:spPr>
        <a:xfrm flipV="1">
          <a:off x="7713980" y="14420621"/>
          <a:ext cx="78232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124918</xdr:rowOff>
    </xdr:from>
    <xdr:to>
      <xdr:col>41</xdr:col>
      <xdr:colOff>101600</xdr:colOff>
      <xdr:row>86</xdr:row>
      <xdr:rowOff>55068</xdr:rowOff>
    </xdr:to>
    <xdr:sp macro="" textlink="">
      <xdr:nvSpPr>
        <xdr:cNvPr id="364" name="楕円 363">
          <a:extLst>
            <a:ext uri="{FF2B5EF4-FFF2-40B4-BE49-F238E27FC236}">
              <a16:creationId xmlns:a16="http://schemas.microsoft.com/office/drawing/2014/main" id="{0BB05747-FE7D-49EC-B9A9-5A95F5730438}"/>
            </a:ext>
          </a:extLst>
        </xdr:cNvPr>
        <xdr:cNvSpPr/>
      </xdr:nvSpPr>
      <xdr:spPr>
        <a:xfrm>
          <a:off x="6873240" y="14374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3811</xdr:rowOff>
    </xdr:from>
    <xdr:to>
      <xdr:col>45</xdr:col>
      <xdr:colOff>177800</xdr:colOff>
      <xdr:row>86</xdr:row>
      <xdr:rowOff>4268</xdr:rowOff>
    </xdr:to>
    <xdr:cxnSp macro="">
      <xdr:nvCxnSpPr>
        <xdr:cNvPr id="365" name="直線コネクタ 364">
          <a:extLst>
            <a:ext uri="{FF2B5EF4-FFF2-40B4-BE49-F238E27FC236}">
              <a16:creationId xmlns:a16="http://schemas.microsoft.com/office/drawing/2014/main" id="{C81AB699-DEAA-4B7B-BA2E-FCF3E179E23F}"/>
            </a:ext>
          </a:extLst>
        </xdr:cNvPr>
        <xdr:cNvCxnSpPr/>
      </xdr:nvCxnSpPr>
      <xdr:spPr>
        <a:xfrm flipV="1">
          <a:off x="6924040" y="14420851"/>
          <a:ext cx="78994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125146</xdr:rowOff>
    </xdr:from>
    <xdr:to>
      <xdr:col>36</xdr:col>
      <xdr:colOff>165100</xdr:colOff>
      <xdr:row>86</xdr:row>
      <xdr:rowOff>55296</xdr:rowOff>
    </xdr:to>
    <xdr:sp macro="" textlink="">
      <xdr:nvSpPr>
        <xdr:cNvPr id="366" name="楕円 365">
          <a:extLst>
            <a:ext uri="{FF2B5EF4-FFF2-40B4-BE49-F238E27FC236}">
              <a16:creationId xmlns:a16="http://schemas.microsoft.com/office/drawing/2014/main" id="{148CFA71-5073-45E1-9F1C-798F6F7C65F0}"/>
            </a:ext>
          </a:extLst>
        </xdr:cNvPr>
        <xdr:cNvSpPr/>
      </xdr:nvSpPr>
      <xdr:spPr>
        <a:xfrm>
          <a:off x="6098540" y="14374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4268</xdr:rowOff>
    </xdr:from>
    <xdr:to>
      <xdr:col>41</xdr:col>
      <xdr:colOff>50800</xdr:colOff>
      <xdr:row>86</xdr:row>
      <xdr:rowOff>4496</xdr:rowOff>
    </xdr:to>
    <xdr:cxnSp macro="">
      <xdr:nvCxnSpPr>
        <xdr:cNvPr id="367" name="直線コネクタ 366">
          <a:extLst>
            <a:ext uri="{FF2B5EF4-FFF2-40B4-BE49-F238E27FC236}">
              <a16:creationId xmlns:a16="http://schemas.microsoft.com/office/drawing/2014/main" id="{E760534A-2967-4316-9A88-9892DFBD3ADA}"/>
            </a:ext>
          </a:extLst>
        </xdr:cNvPr>
        <xdr:cNvCxnSpPr/>
      </xdr:nvCxnSpPr>
      <xdr:spPr>
        <a:xfrm flipV="1">
          <a:off x="6149340" y="14421308"/>
          <a:ext cx="7747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F0C54159-FE41-45AA-AF48-2C7492ACB03A}"/>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0DC5A84E-7077-479D-8CB6-58778818BB41}"/>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BE04EBA5-B841-4467-BAEA-2A12ADDDC063}"/>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F656557D-E5FE-442D-A661-79A5CA99B295}"/>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45508</xdr:rowOff>
    </xdr:from>
    <xdr:ext cx="469744" cy="259045"/>
    <xdr:sp macro="" textlink="">
      <xdr:nvSpPr>
        <xdr:cNvPr id="372" name="n_1mainValue【公営住宅】&#10;一人当たり面積">
          <a:extLst>
            <a:ext uri="{FF2B5EF4-FFF2-40B4-BE49-F238E27FC236}">
              <a16:creationId xmlns:a16="http://schemas.microsoft.com/office/drawing/2014/main" id="{44C98EAF-2AB1-4EAE-9372-1D0271F2B68B}"/>
            </a:ext>
          </a:extLst>
        </xdr:cNvPr>
        <xdr:cNvSpPr txBox="1"/>
      </xdr:nvSpPr>
      <xdr:spPr>
        <a:xfrm>
          <a:off x="8271587" y="1446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45738</xdr:rowOff>
    </xdr:from>
    <xdr:ext cx="469744" cy="259045"/>
    <xdr:sp macro="" textlink="">
      <xdr:nvSpPr>
        <xdr:cNvPr id="373" name="n_2mainValue【公営住宅】&#10;一人当たり面積">
          <a:extLst>
            <a:ext uri="{FF2B5EF4-FFF2-40B4-BE49-F238E27FC236}">
              <a16:creationId xmlns:a16="http://schemas.microsoft.com/office/drawing/2014/main" id="{E5B7FC52-80BC-4393-B963-3D115B519E80}"/>
            </a:ext>
          </a:extLst>
        </xdr:cNvPr>
        <xdr:cNvSpPr txBox="1"/>
      </xdr:nvSpPr>
      <xdr:spPr>
        <a:xfrm>
          <a:off x="7509587" y="1446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46195</xdr:rowOff>
    </xdr:from>
    <xdr:ext cx="469744" cy="259045"/>
    <xdr:sp macro="" textlink="">
      <xdr:nvSpPr>
        <xdr:cNvPr id="374" name="n_3mainValue【公営住宅】&#10;一人当たり面積">
          <a:extLst>
            <a:ext uri="{FF2B5EF4-FFF2-40B4-BE49-F238E27FC236}">
              <a16:creationId xmlns:a16="http://schemas.microsoft.com/office/drawing/2014/main" id="{2DD1FB66-8020-44F8-B5E6-924C53E35284}"/>
            </a:ext>
          </a:extLst>
        </xdr:cNvPr>
        <xdr:cNvSpPr txBox="1"/>
      </xdr:nvSpPr>
      <xdr:spPr>
        <a:xfrm>
          <a:off x="6712027" y="1446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46423</xdr:rowOff>
    </xdr:from>
    <xdr:ext cx="469744" cy="259045"/>
    <xdr:sp macro="" textlink="">
      <xdr:nvSpPr>
        <xdr:cNvPr id="375" name="n_4mainValue【公営住宅】&#10;一人当たり面積">
          <a:extLst>
            <a:ext uri="{FF2B5EF4-FFF2-40B4-BE49-F238E27FC236}">
              <a16:creationId xmlns:a16="http://schemas.microsoft.com/office/drawing/2014/main" id="{9B076523-4A6E-499C-BE2C-441DFA71684B}"/>
            </a:ext>
          </a:extLst>
        </xdr:cNvPr>
        <xdr:cNvSpPr txBox="1"/>
      </xdr:nvSpPr>
      <xdr:spPr>
        <a:xfrm>
          <a:off x="5937327" y="1446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41C812A-B18A-48BD-B70F-D0F96B79E5B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0FB7C24-C20C-484D-A488-EFA03E7CFBE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6B138AD-7282-4A74-AE18-A709C92195D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23F001DE-E9BA-4BD1-A3CE-1DF93FC3D5D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1FB0799-480C-48A6-BD64-EA3CB21E5B6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FCCC22D9-05E9-4A37-BE9E-B2A036E9E75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D5A3384-9879-47EF-8B25-0842A1ACEE6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2F4D519-E59D-4A7E-8063-6533F359B74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8F2126E-E35C-4B24-AA54-18CC17E068C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C778DADE-85E4-4761-8A3E-4C8C7349C81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8E6E6AE-EE74-4474-9815-0BC4CDD6AFE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B13B4B7B-607C-4F5E-AF45-5597145AA6D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D9BBB89-AC28-4977-9107-2CA58B70760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DEB841CA-9006-495B-AA05-8205DC2872B2}"/>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3BD7006-B7E0-4D20-AB54-91F5CD0E672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E1FB104-6B5E-4CB4-9DD6-F90167824A16}"/>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21B5A6F-EBA5-41A9-8030-C9731141BA4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D8A1F5D-5D9F-4417-BCEF-3175C151373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CA0A868B-E031-4EF4-9B96-6496470179E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DBC15F8-AFE9-4D89-80B3-D2C1D54E398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52C32C2-F552-41F0-AD61-B3999F516F8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FC22BFE1-E3BE-43F4-A622-BA6B6213FC3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345CEC1-389C-45B7-8EA3-9B4C28341A9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421D1D3-C781-4531-8378-B5F9579F187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519AFF7-FAF2-4013-99FF-93C89FD4850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FBF808D-85E6-466B-91E9-A2311E3F7C9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4CD2C18-6A28-4109-A5D8-3C354357EFB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D5752D62-5988-4AED-B30F-B995192F7A11}"/>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7F21F702-BBD8-4DBC-B9A4-570CC7C1DBB7}"/>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1EC13A17-AC62-427A-A213-405D074BB51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173F9A4A-BF2D-4F88-B6EC-E7800ACDF32A}"/>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DEE40ACD-61E5-41AD-8C22-FFE0CBE2AA8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E396D275-43ED-401C-9F00-4CD6496E597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E3CDAF58-6DA2-4304-AC3A-C77C53DCAB48}"/>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FA407AE5-0A5A-4905-8A8B-372507D87F1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581BADC0-0D29-4516-BD02-259AE289BF61}"/>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A9E9482E-85F9-4DC2-AD89-2D862CF8F0A8}"/>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CCA75C73-225C-422B-BCD3-6FE9D134867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51C8EF65-743A-4A5A-957C-70BDF41A365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42B996DD-A340-4C3A-9DD2-F2C2C9A3B3EB}"/>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2D072107-1F02-4C2F-BCF2-63F68E98D505}"/>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019C1792-D2ED-43F2-8BE2-DDF308AB79B2}"/>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85B03769-9121-4103-B528-BFB04F7DE650}"/>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ACD319B1-7EE4-4002-AE41-20B0BD232EF0}"/>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FD46740-FA8B-4021-A770-E45413635E1E}"/>
            </a:ext>
          </a:extLst>
        </xdr:cNvPr>
        <xdr:cNvSpPr txBox="1"/>
      </xdr:nvSpPr>
      <xdr:spPr>
        <a:xfrm>
          <a:off x="14414500" y="6099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75FA8BD3-49B0-4898-9BD9-DF91009C8EBB}"/>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5007AEE5-ECB9-4EEA-80BD-7FA6482040F2}"/>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3E58A4F7-30BF-4339-BD2D-BD38F77C29DF}"/>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55F08D26-C5AE-475F-8B5C-20215A212420}"/>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DACB6D06-6577-420E-8B43-89DF97BB0139}"/>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233ABA0-CAA9-420F-8367-8EC99B1B5DE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D5795DF-A082-4C7E-8BC2-A1371C00766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A9912C-52C7-4B11-9FDD-767D87B17B8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488B38C-B8C9-4EDD-AAA0-0CAD7E62DA3D}"/>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5D9DBD5-E4F4-4690-9B58-1233017CBD3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31" name="楕円 430">
          <a:extLst>
            <a:ext uri="{FF2B5EF4-FFF2-40B4-BE49-F238E27FC236}">
              <a16:creationId xmlns:a16="http://schemas.microsoft.com/office/drawing/2014/main" id="{0D5DBCFC-FCBE-4454-8160-A2959B555EB1}"/>
            </a:ext>
          </a:extLst>
        </xdr:cNvPr>
        <xdr:cNvSpPr/>
      </xdr:nvSpPr>
      <xdr:spPr>
        <a:xfrm>
          <a:off x="14325600" y="62852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60977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A08EE9D-60E5-4170-92F0-4096B7602CD9}"/>
            </a:ext>
          </a:extLst>
        </xdr:cNvPr>
        <xdr:cNvSpPr txBox="1"/>
      </xdr:nvSpPr>
      <xdr:spPr>
        <a:xfrm>
          <a:off x="14414500"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34290</xdr:rowOff>
    </xdr:from>
    <xdr:to>
      <xdr:col>81</xdr:col>
      <xdr:colOff>101600</xdr:colOff>
      <xdr:row>37</xdr:row>
      <xdr:rowOff>135890</xdr:rowOff>
    </xdr:to>
    <xdr:sp macro="" textlink="">
      <xdr:nvSpPr>
        <xdr:cNvPr id="433" name="楕円 432">
          <a:extLst>
            <a:ext uri="{FF2B5EF4-FFF2-40B4-BE49-F238E27FC236}">
              <a16:creationId xmlns:a16="http://schemas.microsoft.com/office/drawing/2014/main" id="{9A9B1D14-F61B-441E-A8C9-7F303212D739}"/>
            </a:ext>
          </a:extLst>
        </xdr:cNvPr>
        <xdr:cNvSpPr/>
      </xdr:nvSpPr>
      <xdr:spPr>
        <a:xfrm>
          <a:off x="1357884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85090</xdr:rowOff>
    </xdr:from>
    <xdr:to>
      <xdr:col>85</xdr:col>
      <xdr:colOff>127000</xdr:colOff>
      <xdr:row>37</xdr:row>
      <xdr:rowOff>133350</xdr:rowOff>
    </xdr:to>
    <xdr:cxnSp macro="">
      <xdr:nvCxnSpPr>
        <xdr:cNvPr id="434" name="直線コネクタ 433">
          <a:extLst>
            <a:ext uri="{FF2B5EF4-FFF2-40B4-BE49-F238E27FC236}">
              <a16:creationId xmlns:a16="http://schemas.microsoft.com/office/drawing/2014/main" id="{3E890482-56A7-4835-855C-446D6062281D}"/>
            </a:ext>
          </a:extLst>
        </xdr:cNvPr>
        <xdr:cNvCxnSpPr/>
      </xdr:nvCxnSpPr>
      <xdr:spPr>
        <a:xfrm>
          <a:off x="13629640" y="6287770"/>
          <a:ext cx="74676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154940</xdr:rowOff>
    </xdr:from>
    <xdr:to>
      <xdr:col>76</xdr:col>
      <xdr:colOff>165100</xdr:colOff>
      <xdr:row>37</xdr:row>
      <xdr:rowOff>85090</xdr:rowOff>
    </xdr:to>
    <xdr:sp macro="" textlink="">
      <xdr:nvSpPr>
        <xdr:cNvPr id="435" name="楕円 434">
          <a:extLst>
            <a:ext uri="{FF2B5EF4-FFF2-40B4-BE49-F238E27FC236}">
              <a16:creationId xmlns:a16="http://schemas.microsoft.com/office/drawing/2014/main" id="{F8BD7A78-ABD0-4EC3-8694-7B80A659190C}"/>
            </a:ext>
          </a:extLst>
        </xdr:cNvPr>
        <xdr:cNvSpPr/>
      </xdr:nvSpPr>
      <xdr:spPr>
        <a:xfrm>
          <a:off x="12804140" y="6189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34290</xdr:rowOff>
    </xdr:from>
    <xdr:to>
      <xdr:col>81</xdr:col>
      <xdr:colOff>50800</xdr:colOff>
      <xdr:row>37</xdr:row>
      <xdr:rowOff>85090</xdr:rowOff>
    </xdr:to>
    <xdr:cxnSp macro="">
      <xdr:nvCxnSpPr>
        <xdr:cNvPr id="436" name="直線コネクタ 435">
          <a:extLst>
            <a:ext uri="{FF2B5EF4-FFF2-40B4-BE49-F238E27FC236}">
              <a16:creationId xmlns:a16="http://schemas.microsoft.com/office/drawing/2014/main" id="{C37B1905-8FD1-4A86-A19E-BA895AA6FB2A}"/>
            </a:ext>
          </a:extLst>
        </xdr:cNvPr>
        <xdr:cNvCxnSpPr/>
      </xdr:nvCxnSpPr>
      <xdr:spPr>
        <a:xfrm>
          <a:off x="12854940" y="6236970"/>
          <a:ext cx="7747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99060</xdr:rowOff>
    </xdr:from>
    <xdr:to>
      <xdr:col>72</xdr:col>
      <xdr:colOff>38100</xdr:colOff>
      <xdr:row>37</xdr:row>
      <xdr:rowOff>29210</xdr:rowOff>
    </xdr:to>
    <xdr:sp macro="" textlink="">
      <xdr:nvSpPr>
        <xdr:cNvPr id="437" name="楕円 436">
          <a:extLst>
            <a:ext uri="{FF2B5EF4-FFF2-40B4-BE49-F238E27FC236}">
              <a16:creationId xmlns:a16="http://schemas.microsoft.com/office/drawing/2014/main" id="{D37426E6-D58D-4841-B494-F7EF56A1D8EE}"/>
            </a:ext>
          </a:extLst>
        </xdr:cNvPr>
        <xdr:cNvSpPr/>
      </xdr:nvSpPr>
      <xdr:spPr>
        <a:xfrm>
          <a:off x="12029440" y="6134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149860</xdr:rowOff>
    </xdr:from>
    <xdr:to>
      <xdr:col>76</xdr:col>
      <xdr:colOff>114300</xdr:colOff>
      <xdr:row>37</xdr:row>
      <xdr:rowOff>34290</xdr:rowOff>
    </xdr:to>
    <xdr:cxnSp macro="">
      <xdr:nvCxnSpPr>
        <xdr:cNvPr id="438" name="直線コネクタ 437">
          <a:extLst>
            <a:ext uri="{FF2B5EF4-FFF2-40B4-BE49-F238E27FC236}">
              <a16:creationId xmlns:a16="http://schemas.microsoft.com/office/drawing/2014/main" id="{576A8D0B-5440-4B42-BC63-CB1559B04D22}"/>
            </a:ext>
          </a:extLst>
        </xdr:cNvPr>
        <xdr:cNvCxnSpPr/>
      </xdr:nvCxnSpPr>
      <xdr:spPr>
        <a:xfrm>
          <a:off x="12072620" y="6184900"/>
          <a:ext cx="78232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44450</xdr:rowOff>
    </xdr:from>
    <xdr:to>
      <xdr:col>67</xdr:col>
      <xdr:colOff>101600</xdr:colOff>
      <xdr:row>36</xdr:row>
      <xdr:rowOff>146050</xdr:rowOff>
    </xdr:to>
    <xdr:sp macro="" textlink="">
      <xdr:nvSpPr>
        <xdr:cNvPr id="439" name="楕円 438">
          <a:extLst>
            <a:ext uri="{FF2B5EF4-FFF2-40B4-BE49-F238E27FC236}">
              <a16:creationId xmlns:a16="http://schemas.microsoft.com/office/drawing/2014/main" id="{1E9C28BD-BB34-4F6C-90C1-FB859AA1EE9E}"/>
            </a:ext>
          </a:extLst>
        </xdr:cNvPr>
        <xdr:cNvSpPr/>
      </xdr:nvSpPr>
      <xdr:spPr>
        <a:xfrm>
          <a:off x="1123188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95250</xdr:rowOff>
    </xdr:from>
    <xdr:to>
      <xdr:col>71</xdr:col>
      <xdr:colOff>177800</xdr:colOff>
      <xdr:row>36</xdr:row>
      <xdr:rowOff>149860</xdr:rowOff>
    </xdr:to>
    <xdr:cxnSp macro="">
      <xdr:nvCxnSpPr>
        <xdr:cNvPr id="440" name="直線コネクタ 439">
          <a:extLst>
            <a:ext uri="{FF2B5EF4-FFF2-40B4-BE49-F238E27FC236}">
              <a16:creationId xmlns:a16="http://schemas.microsoft.com/office/drawing/2014/main" id="{FE7D747B-4F2F-49FE-83EB-D18B82C8627A}"/>
            </a:ext>
          </a:extLst>
        </xdr:cNvPr>
        <xdr:cNvCxnSpPr/>
      </xdr:nvCxnSpPr>
      <xdr:spPr>
        <a:xfrm>
          <a:off x="11282680" y="6130290"/>
          <a:ext cx="78994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7C47C5D-85E4-4533-A177-048FB56FF8A4}"/>
            </a:ext>
          </a:extLst>
        </xdr:cNvPr>
        <xdr:cNvSpPr txBox="1"/>
      </xdr:nvSpPr>
      <xdr:spPr>
        <a:xfrm>
          <a:off x="13437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416F0FB-8AF6-423A-885F-7D48E090B3A3}"/>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04F189C-4C79-4AAD-8424-3B7836E4979F}"/>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AB6C1B11-224C-4688-BB8F-28D81570CB4D}"/>
            </a:ext>
          </a:extLst>
        </xdr:cNvPr>
        <xdr:cNvSpPr txBox="1"/>
      </xdr:nvSpPr>
      <xdr:spPr>
        <a:xfrm>
          <a:off x="1110298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152417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311D073-BE2A-4889-B4E2-E57193371393}"/>
            </a:ext>
          </a:extLst>
        </xdr:cNvPr>
        <xdr:cNvSpPr txBox="1"/>
      </xdr:nvSpPr>
      <xdr:spPr>
        <a:xfrm>
          <a:off x="13437244" y="601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101617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77025A37-0AE3-4F0D-B636-9145FF32CD48}"/>
            </a:ext>
          </a:extLst>
        </xdr:cNvPr>
        <xdr:cNvSpPr txBox="1"/>
      </xdr:nvSpPr>
      <xdr:spPr>
        <a:xfrm>
          <a:off x="126752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45737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42CD33B6-69E5-47C2-91F0-9E1FA1992B3D}"/>
            </a:ext>
          </a:extLst>
        </xdr:cNvPr>
        <xdr:cNvSpPr txBox="1"/>
      </xdr:nvSpPr>
      <xdr:spPr>
        <a:xfrm>
          <a:off x="11900544" y="5913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162577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DB92A4B2-CE37-47D3-9281-E02F53BB83EE}"/>
            </a:ext>
          </a:extLst>
        </xdr:cNvPr>
        <xdr:cNvSpPr txBox="1"/>
      </xdr:nvSpPr>
      <xdr:spPr>
        <a:xfrm>
          <a:off x="1110298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C6F2D56-F8C2-464C-9B25-75AFAD3BC16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3683B4C-C338-4197-A272-6BE9EF0D9FB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3657679B-A8A9-4107-8C06-2E6F846B38C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F8CC590-1AE7-4EDA-B5AD-5DFC9A8136A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B9737CD-BE08-4FAC-AD11-2B44E6CD9A3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398B94F3-4703-4BBD-992F-3AE55C10CB1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CA8233B-C598-4376-9847-BBEE39219B1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A6A0687-96E1-440B-9FC7-5AF045013D1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26C5B2BE-F9E4-4A6B-96F1-97AD94C1034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116C94B8-4709-4F00-8EA2-FE5B5B1CDD0C}"/>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4418F357-B9F7-4ADE-80D3-5CDFA3F7BA87}"/>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FE8CD513-3DEC-49CB-B4C1-78C62EEBFE31}"/>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A09524E-BC37-4A1B-B227-9C9254CDD9D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7AA59CFF-825B-443C-90FE-8BDD9C3CE121}"/>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97FCCF57-5D00-4555-9ADA-E6FC10C53A0E}"/>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97C20939-CB02-400D-A72D-390D2DF84B8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595EEEB1-C284-476F-A23C-713934B1B0D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9327C31C-1903-4A72-A162-1A9BECEA7AB7}"/>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A0DE4B24-FFE0-4EDD-893D-26F2B679B65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6196AB43-019A-4046-A6FF-182B628B25C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CE708D78-AE9E-4D5E-878C-C68F3978C8C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CF900FBA-06DE-47A5-8BFE-701657F0C974}"/>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523EFABA-7F3D-45C5-B4C2-39C6745CE2C2}"/>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D8585973-C954-4A44-A4E6-D134291EF277}"/>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2F0754EF-A460-49A6-B072-6BB16B06C465}"/>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99957BEB-0EEF-4554-A1A4-778C862F05D5}"/>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FDA5EC07-AC28-45C5-A793-FFEE6AD8657E}"/>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59748523-CEC9-4DC3-B5B9-A554561FA46F}"/>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C30C3182-0D49-45FF-AA8A-C8C85A75F5BE}"/>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96E5A9BE-D499-4BE7-858B-9E192049BC79}"/>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2E71E64F-9A18-4C38-8A40-F69CFE03BA30}"/>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C95E2964-DE4C-4134-9B6C-C36E85BB2D8A}"/>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16CAB02-B866-4C9B-BB4A-9BA1FFC0671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DDA69E2-EC6E-4081-A4D4-8E98DFD7D3D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6AC0C9C-7554-492A-BA3E-FD9164F8ADB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382999C-80DF-49C5-ACAF-FB3592550AA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A3E70D9-6B9A-4873-8734-4403BA4C6D8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125984</xdr:rowOff>
    </xdr:from>
    <xdr:to>
      <xdr:col>116</xdr:col>
      <xdr:colOff>114300</xdr:colOff>
      <xdr:row>41</xdr:row>
      <xdr:rowOff>56134</xdr:rowOff>
    </xdr:to>
    <xdr:sp macro="" textlink="">
      <xdr:nvSpPr>
        <xdr:cNvPr id="486" name="楕円 485">
          <a:extLst>
            <a:ext uri="{FF2B5EF4-FFF2-40B4-BE49-F238E27FC236}">
              <a16:creationId xmlns:a16="http://schemas.microsoft.com/office/drawing/2014/main" id="{7C908DA1-337A-419E-B2B6-18FCE40D1406}"/>
            </a:ext>
          </a:extLst>
        </xdr:cNvPr>
        <xdr:cNvSpPr/>
      </xdr:nvSpPr>
      <xdr:spPr>
        <a:xfrm>
          <a:off x="19458940" y="6831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40911</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72025060-ED50-4C9F-B6DB-91CFBD3E7CB9}"/>
            </a:ext>
          </a:extLst>
        </xdr:cNvPr>
        <xdr:cNvSpPr txBox="1"/>
      </xdr:nvSpPr>
      <xdr:spPr>
        <a:xfrm>
          <a:off x="19547840" y="674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125984</xdr:rowOff>
    </xdr:from>
    <xdr:to>
      <xdr:col>112</xdr:col>
      <xdr:colOff>38100</xdr:colOff>
      <xdr:row>41</xdr:row>
      <xdr:rowOff>56134</xdr:rowOff>
    </xdr:to>
    <xdr:sp macro="" textlink="">
      <xdr:nvSpPr>
        <xdr:cNvPr id="488" name="楕円 487">
          <a:extLst>
            <a:ext uri="{FF2B5EF4-FFF2-40B4-BE49-F238E27FC236}">
              <a16:creationId xmlns:a16="http://schemas.microsoft.com/office/drawing/2014/main" id="{53D83776-C632-4F3B-BB54-B80CD5E8DD36}"/>
            </a:ext>
          </a:extLst>
        </xdr:cNvPr>
        <xdr:cNvSpPr/>
      </xdr:nvSpPr>
      <xdr:spPr>
        <a:xfrm>
          <a:off x="18735040" y="68315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xdr:rowOff>
    </xdr:from>
    <xdr:to>
      <xdr:col>116</xdr:col>
      <xdr:colOff>63500</xdr:colOff>
      <xdr:row>41</xdr:row>
      <xdr:rowOff>5334</xdr:rowOff>
    </xdr:to>
    <xdr:cxnSp macro="">
      <xdr:nvCxnSpPr>
        <xdr:cNvPr id="489" name="直線コネクタ 488">
          <a:extLst>
            <a:ext uri="{FF2B5EF4-FFF2-40B4-BE49-F238E27FC236}">
              <a16:creationId xmlns:a16="http://schemas.microsoft.com/office/drawing/2014/main" id="{ABE6C6A7-BFFE-4079-BB67-0A2117B3F04C}"/>
            </a:ext>
          </a:extLst>
        </xdr:cNvPr>
        <xdr:cNvCxnSpPr/>
      </xdr:nvCxnSpPr>
      <xdr:spPr>
        <a:xfrm>
          <a:off x="18778220" y="687857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128270</xdr:rowOff>
    </xdr:from>
    <xdr:to>
      <xdr:col>107</xdr:col>
      <xdr:colOff>101600</xdr:colOff>
      <xdr:row>41</xdr:row>
      <xdr:rowOff>58420</xdr:rowOff>
    </xdr:to>
    <xdr:sp macro="" textlink="">
      <xdr:nvSpPr>
        <xdr:cNvPr id="490" name="楕円 489">
          <a:extLst>
            <a:ext uri="{FF2B5EF4-FFF2-40B4-BE49-F238E27FC236}">
              <a16:creationId xmlns:a16="http://schemas.microsoft.com/office/drawing/2014/main" id="{DC58F522-950D-4781-96B4-C563A0E2FA40}"/>
            </a:ext>
          </a:extLst>
        </xdr:cNvPr>
        <xdr:cNvSpPr/>
      </xdr:nvSpPr>
      <xdr:spPr>
        <a:xfrm>
          <a:off x="1793748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5334</xdr:rowOff>
    </xdr:from>
    <xdr:to>
      <xdr:col>111</xdr:col>
      <xdr:colOff>177800</xdr:colOff>
      <xdr:row>41</xdr:row>
      <xdr:rowOff>7620</xdr:rowOff>
    </xdr:to>
    <xdr:cxnSp macro="">
      <xdr:nvCxnSpPr>
        <xdr:cNvPr id="491" name="直線コネクタ 490">
          <a:extLst>
            <a:ext uri="{FF2B5EF4-FFF2-40B4-BE49-F238E27FC236}">
              <a16:creationId xmlns:a16="http://schemas.microsoft.com/office/drawing/2014/main" id="{2C5E7816-DE1B-4C73-81FD-F8BCB6D662F2}"/>
            </a:ext>
          </a:extLst>
        </xdr:cNvPr>
        <xdr:cNvCxnSpPr/>
      </xdr:nvCxnSpPr>
      <xdr:spPr>
        <a:xfrm flipV="1">
          <a:off x="17988280" y="6878574"/>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128270</xdr:rowOff>
    </xdr:from>
    <xdr:to>
      <xdr:col>102</xdr:col>
      <xdr:colOff>165100</xdr:colOff>
      <xdr:row>41</xdr:row>
      <xdr:rowOff>58420</xdr:rowOff>
    </xdr:to>
    <xdr:sp macro="" textlink="">
      <xdr:nvSpPr>
        <xdr:cNvPr id="492" name="楕円 491">
          <a:extLst>
            <a:ext uri="{FF2B5EF4-FFF2-40B4-BE49-F238E27FC236}">
              <a16:creationId xmlns:a16="http://schemas.microsoft.com/office/drawing/2014/main" id="{E44E5B57-2BF9-48B1-B2D9-669AC9A1A718}"/>
            </a:ext>
          </a:extLst>
        </xdr:cNvPr>
        <xdr:cNvSpPr/>
      </xdr:nvSpPr>
      <xdr:spPr>
        <a:xfrm>
          <a:off x="17162780" y="6833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xdr:rowOff>
    </xdr:from>
    <xdr:to>
      <xdr:col>107</xdr:col>
      <xdr:colOff>50800</xdr:colOff>
      <xdr:row>41</xdr:row>
      <xdr:rowOff>7620</xdr:rowOff>
    </xdr:to>
    <xdr:cxnSp macro="">
      <xdr:nvCxnSpPr>
        <xdr:cNvPr id="493" name="直線コネクタ 492">
          <a:extLst>
            <a:ext uri="{FF2B5EF4-FFF2-40B4-BE49-F238E27FC236}">
              <a16:creationId xmlns:a16="http://schemas.microsoft.com/office/drawing/2014/main" id="{D45D3B20-BD26-45F3-8542-C047581FF70F}"/>
            </a:ext>
          </a:extLst>
        </xdr:cNvPr>
        <xdr:cNvCxnSpPr/>
      </xdr:nvCxnSpPr>
      <xdr:spPr>
        <a:xfrm>
          <a:off x="17213580" y="6880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130556</xdr:rowOff>
    </xdr:from>
    <xdr:to>
      <xdr:col>98</xdr:col>
      <xdr:colOff>38100</xdr:colOff>
      <xdr:row>41</xdr:row>
      <xdr:rowOff>60706</xdr:rowOff>
    </xdr:to>
    <xdr:sp macro="" textlink="">
      <xdr:nvSpPr>
        <xdr:cNvPr id="494" name="楕円 493">
          <a:extLst>
            <a:ext uri="{FF2B5EF4-FFF2-40B4-BE49-F238E27FC236}">
              <a16:creationId xmlns:a16="http://schemas.microsoft.com/office/drawing/2014/main" id="{6401DA36-A3D5-48ED-94C5-B0C6313162B0}"/>
            </a:ext>
          </a:extLst>
        </xdr:cNvPr>
        <xdr:cNvSpPr/>
      </xdr:nvSpPr>
      <xdr:spPr>
        <a:xfrm>
          <a:off x="16388080" y="6836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7620</xdr:rowOff>
    </xdr:from>
    <xdr:to>
      <xdr:col>102</xdr:col>
      <xdr:colOff>114300</xdr:colOff>
      <xdr:row>41</xdr:row>
      <xdr:rowOff>9906</xdr:rowOff>
    </xdr:to>
    <xdr:cxnSp macro="">
      <xdr:nvCxnSpPr>
        <xdr:cNvPr id="495" name="直線コネクタ 494">
          <a:extLst>
            <a:ext uri="{FF2B5EF4-FFF2-40B4-BE49-F238E27FC236}">
              <a16:creationId xmlns:a16="http://schemas.microsoft.com/office/drawing/2014/main" id="{7A16759A-CE19-4631-AD18-C218C7E6BE88}"/>
            </a:ext>
          </a:extLst>
        </xdr:cNvPr>
        <xdr:cNvCxnSpPr/>
      </xdr:nvCxnSpPr>
      <xdr:spPr>
        <a:xfrm flipV="1">
          <a:off x="16431260" y="6880860"/>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ACC7858F-6C4B-4B68-B559-D7AE51C4DE6F}"/>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B4C3CF2-AE82-49C7-8B58-7EF805BDE5D5}"/>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59C73749-1E77-41A0-A133-B9BAC3C6520E}"/>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76BD0E28-9D5B-4386-8CAB-E644AFA7374D}"/>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47261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5E7E3C11-B6A1-43B6-A891-01A9260F2C57}"/>
            </a:ext>
          </a:extLst>
        </xdr:cNvPr>
        <xdr:cNvSpPr txBox="1"/>
      </xdr:nvSpPr>
      <xdr:spPr>
        <a:xfrm>
          <a:off x="18561127" y="692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49547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C05FDE4D-9402-4E6D-8BDF-A5070A9AF5F4}"/>
            </a:ext>
          </a:extLst>
        </xdr:cNvPr>
        <xdr:cNvSpPr txBox="1"/>
      </xdr:nvSpPr>
      <xdr:spPr>
        <a:xfrm>
          <a:off x="1777626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49547</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2BF9C954-A069-4829-B5DE-B1B154CDBF6C}"/>
            </a:ext>
          </a:extLst>
        </xdr:cNvPr>
        <xdr:cNvSpPr txBox="1"/>
      </xdr:nvSpPr>
      <xdr:spPr>
        <a:xfrm>
          <a:off x="1700156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51833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61AAD1C-5CE2-4333-8E40-B971EBCC6AC8}"/>
            </a:ext>
          </a:extLst>
        </xdr:cNvPr>
        <xdr:cNvSpPr txBox="1"/>
      </xdr:nvSpPr>
      <xdr:spPr>
        <a:xfrm>
          <a:off x="16226867" y="692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71C9AFFE-0554-403F-9114-0285BFBCF4D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65685B6-85AF-46D9-A948-CDBB3D68F53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3ECC7DDC-78AE-4879-868B-3E5243B72E4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9D83107A-1D3E-4A31-8939-BF630A8806F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511EB70-614F-49D7-AFEC-62284DD8EC4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9B152CB0-A627-43B2-9C92-4699E43C9D6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D736EF73-4EC2-4BAA-97B8-0899C83B322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D87EC386-3EEE-4B77-9486-EE84D8A31808}"/>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68E073B9-3CE2-4764-BCC9-F9D8E22BE93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194A178F-14C8-47A4-B030-4D58F8C9D0FF}"/>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97A0E61C-FAE2-4A63-A6E9-133D55F64B8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D39586CC-1C7D-43EA-B9B2-18C7ABA8A020}"/>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148A0B6C-D837-4EBF-A294-6A4F04DE846C}"/>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A07712ED-1B7B-4769-AC85-6EA7DD3CB64E}"/>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11E06B86-1C2D-46A6-A425-A8433F5C4445}"/>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E7EBFC39-2C70-4CC8-9A16-3438346EE944}"/>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D4AA4F82-BB4C-4CF8-9296-350567E94BC4}"/>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3A2558E9-F251-4F7F-9CD9-67A3E9294022}"/>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D3D4E057-48FE-4616-BB76-ED3698912E77}"/>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59ABCD2E-E849-4E5F-9DD2-9F8F73EB44CE}"/>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84CC5AC-CFF5-486F-B24E-FA237E8EA13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51A9BD67-0653-488D-8894-1BE1086856E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37144B4D-0007-4643-B698-0206E48BDC78}"/>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33458974-7CFA-4600-97D7-2227DAAC61AB}"/>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EEEC5273-787C-49DB-B4FF-67DA3C3047D6}"/>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C4BC0BB4-CC43-414F-9175-A79F5C495AEA}"/>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972D3B36-AB54-4677-AE4B-7CEDEEBD68A8}"/>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24C69778-BB6F-4A0B-936F-E2F20A28EA16}"/>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6158DD5F-8DFE-4C0B-A1CE-2A00FE44FAC6}"/>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3DB0F4F0-FB68-4DBD-A835-0D5570C459B7}"/>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80DDBC4A-4E8F-4784-BB93-F6AE3969541A}"/>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9F55B576-3C07-451D-AF7D-CBC914938C1F}"/>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C87CE71A-28A9-4DBF-8699-C68090EC3233}"/>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A3258286-16AA-4E8E-B9BF-84930E00DF9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8076FB04-E6C2-4A9F-9E01-C4E34D49717E}"/>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7EA3C97-8023-4BE9-9225-35C4B361CD2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9516A5A-4B71-4A97-AA94-450DC2F36D0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B256D5CD-725D-4DD4-B45C-8DDEE63565C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88646</xdr:rowOff>
    </xdr:from>
    <xdr:to>
      <xdr:col>85</xdr:col>
      <xdr:colOff>177800</xdr:colOff>
      <xdr:row>61</xdr:row>
      <xdr:rowOff>18796</xdr:rowOff>
    </xdr:to>
    <xdr:sp macro="" textlink="">
      <xdr:nvSpPr>
        <xdr:cNvPr id="542" name="楕円 541">
          <a:extLst>
            <a:ext uri="{FF2B5EF4-FFF2-40B4-BE49-F238E27FC236}">
              <a16:creationId xmlns:a16="http://schemas.microsoft.com/office/drawing/2014/main" id="{304EE628-2F35-4466-A39F-EFBCAAC49A9F}"/>
            </a:ext>
          </a:extLst>
        </xdr:cNvPr>
        <xdr:cNvSpPr/>
      </xdr:nvSpPr>
      <xdr:spPr>
        <a:xfrm>
          <a:off x="14325600" y="101470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67073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96781B9-5A45-4A1A-BD05-A259DDD3B2B8}"/>
            </a:ext>
          </a:extLst>
        </xdr:cNvPr>
        <xdr:cNvSpPr txBox="1"/>
      </xdr:nvSpPr>
      <xdr:spPr>
        <a:xfrm>
          <a:off x="14414500"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70358</xdr:rowOff>
    </xdr:from>
    <xdr:to>
      <xdr:col>81</xdr:col>
      <xdr:colOff>101600</xdr:colOff>
      <xdr:row>61</xdr:row>
      <xdr:rowOff>508</xdr:rowOff>
    </xdr:to>
    <xdr:sp macro="" textlink="">
      <xdr:nvSpPr>
        <xdr:cNvPr id="544" name="楕円 543">
          <a:extLst>
            <a:ext uri="{FF2B5EF4-FFF2-40B4-BE49-F238E27FC236}">
              <a16:creationId xmlns:a16="http://schemas.microsoft.com/office/drawing/2014/main" id="{60E2ECFD-851C-451C-A80A-55D81A31F467}"/>
            </a:ext>
          </a:extLst>
        </xdr:cNvPr>
        <xdr:cNvSpPr/>
      </xdr:nvSpPr>
      <xdr:spPr>
        <a:xfrm>
          <a:off x="13578840" y="10128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121158</xdr:rowOff>
    </xdr:from>
    <xdr:to>
      <xdr:col>85</xdr:col>
      <xdr:colOff>127000</xdr:colOff>
      <xdr:row>60</xdr:row>
      <xdr:rowOff>139446</xdr:rowOff>
    </xdr:to>
    <xdr:cxnSp macro="">
      <xdr:nvCxnSpPr>
        <xdr:cNvPr id="545" name="直線コネクタ 544">
          <a:extLst>
            <a:ext uri="{FF2B5EF4-FFF2-40B4-BE49-F238E27FC236}">
              <a16:creationId xmlns:a16="http://schemas.microsoft.com/office/drawing/2014/main" id="{BF6C6902-39D9-46B2-A8B4-8873AF527206}"/>
            </a:ext>
          </a:extLst>
        </xdr:cNvPr>
        <xdr:cNvCxnSpPr/>
      </xdr:nvCxnSpPr>
      <xdr:spPr>
        <a:xfrm>
          <a:off x="13629640" y="10179558"/>
          <a:ext cx="7467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46" name="楕円 545">
          <a:extLst>
            <a:ext uri="{FF2B5EF4-FFF2-40B4-BE49-F238E27FC236}">
              <a16:creationId xmlns:a16="http://schemas.microsoft.com/office/drawing/2014/main" id="{D461956E-B3E4-4672-A66A-4D8D8C7E81C2}"/>
            </a:ext>
          </a:extLst>
        </xdr:cNvPr>
        <xdr:cNvSpPr/>
      </xdr:nvSpPr>
      <xdr:spPr>
        <a:xfrm>
          <a:off x="1280414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60</xdr:row>
      <xdr:rowOff>121158</xdr:rowOff>
    </xdr:to>
    <xdr:cxnSp macro="">
      <xdr:nvCxnSpPr>
        <xdr:cNvPr id="547" name="直線コネクタ 546">
          <a:extLst>
            <a:ext uri="{FF2B5EF4-FFF2-40B4-BE49-F238E27FC236}">
              <a16:creationId xmlns:a16="http://schemas.microsoft.com/office/drawing/2014/main" id="{1C1C4A30-D8AE-4C34-8F26-20E2E65BF40E}"/>
            </a:ext>
          </a:extLst>
        </xdr:cNvPr>
        <xdr:cNvCxnSpPr/>
      </xdr:nvCxnSpPr>
      <xdr:spPr>
        <a:xfrm>
          <a:off x="12854940" y="10149840"/>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15494</xdr:rowOff>
    </xdr:from>
    <xdr:to>
      <xdr:col>72</xdr:col>
      <xdr:colOff>38100</xdr:colOff>
      <xdr:row>60</xdr:row>
      <xdr:rowOff>117094</xdr:rowOff>
    </xdr:to>
    <xdr:sp macro="" textlink="">
      <xdr:nvSpPr>
        <xdr:cNvPr id="548" name="楕円 547">
          <a:extLst>
            <a:ext uri="{FF2B5EF4-FFF2-40B4-BE49-F238E27FC236}">
              <a16:creationId xmlns:a16="http://schemas.microsoft.com/office/drawing/2014/main" id="{9651CE03-26C6-4E05-A891-9CB674BDBD3E}"/>
            </a:ext>
          </a:extLst>
        </xdr:cNvPr>
        <xdr:cNvSpPr/>
      </xdr:nvSpPr>
      <xdr:spPr>
        <a:xfrm>
          <a:off x="12029440" y="10073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66294</xdr:rowOff>
    </xdr:from>
    <xdr:to>
      <xdr:col>76</xdr:col>
      <xdr:colOff>114300</xdr:colOff>
      <xdr:row>60</xdr:row>
      <xdr:rowOff>91440</xdr:rowOff>
    </xdr:to>
    <xdr:cxnSp macro="">
      <xdr:nvCxnSpPr>
        <xdr:cNvPr id="549" name="直線コネクタ 548">
          <a:extLst>
            <a:ext uri="{FF2B5EF4-FFF2-40B4-BE49-F238E27FC236}">
              <a16:creationId xmlns:a16="http://schemas.microsoft.com/office/drawing/2014/main" id="{1A1269BF-7E32-4757-9321-C6648373B224}"/>
            </a:ext>
          </a:extLst>
        </xdr:cNvPr>
        <xdr:cNvCxnSpPr/>
      </xdr:nvCxnSpPr>
      <xdr:spPr>
        <a:xfrm>
          <a:off x="12072620" y="10124694"/>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150368</xdr:rowOff>
    </xdr:from>
    <xdr:to>
      <xdr:col>67</xdr:col>
      <xdr:colOff>101600</xdr:colOff>
      <xdr:row>60</xdr:row>
      <xdr:rowOff>80518</xdr:rowOff>
    </xdr:to>
    <xdr:sp macro="" textlink="">
      <xdr:nvSpPr>
        <xdr:cNvPr id="550" name="楕円 549">
          <a:extLst>
            <a:ext uri="{FF2B5EF4-FFF2-40B4-BE49-F238E27FC236}">
              <a16:creationId xmlns:a16="http://schemas.microsoft.com/office/drawing/2014/main" id="{C9151CEE-05FC-4CEC-9C59-7EBE41A75830}"/>
            </a:ext>
          </a:extLst>
        </xdr:cNvPr>
        <xdr:cNvSpPr/>
      </xdr:nvSpPr>
      <xdr:spPr>
        <a:xfrm>
          <a:off x="11231880" y="100411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29718</xdr:rowOff>
    </xdr:from>
    <xdr:to>
      <xdr:col>71</xdr:col>
      <xdr:colOff>177800</xdr:colOff>
      <xdr:row>60</xdr:row>
      <xdr:rowOff>66294</xdr:rowOff>
    </xdr:to>
    <xdr:cxnSp macro="">
      <xdr:nvCxnSpPr>
        <xdr:cNvPr id="551" name="直線コネクタ 550">
          <a:extLst>
            <a:ext uri="{FF2B5EF4-FFF2-40B4-BE49-F238E27FC236}">
              <a16:creationId xmlns:a16="http://schemas.microsoft.com/office/drawing/2014/main" id="{B14AB9FE-7965-4C94-A1C3-F98425D01B3A}"/>
            </a:ext>
          </a:extLst>
        </xdr:cNvPr>
        <xdr:cNvCxnSpPr/>
      </xdr:nvCxnSpPr>
      <xdr:spPr>
        <a:xfrm>
          <a:off x="11282680" y="10088118"/>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2" name="n_1aveValue【学校施設】&#10;有形固定資産減価償却率">
          <a:extLst>
            <a:ext uri="{FF2B5EF4-FFF2-40B4-BE49-F238E27FC236}">
              <a16:creationId xmlns:a16="http://schemas.microsoft.com/office/drawing/2014/main" id="{351BB938-434C-479C-AB8D-264B86C0A54C}"/>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3" name="n_2aveValue【学校施設】&#10;有形固定資産減価償却率">
          <a:extLst>
            <a:ext uri="{FF2B5EF4-FFF2-40B4-BE49-F238E27FC236}">
              <a16:creationId xmlns:a16="http://schemas.microsoft.com/office/drawing/2014/main" id="{42F25232-13CB-4CC2-BDAB-D2F8C98673AF}"/>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4" name="n_3aveValue【学校施設】&#10;有形固定資産減価償却率">
          <a:extLst>
            <a:ext uri="{FF2B5EF4-FFF2-40B4-BE49-F238E27FC236}">
              <a16:creationId xmlns:a16="http://schemas.microsoft.com/office/drawing/2014/main" id="{F96323AB-3E2F-47A5-804E-FDC26311004E}"/>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5" name="n_4aveValue【学校施設】&#10;有形固定資産減価償却率">
          <a:extLst>
            <a:ext uri="{FF2B5EF4-FFF2-40B4-BE49-F238E27FC236}">
              <a16:creationId xmlns:a16="http://schemas.microsoft.com/office/drawing/2014/main" id="{CB909C23-4E6E-41C1-B00C-60136EDA8FC1}"/>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163085</xdr:rowOff>
    </xdr:from>
    <xdr:ext cx="405111" cy="259045"/>
    <xdr:sp macro="" textlink="">
      <xdr:nvSpPr>
        <xdr:cNvPr id="556" name="n_1mainValue【学校施設】&#10;有形固定資産減価償却率">
          <a:extLst>
            <a:ext uri="{FF2B5EF4-FFF2-40B4-BE49-F238E27FC236}">
              <a16:creationId xmlns:a16="http://schemas.microsoft.com/office/drawing/2014/main" id="{EF0E0FC2-87EE-4261-A34C-5D0256A4DD75}"/>
            </a:ext>
          </a:extLst>
        </xdr:cNvPr>
        <xdr:cNvSpPr txBox="1"/>
      </xdr:nvSpPr>
      <xdr:spPr>
        <a:xfrm>
          <a:off x="13437244" y="102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57" name="n_2mainValue【学校施設】&#10;有形固定資産減価償却率">
          <a:extLst>
            <a:ext uri="{FF2B5EF4-FFF2-40B4-BE49-F238E27FC236}">
              <a16:creationId xmlns:a16="http://schemas.microsoft.com/office/drawing/2014/main" id="{69870816-AA82-46F8-93F2-9A63036BDE99}"/>
            </a:ext>
          </a:extLst>
        </xdr:cNvPr>
        <xdr:cNvSpPr txBox="1"/>
      </xdr:nvSpPr>
      <xdr:spPr>
        <a:xfrm>
          <a:off x="126752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108221</xdr:rowOff>
    </xdr:from>
    <xdr:ext cx="405111" cy="259045"/>
    <xdr:sp macro="" textlink="">
      <xdr:nvSpPr>
        <xdr:cNvPr id="558" name="n_3mainValue【学校施設】&#10;有形固定資産減価償却率">
          <a:extLst>
            <a:ext uri="{FF2B5EF4-FFF2-40B4-BE49-F238E27FC236}">
              <a16:creationId xmlns:a16="http://schemas.microsoft.com/office/drawing/2014/main" id="{A8400776-15B7-4890-A427-B9AD62DAE94F}"/>
            </a:ext>
          </a:extLst>
        </xdr:cNvPr>
        <xdr:cNvSpPr txBox="1"/>
      </xdr:nvSpPr>
      <xdr:spPr>
        <a:xfrm>
          <a:off x="1190054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71645</xdr:rowOff>
    </xdr:from>
    <xdr:ext cx="405111" cy="259045"/>
    <xdr:sp macro="" textlink="">
      <xdr:nvSpPr>
        <xdr:cNvPr id="559" name="n_4mainValue【学校施設】&#10;有形固定資産減価償却率">
          <a:extLst>
            <a:ext uri="{FF2B5EF4-FFF2-40B4-BE49-F238E27FC236}">
              <a16:creationId xmlns:a16="http://schemas.microsoft.com/office/drawing/2014/main" id="{1126D687-045E-47D6-9B8D-F2D4C2E5E666}"/>
            </a:ext>
          </a:extLst>
        </xdr:cNvPr>
        <xdr:cNvSpPr txBox="1"/>
      </xdr:nvSpPr>
      <xdr:spPr>
        <a:xfrm>
          <a:off x="11102984" y="10130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93CB0546-6F31-4C02-82B6-278A03ECDB2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582E1B18-A86E-456E-BBA2-1963FC2D1EF8}"/>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7E9ED6B5-5D61-4574-AD8E-99DF4F572B3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4DB59A41-4008-4F62-9F2C-E8C21C40786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AEADD4FB-4A26-4165-9205-7833905B537D}"/>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0D8C1BD9-E733-4E04-891C-211C72055B5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95C9B56-FDC1-4A87-A712-91488CDCDF4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906ECD60-110E-45BD-B467-1844F0647CA5}"/>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C0149EC9-AAA3-446F-9376-8021256F844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E575194B-61DC-4C55-99B8-DEF25E7EF15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10D06F43-8FC3-42D7-AFD8-918257B7E709}"/>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49048EC1-BBBF-4FBE-97D8-27F1C9238B96}"/>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70DE0754-A5B6-46D7-BED7-6BE65C3293EF}"/>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776292E-EDB1-471D-8B09-FFBD002571D6}"/>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0FCCC63F-4B99-49A2-9575-F7A5C4C8E094}"/>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A121FA19-525B-4AD8-A6A4-9EEA3DB2D165}"/>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CC3D92C0-78AC-49ED-A480-4A445A551695}"/>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4B07A556-17AA-4172-BDA2-742D677DE1C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BE1B6C8-E809-4E34-A092-EAEF6508925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FFE399C3-567E-4141-93BF-9944E06F048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CED545C3-8D22-4CB2-B7B3-C9B14373BAB5}"/>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2A77D835-43AE-4C8B-B64F-BDC316296099}"/>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BC230153-95B4-4F87-8871-84995802719B}"/>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C6E152B9-BB72-4283-AB38-1DDB67F5AF53}"/>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C000D611-43E9-41F3-9EED-8C0E55E4C8BB}"/>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B0B744A5-7764-4C2A-B664-83985433B261}"/>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9EEB1BAD-1B5A-4C25-97B3-5EE0F231E564}"/>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2E8CECA5-F8AF-4A51-B6C5-E50EDA55CB79}"/>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7A7AB87B-79AA-41CD-B285-39D3B9552AC5}"/>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480FEBBE-2758-4C1E-9B0A-1626069DDF87}"/>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2C80A31E-A1A9-40F2-8DA4-9D1A1A199AF2}"/>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B150D4F2-9BEB-4C49-84AC-D9316CF92719}"/>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9B4899C5-78C1-44D5-B57A-99B7850A23A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AFD3CFB5-5CA2-40D7-9CC4-22C885A464C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C1E8B61-6C32-4DBF-80A0-DC784867E09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6B2419A-81D5-411F-AF26-D8D701EA116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22352</xdr:rowOff>
    </xdr:from>
    <xdr:to>
      <xdr:col>116</xdr:col>
      <xdr:colOff>114300</xdr:colOff>
      <xdr:row>62</xdr:row>
      <xdr:rowOff>123952</xdr:rowOff>
    </xdr:to>
    <xdr:sp macro="" textlink="">
      <xdr:nvSpPr>
        <xdr:cNvPr id="596" name="楕円 595">
          <a:extLst>
            <a:ext uri="{FF2B5EF4-FFF2-40B4-BE49-F238E27FC236}">
              <a16:creationId xmlns:a16="http://schemas.microsoft.com/office/drawing/2014/main" id="{49CF0B37-4231-4E0D-95C0-1F48A4B2108D}"/>
            </a:ext>
          </a:extLst>
        </xdr:cNvPr>
        <xdr:cNvSpPr/>
      </xdr:nvSpPr>
      <xdr:spPr>
        <a:xfrm>
          <a:off x="1945894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779</xdr:rowOff>
    </xdr:from>
    <xdr:ext cx="469744" cy="259045"/>
    <xdr:sp macro="" textlink="">
      <xdr:nvSpPr>
        <xdr:cNvPr id="597" name="【学校施設】&#10;一人当たり面積該当値テキスト">
          <a:extLst>
            <a:ext uri="{FF2B5EF4-FFF2-40B4-BE49-F238E27FC236}">
              <a16:creationId xmlns:a16="http://schemas.microsoft.com/office/drawing/2014/main" id="{70B07FFE-AB04-4E54-A7B8-7084CC03B88B}"/>
            </a:ext>
          </a:extLst>
        </xdr:cNvPr>
        <xdr:cNvSpPr txBox="1"/>
      </xdr:nvSpPr>
      <xdr:spPr>
        <a:xfrm>
          <a:off x="19547840" y="1039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29781</xdr:rowOff>
    </xdr:from>
    <xdr:to>
      <xdr:col>112</xdr:col>
      <xdr:colOff>38100</xdr:colOff>
      <xdr:row>62</xdr:row>
      <xdr:rowOff>131381</xdr:rowOff>
    </xdr:to>
    <xdr:sp macro="" textlink="">
      <xdr:nvSpPr>
        <xdr:cNvPr id="598" name="楕円 597">
          <a:extLst>
            <a:ext uri="{FF2B5EF4-FFF2-40B4-BE49-F238E27FC236}">
              <a16:creationId xmlns:a16="http://schemas.microsoft.com/office/drawing/2014/main" id="{577E44A2-8560-4F3E-9F77-4BAD3B4F93D0}"/>
            </a:ext>
          </a:extLst>
        </xdr:cNvPr>
        <xdr:cNvSpPr/>
      </xdr:nvSpPr>
      <xdr:spPr>
        <a:xfrm>
          <a:off x="18735040" y="104234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73152</xdr:rowOff>
    </xdr:from>
    <xdr:to>
      <xdr:col>116</xdr:col>
      <xdr:colOff>63500</xdr:colOff>
      <xdr:row>62</xdr:row>
      <xdr:rowOff>80581</xdr:rowOff>
    </xdr:to>
    <xdr:cxnSp macro="">
      <xdr:nvCxnSpPr>
        <xdr:cNvPr id="599" name="直線コネクタ 598">
          <a:extLst>
            <a:ext uri="{FF2B5EF4-FFF2-40B4-BE49-F238E27FC236}">
              <a16:creationId xmlns:a16="http://schemas.microsoft.com/office/drawing/2014/main" id="{A4DF49E8-B1FF-410E-8AE0-65A922B6101E}"/>
            </a:ext>
          </a:extLst>
        </xdr:cNvPr>
        <xdr:cNvCxnSpPr/>
      </xdr:nvCxnSpPr>
      <xdr:spPr>
        <a:xfrm flipV="1">
          <a:off x="18778220" y="10466832"/>
          <a:ext cx="73152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32639</xdr:rowOff>
    </xdr:from>
    <xdr:to>
      <xdr:col>107</xdr:col>
      <xdr:colOff>101600</xdr:colOff>
      <xdr:row>62</xdr:row>
      <xdr:rowOff>134239</xdr:rowOff>
    </xdr:to>
    <xdr:sp macro="" textlink="">
      <xdr:nvSpPr>
        <xdr:cNvPr id="600" name="楕円 599">
          <a:extLst>
            <a:ext uri="{FF2B5EF4-FFF2-40B4-BE49-F238E27FC236}">
              <a16:creationId xmlns:a16="http://schemas.microsoft.com/office/drawing/2014/main" id="{2D07BAA9-78F4-4F63-B29D-6DE81AE1DD77}"/>
            </a:ext>
          </a:extLst>
        </xdr:cNvPr>
        <xdr:cNvSpPr/>
      </xdr:nvSpPr>
      <xdr:spPr>
        <a:xfrm>
          <a:off x="17937480" y="1042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80581</xdr:rowOff>
    </xdr:from>
    <xdr:to>
      <xdr:col>111</xdr:col>
      <xdr:colOff>177800</xdr:colOff>
      <xdr:row>62</xdr:row>
      <xdr:rowOff>83439</xdr:rowOff>
    </xdr:to>
    <xdr:cxnSp macro="">
      <xdr:nvCxnSpPr>
        <xdr:cNvPr id="601" name="直線コネクタ 600">
          <a:extLst>
            <a:ext uri="{FF2B5EF4-FFF2-40B4-BE49-F238E27FC236}">
              <a16:creationId xmlns:a16="http://schemas.microsoft.com/office/drawing/2014/main" id="{F59A04F2-C419-4362-9EDB-83922F036AB2}"/>
            </a:ext>
          </a:extLst>
        </xdr:cNvPr>
        <xdr:cNvCxnSpPr/>
      </xdr:nvCxnSpPr>
      <xdr:spPr>
        <a:xfrm flipV="1">
          <a:off x="17988280" y="10474261"/>
          <a:ext cx="78994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38926</xdr:rowOff>
    </xdr:from>
    <xdr:to>
      <xdr:col>102</xdr:col>
      <xdr:colOff>165100</xdr:colOff>
      <xdr:row>62</xdr:row>
      <xdr:rowOff>140526</xdr:rowOff>
    </xdr:to>
    <xdr:sp macro="" textlink="">
      <xdr:nvSpPr>
        <xdr:cNvPr id="602" name="楕円 601">
          <a:extLst>
            <a:ext uri="{FF2B5EF4-FFF2-40B4-BE49-F238E27FC236}">
              <a16:creationId xmlns:a16="http://schemas.microsoft.com/office/drawing/2014/main" id="{36B42D94-F053-446D-BF2F-17BDB93C2E5E}"/>
            </a:ext>
          </a:extLst>
        </xdr:cNvPr>
        <xdr:cNvSpPr/>
      </xdr:nvSpPr>
      <xdr:spPr>
        <a:xfrm>
          <a:off x="17162780" y="1043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83439</xdr:rowOff>
    </xdr:from>
    <xdr:to>
      <xdr:col>107</xdr:col>
      <xdr:colOff>50800</xdr:colOff>
      <xdr:row>62</xdr:row>
      <xdr:rowOff>89726</xdr:rowOff>
    </xdr:to>
    <xdr:cxnSp macro="">
      <xdr:nvCxnSpPr>
        <xdr:cNvPr id="603" name="直線コネクタ 602">
          <a:extLst>
            <a:ext uri="{FF2B5EF4-FFF2-40B4-BE49-F238E27FC236}">
              <a16:creationId xmlns:a16="http://schemas.microsoft.com/office/drawing/2014/main" id="{9CBFE26C-524A-420E-8142-1DAA696B0941}"/>
            </a:ext>
          </a:extLst>
        </xdr:cNvPr>
        <xdr:cNvCxnSpPr/>
      </xdr:nvCxnSpPr>
      <xdr:spPr>
        <a:xfrm flipV="1">
          <a:off x="17213580" y="10477119"/>
          <a:ext cx="7747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45212</xdr:rowOff>
    </xdr:from>
    <xdr:to>
      <xdr:col>98</xdr:col>
      <xdr:colOff>38100</xdr:colOff>
      <xdr:row>62</xdr:row>
      <xdr:rowOff>146812</xdr:rowOff>
    </xdr:to>
    <xdr:sp macro="" textlink="">
      <xdr:nvSpPr>
        <xdr:cNvPr id="604" name="楕円 603">
          <a:extLst>
            <a:ext uri="{FF2B5EF4-FFF2-40B4-BE49-F238E27FC236}">
              <a16:creationId xmlns:a16="http://schemas.microsoft.com/office/drawing/2014/main" id="{CB78B618-5FEF-41F0-9746-2C67A6E8EA84}"/>
            </a:ext>
          </a:extLst>
        </xdr:cNvPr>
        <xdr:cNvSpPr/>
      </xdr:nvSpPr>
      <xdr:spPr>
        <a:xfrm>
          <a:off x="16388080" y="10438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89726</xdr:rowOff>
    </xdr:from>
    <xdr:to>
      <xdr:col>102</xdr:col>
      <xdr:colOff>114300</xdr:colOff>
      <xdr:row>62</xdr:row>
      <xdr:rowOff>96012</xdr:rowOff>
    </xdr:to>
    <xdr:cxnSp macro="">
      <xdr:nvCxnSpPr>
        <xdr:cNvPr id="605" name="直線コネクタ 604">
          <a:extLst>
            <a:ext uri="{FF2B5EF4-FFF2-40B4-BE49-F238E27FC236}">
              <a16:creationId xmlns:a16="http://schemas.microsoft.com/office/drawing/2014/main" id="{21CD1B6D-3D38-450D-A329-27A1B3758C4A}"/>
            </a:ext>
          </a:extLst>
        </xdr:cNvPr>
        <xdr:cNvCxnSpPr/>
      </xdr:nvCxnSpPr>
      <xdr:spPr>
        <a:xfrm flipV="1">
          <a:off x="16431260" y="10483406"/>
          <a:ext cx="78232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03F989D1-727B-4CB3-99CC-8AA02C5513A4}"/>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9DE50190-CB53-4DBC-861A-D2B9C8805D9A}"/>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8210609A-DFE8-4399-A8CF-FCE545FAD122}"/>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78900E64-3527-455B-B25E-39CD33A1FA40}"/>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122508</xdr:rowOff>
    </xdr:from>
    <xdr:ext cx="469744" cy="259045"/>
    <xdr:sp macro="" textlink="">
      <xdr:nvSpPr>
        <xdr:cNvPr id="610" name="n_1mainValue【学校施設】&#10;一人当たり面積">
          <a:extLst>
            <a:ext uri="{FF2B5EF4-FFF2-40B4-BE49-F238E27FC236}">
              <a16:creationId xmlns:a16="http://schemas.microsoft.com/office/drawing/2014/main" id="{22E1B903-8B58-4B44-9E83-4AF0480A35F2}"/>
            </a:ext>
          </a:extLst>
        </xdr:cNvPr>
        <xdr:cNvSpPr txBox="1"/>
      </xdr:nvSpPr>
      <xdr:spPr>
        <a:xfrm>
          <a:off x="18561127" y="105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125366</xdr:rowOff>
    </xdr:from>
    <xdr:ext cx="469744" cy="259045"/>
    <xdr:sp macro="" textlink="">
      <xdr:nvSpPr>
        <xdr:cNvPr id="611" name="n_2mainValue【学校施設】&#10;一人当たり面積">
          <a:extLst>
            <a:ext uri="{FF2B5EF4-FFF2-40B4-BE49-F238E27FC236}">
              <a16:creationId xmlns:a16="http://schemas.microsoft.com/office/drawing/2014/main" id="{58538FFD-8735-41B9-879D-FBAEBDCEDE86}"/>
            </a:ext>
          </a:extLst>
        </xdr:cNvPr>
        <xdr:cNvSpPr txBox="1"/>
      </xdr:nvSpPr>
      <xdr:spPr>
        <a:xfrm>
          <a:off x="17776267" y="1051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131653</xdr:rowOff>
    </xdr:from>
    <xdr:ext cx="469744" cy="259045"/>
    <xdr:sp macro="" textlink="">
      <xdr:nvSpPr>
        <xdr:cNvPr id="612" name="n_3mainValue【学校施設】&#10;一人当たり面積">
          <a:extLst>
            <a:ext uri="{FF2B5EF4-FFF2-40B4-BE49-F238E27FC236}">
              <a16:creationId xmlns:a16="http://schemas.microsoft.com/office/drawing/2014/main" id="{1EBE8FD6-48DF-47FB-AF42-CAB67A4F2112}"/>
            </a:ext>
          </a:extLst>
        </xdr:cNvPr>
        <xdr:cNvSpPr txBox="1"/>
      </xdr:nvSpPr>
      <xdr:spPr>
        <a:xfrm>
          <a:off x="17001567" y="1052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137939</xdr:rowOff>
    </xdr:from>
    <xdr:ext cx="469744" cy="259045"/>
    <xdr:sp macro="" textlink="">
      <xdr:nvSpPr>
        <xdr:cNvPr id="613" name="n_4mainValue【学校施設】&#10;一人当たり面積">
          <a:extLst>
            <a:ext uri="{FF2B5EF4-FFF2-40B4-BE49-F238E27FC236}">
              <a16:creationId xmlns:a16="http://schemas.microsoft.com/office/drawing/2014/main" id="{986E44EF-AF67-4A5D-B27A-D104DF2D35A7}"/>
            </a:ext>
          </a:extLst>
        </xdr:cNvPr>
        <xdr:cNvSpPr txBox="1"/>
      </xdr:nvSpPr>
      <xdr:spPr>
        <a:xfrm>
          <a:off x="16226867" y="1053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C4375828-1C43-4E96-B5F3-7434FA78DEB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957A87FD-29B9-4405-9547-0F3E481AE12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503D00B5-CCB3-488F-8F0C-B307B6C5A0F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FD5825CB-A5EC-40D4-9DEC-9574BF288DA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2AECDD17-791C-4088-8F0F-F657A758DD9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84BC9637-A1A0-48FD-AB1A-54F58F65DCD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B64D4D4D-D017-4E47-88F9-014F173A236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A07CFE33-7F15-469F-8CAD-DD4A52EC0DD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0FB8D71E-1AF3-4A80-9797-ACF94BDBE0F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904CD044-C980-48E1-8BE1-0C8755AE3808}"/>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FA7443A7-2E3F-4C2E-9AF2-455FF657DFD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1CCE57ED-05B4-4098-A955-3BD7F46DA70F}"/>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63BF0F4A-AAC4-4796-9EA1-4CE9E827B96F}"/>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10840E7E-6923-4293-99F3-A7B7AEABB57C}"/>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742E0560-2EBF-44F9-BA18-FB7A55E09CBB}"/>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7B08F08A-7D06-44C3-8601-6B56E790BE2E}"/>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EDBAF4AA-3203-49D5-B7AA-DF1A36F5973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A78303E6-98B0-43F8-8977-07F506CF9BBD}"/>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C33C83C-557E-437C-92FA-6529E5C328F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840FBF82-1930-4A07-9CB3-60A5DBE34773}"/>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EF98704B-C356-4CC9-BCE2-6DA033C5F605}"/>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49FB0EC1-A7A9-4D50-9725-A506B3626EA5}"/>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D523AAD7-2B08-4B2F-BED2-6B8FA431BF7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1C73770-EFAE-4A26-BA64-4CC065B5959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48993AE3-964B-47DB-9661-0791D9D3EFE4}"/>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0BB73486-1CDC-428B-A15B-1407FD85D300}"/>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C9F57910-2B71-42D0-8190-42F3E46A536C}"/>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2E191B5E-33D4-4A0B-8276-E8DF475F992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BC42C045-F626-48F8-BB8B-F138737A0E8C}"/>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10470FB0-F2CA-4242-A86D-E0930665062A}"/>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7249BC28-FC2C-497E-93B1-3571632F5940}"/>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77802573-2995-4658-8908-6B67419BCD85}"/>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6B6E752C-80BF-4072-B06D-F1BDC55A954C}"/>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89D73C85-1E20-49DA-A6EC-3CAD7DD2758D}"/>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F8122481-96BA-4E8F-823E-399F53E2994F}"/>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715E272D-A70F-4537-B3F7-039B36F978EB}"/>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D563D1F9-F517-4BF5-8F65-D1784B90170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F64B5F1F-B73C-48D2-95F9-22AF77BC3BB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3D07DA6B-67CA-4E95-BE80-8CD7FC93B7A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F71A1886-B041-411B-900A-FEC48024873B}"/>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6E87ABE-EE32-48E9-852C-395AB1AD9BD3}"/>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26488</xdr:rowOff>
    </xdr:from>
    <xdr:to>
      <xdr:col>85</xdr:col>
      <xdr:colOff>177800</xdr:colOff>
      <xdr:row>84</xdr:row>
      <xdr:rowOff>128088</xdr:rowOff>
    </xdr:to>
    <xdr:sp macro="" textlink="">
      <xdr:nvSpPr>
        <xdr:cNvPr id="655" name="楕円 654">
          <a:extLst>
            <a:ext uri="{FF2B5EF4-FFF2-40B4-BE49-F238E27FC236}">
              <a16:creationId xmlns:a16="http://schemas.microsoft.com/office/drawing/2014/main" id="{0015E4AD-D02D-4E96-A9F8-BA3D035CA0F0}"/>
            </a:ext>
          </a:extLst>
        </xdr:cNvPr>
        <xdr:cNvSpPr/>
      </xdr:nvSpPr>
      <xdr:spPr>
        <a:xfrm>
          <a:off x="14325600" y="1410824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4915</xdr:rowOff>
    </xdr:from>
    <xdr:ext cx="405111" cy="259045"/>
    <xdr:sp macro="" textlink="">
      <xdr:nvSpPr>
        <xdr:cNvPr id="656" name="【児童館】&#10;有形固定資産減価償却率該当値テキスト">
          <a:extLst>
            <a:ext uri="{FF2B5EF4-FFF2-40B4-BE49-F238E27FC236}">
              <a16:creationId xmlns:a16="http://schemas.microsoft.com/office/drawing/2014/main" id="{A26C989A-94CA-497E-A85F-65E14643E7BE}"/>
            </a:ext>
          </a:extLst>
        </xdr:cNvPr>
        <xdr:cNvSpPr txBox="1"/>
      </xdr:nvSpPr>
      <xdr:spPr>
        <a:xfrm>
          <a:off x="14414500" y="14086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6894</xdr:rowOff>
    </xdr:from>
    <xdr:to>
      <xdr:col>81</xdr:col>
      <xdr:colOff>101600</xdr:colOff>
      <xdr:row>84</xdr:row>
      <xdr:rowOff>108494</xdr:rowOff>
    </xdr:to>
    <xdr:sp macro="" textlink="">
      <xdr:nvSpPr>
        <xdr:cNvPr id="657" name="楕円 656">
          <a:extLst>
            <a:ext uri="{FF2B5EF4-FFF2-40B4-BE49-F238E27FC236}">
              <a16:creationId xmlns:a16="http://schemas.microsoft.com/office/drawing/2014/main" id="{5F6C673E-7022-4E8F-B8E9-E25125040A4A}"/>
            </a:ext>
          </a:extLst>
        </xdr:cNvPr>
        <xdr:cNvSpPr/>
      </xdr:nvSpPr>
      <xdr:spPr>
        <a:xfrm>
          <a:off x="13578840" y="1408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57694</xdr:rowOff>
    </xdr:from>
    <xdr:to>
      <xdr:col>85</xdr:col>
      <xdr:colOff>127000</xdr:colOff>
      <xdr:row>84</xdr:row>
      <xdr:rowOff>77288</xdr:rowOff>
    </xdr:to>
    <xdr:cxnSp macro="">
      <xdr:nvCxnSpPr>
        <xdr:cNvPr id="658" name="直線コネクタ 657">
          <a:extLst>
            <a:ext uri="{FF2B5EF4-FFF2-40B4-BE49-F238E27FC236}">
              <a16:creationId xmlns:a16="http://schemas.microsoft.com/office/drawing/2014/main" id="{AABC57ED-22FC-4D22-A02C-A5E98CDEC930}"/>
            </a:ext>
          </a:extLst>
        </xdr:cNvPr>
        <xdr:cNvCxnSpPr/>
      </xdr:nvCxnSpPr>
      <xdr:spPr>
        <a:xfrm>
          <a:off x="13629640" y="14139454"/>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140788</xdr:rowOff>
    </xdr:from>
    <xdr:to>
      <xdr:col>76</xdr:col>
      <xdr:colOff>165100</xdr:colOff>
      <xdr:row>84</xdr:row>
      <xdr:rowOff>70938</xdr:rowOff>
    </xdr:to>
    <xdr:sp macro="" textlink="">
      <xdr:nvSpPr>
        <xdr:cNvPr id="659" name="楕円 658">
          <a:extLst>
            <a:ext uri="{FF2B5EF4-FFF2-40B4-BE49-F238E27FC236}">
              <a16:creationId xmlns:a16="http://schemas.microsoft.com/office/drawing/2014/main" id="{9229A361-E0EF-4725-909B-F0CABD538D07}"/>
            </a:ext>
          </a:extLst>
        </xdr:cNvPr>
        <xdr:cNvSpPr/>
      </xdr:nvSpPr>
      <xdr:spPr>
        <a:xfrm>
          <a:off x="12804140" y="14054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20138</xdr:rowOff>
    </xdr:from>
    <xdr:to>
      <xdr:col>81</xdr:col>
      <xdr:colOff>50800</xdr:colOff>
      <xdr:row>84</xdr:row>
      <xdr:rowOff>57694</xdr:rowOff>
    </xdr:to>
    <xdr:cxnSp macro="">
      <xdr:nvCxnSpPr>
        <xdr:cNvPr id="660" name="直線コネクタ 659">
          <a:extLst>
            <a:ext uri="{FF2B5EF4-FFF2-40B4-BE49-F238E27FC236}">
              <a16:creationId xmlns:a16="http://schemas.microsoft.com/office/drawing/2014/main" id="{0FAD39D3-2954-4137-BAB1-F1BEE6A58792}"/>
            </a:ext>
          </a:extLst>
        </xdr:cNvPr>
        <xdr:cNvCxnSpPr/>
      </xdr:nvCxnSpPr>
      <xdr:spPr>
        <a:xfrm>
          <a:off x="12854940" y="14101898"/>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104866</xdr:rowOff>
    </xdr:from>
    <xdr:to>
      <xdr:col>72</xdr:col>
      <xdr:colOff>38100</xdr:colOff>
      <xdr:row>84</xdr:row>
      <xdr:rowOff>35016</xdr:rowOff>
    </xdr:to>
    <xdr:sp macro="" textlink="">
      <xdr:nvSpPr>
        <xdr:cNvPr id="661" name="楕円 660">
          <a:extLst>
            <a:ext uri="{FF2B5EF4-FFF2-40B4-BE49-F238E27FC236}">
              <a16:creationId xmlns:a16="http://schemas.microsoft.com/office/drawing/2014/main" id="{5E1305E5-0C9F-4C00-912C-4857CBC08CBF}"/>
            </a:ext>
          </a:extLst>
        </xdr:cNvPr>
        <xdr:cNvSpPr/>
      </xdr:nvSpPr>
      <xdr:spPr>
        <a:xfrm>
          <a:off x="12029440" y="14018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155666</xdr:rowOff>
    </xdr:from>
    <xdr:to>
      <xdr:col>76</xdr:col>
      <xdr:colOff>114300</xdr:colOff>
      <xdr:row>84</xdr:row>
      <xdr:rowOff>20138</xdr:rowOff>
    </xdr:to>
    <xdr:cxnSp macro="">
      <xdr:nvCxnSpPr>
        <xdr:cNvPr id="662" name="直線コネクタ 661">
          <a:extLst>
            <a:ext uri="{FF2B5EF4-FFF2-40B4-BE49-F238E27FC236}">
              <a16:creationId xmlns:a16="http://schemas.microsoft.com/office/drawing/2014/main" id="{A471053A-0A7C-450F-B40F-1BED75B08F04}"/>
            </a:ext>
          </a:extLst>
        </xdr:cNvPr>
        <xdr:cNvCxnSpPr/>
      </xdr:nvCxnSpPr>
      <xdr:spPr>
        <a:xfrm>
          <a:off x="12072620" y="14069786"/>
          <a:ext cx="78232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85271</xdr:rowOff>
    </xdr:from>
    <xdr:to>
      <xdr:col>67</xdr:col>
      <xdr:colOff>101600</xdr:colOff>
      <xdr:row>84</xdr:row>
      <xdr:rowOff>15421</xdr:rowOff>
    </xdr:to>
    <xdr:sp macro="" textlink="">
      <xdr:nvSpPr>
        <xdr:cNvPr id="663" name="楕円 662">
          <a:extLst>
            <a:ext uri="{FF2B5EF4-FFF2-40B4-BE49-F238E27FC236}">
              <a16:creationId xmlns:a16="http://schemas.microsoft.com/office/drawing/2014/main" id="{09D703FA-AC43-4EA4-8651-6B401E232FD3}"/>
            </a:ext>
          </a:extLst>
        </xdr:cNvPr>
        <xdr:cNvSpPr/>
      </xdr:nvSpPr>
      <xdr:spPr>
        <a:xfrm>
          <a:off x="11231880" y="139993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136071</xdr:rowOff>
    </xdr:from>
    <xdr:to>
      <xdr:col>71</xdr:col>
      <xdr:colOff>177800</xdr:colOff>
      <xdr:row>83</xdr:row>
      <xdr:rowOff>155666</xdr:rowOff>
    </xdr:to>
    <xdr:cxnSp macro="">
      <xdr:nvCxnSpPr>
        <xdr:cNvPr id="664" name="直線コネクタ 663">
          <a:extLst>
            <a:ext uri="{FF2B5EF4-FFF2-40B4-BE49-F238E27FC236}">
              <a16:creationId xmlns:a16="http://schemas.microsoft.com/office/drawing/2014/main" id="{2ACE6686-ABAE-4023-9F05-8BACA3B2E87B}"/>
            </a:ext>
          </a:extLst>
        </xdr:cNvPr>
        <xdr:cNvCxnSpPr/>
      </xdr:nvCxnSpPr>
      <xdr:spPr>
        <a:xfrm>
          <a:off x="11282680" y="14050191"/>
          <a:ext cx="78994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ADB1D8CC-452E-4226-920C-DF546DF2E5AC}"/>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2C0C77B8-8B6B-4A9E-A534-5E1CAC974D5A}"/>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CE56C30F-B205-4B61-A5DE-F7545A03E7F6}"/>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7E13F8E8-A263-4DD9-9633-45C491472B58}"/>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99621</xdr:rowOff>
    </xdr:from>
    <xdr:ext cx="405111" cy="259045"/>
    <xdr:sp macro="" textlink="">
      <xdr:nvSpPr>
        <xdr:cNvPr id="669" name="n_1mainValue【児童館】&#10;有形固定資産減価償却率">
          <a:extLst>
            <a:ext uri="{FF2B5EF4-FFF2-40B4-BE49-F238E27FC236}">
              <a16:creationId xmlns:a16="http://schemas.microsoft.com/office/drawing/2014/main" id="{059DFE2B-FA73-4E21-B997-09C95D8E212A}"/>
            </a:ext>
          </a:extLst>
        </xdr:cNvPr>
        <xdr:cNvSpPr txBox="1"/>
      </xdr:nvSpPr>
      <xdr:spPr>
        <a:xfrm>
          <a:off x="13437244" y="1418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62065</xdr:rowOff>
    </xdr:from>
    <xdr:ext cx="405111" cy="259045"/>
    <xdr:sp macro="" textlink="">
      <xdr:nvSpPr>
        <xdr:cNvPr id="670" name="n_2mainValue【児童館】&#10;有形固定資産減価償却率">
          <a:extLst>
            <a:ext uri="{FF2B5EF4-FFF2-40B4-BE49-F238E27FC236}">
              <a16:creationId xmlns:a16="http://schemas.microsoft.com/office/drawing/2014/main" id="{280E56AB-6FEB-4F93-B13A-F365873A4C26}"/>
            </a:ext>
          </a:extLst>
        </xdr:cNvPr>
        <xdr:cNvSpPr txBox="1"/>
      </xdr:nvSpPr>
      <xdr:spPr>
        <a:xfrm>
          <a:off x="12675244" y="14143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26143</xdr:rowOff>
    </xdr:from>
    <xdr:ext cx="405111" cy="259045"/>
    <xdr:sp macro="" textlink="">
      <xdr:nvSpPr>
        <xdr:cNvPr id="671" name="n_3mainValue【児童館】&#10;有形固定資産減価償却率">
          <a:extLst>
            <a:ext uri="{FF2B5EF4-FFF2-40B4-BE49-F238E27FC236}">
              <a16:creationId xmlns:a16="http://schemas.microsoft.com/office/drawing/2014/main" id="{229F3AB5-7C3B-4DB8-98A7-54DF245F9A61}"/>
            </a:ext>
          </a:extLst>
        </xdr:cNvPr>
        <xdr:cNvSpPr txBox="1"/>
      </xdr:nvSpPr>
      <xdr:spPr>
        <a:xfrm>
          <a:off x="11900544" y="1410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6548</xdr:rowOff>
    </xdr:from>
    <xdr:ext cx="405111" cy="259045"/>
    <xdr:sp macro="" textlink="">
      <xdr:nvSpPr>
        <xdr:cNvPr id="672" name="n_4mainValue【児童館】&#10;有形固定資産減価償却率">
          <a:extLst>
            <a:ext uri="{FF2B5EF4-FFF2-40B4-BE49-F238E27FC236}">
              <a16:creationId xmlns:a16="http://schemas.microsoft.com/office/drawing/2014/main" id="{091802E4-54ED-4DC2-95E3-662F8450912B}"/>
            </a:ext>
          </a:extLst>
        </xdr:cNvPr>
        <xdr:cNvSpPr txBox="1"/>
      </xdr:nvSpPr>
      <xdr:spPr>
        <a:xfrm>
          <a:off x="11102984" y="1408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874F7FEF-7C0F-4592-B102-9710B504BB7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1158D2DF-42B1-418E-9304-5D220633F54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42E313D1-8849-4EAE-B766-9EF655BA33E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BA8515F8-98C0-4A8D-A675-22A309E0B9D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BBD44DA1-F4BF-4982-87DB-0D4BABA383E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4F7340BF-00FE-4F68-BE79-69ED0BD91EA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CC6D56B5-7CD6-46EA-B7AD-E2DC113B9A7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A575A481-5A3F-44B7-8C34-FB7849FC993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D493B373-19CB-4E21-AA86-584BCEBDF2A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C7169F1A-D37C-4C96-AD7C-E8B0495EED3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2ED442F9-B658-437E-B339-4A9F49D60CEB}"/>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259A4BF7-E19E-4E82-82F1-F38FD6EB406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E0267BC-3D79-4E33-BFE6-84B5D114F893}"/>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D088DF8A-B831-46C1-91CC-D5B6EF1882E5}"/>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01FA735C-7D6F-4EFC-93DC-0C92615A30F6}"/>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3EEA4827-F00D-4FA3-891C-614FD3A26802}"/>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4C5712DE-225D-42A5-B9C2-C4BDE2A7AEAB}"/>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36E80447-4C14-410E-BB4A-A16FC8665B25}"/>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C4FB7935-75CF-4510-84A7-27DED525F0B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84A29A48-7BB7-4771-B450-7C87A3E9A998}"/>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36B3BE2C-CDD8-4CE0-8589-0D58D2EA184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70273D6-8FFD-4ABF-ABA8-B7C3F319C8F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E9965EAF-E81F-4302-8E0F-EDEE6F98871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51E6FF66-B026-4917-A6F0-541ED575EDB3}"/>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E53250F8-A4B7-460C-B5AF-0A994E21749C}"/>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E77BCE0B-E578-4002-BDBD-B1347A800FC5}"/>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6FC326B8-06A0-4EC7-9B67-D6C4827A540B}"/>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AAF65F67-CFDF-4604-BE2B-2C3B5BDD6C07}"/>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185DC6C2-75DC-4B30-B32E-9F04C7528ADE}"/>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B57DCF6D-80E6-4C59-A532-87159854A637}"/>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45482C6D-B1E0-4E3B-BB72-3F8D1FC5FA74}"/>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0DB22E38-45DD-43DE-B627-EB3FC6BEFAB5}"/>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FD131F76-D410-43EE-99AE-13884FE50B76}"/>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C47139EF-500C-4330-9B7F-CA3512DBC230}"/>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17647058-D595-47D8-94FA-51A65D7F807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3FEE98F8-65B3-4B6B-A4D9-6D3C263BE2A7}"/>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B388383-4A3C-45BB-A7D2-4E24A8065E2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AB89C91-5F19-4E17-9D03-0AD9CF7B6E0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84A69F2-EB85-47C5-8A1B-3E084404EB3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712" name="楕円 711">
          <a:extLst>
            <a:ext uri="{FF2B5EF4-FFF2-40B4-BE49-F238E27FC236}">
              <a16:creationId xmlns:a16="http://schemas.microsoft.com/office/drawing/2014/main" id="{A7706869-301F-49DF-86E2-B73879C2D1E8}"/>
            </a:ext>
          </a:extLst>
        </xdr:cNvPr>
        <xdr:cNvSpPr/>
      </xdr:nvSpPr>
      <xdr:spPr>
        <a:xfrm>
          <a:off x="1945894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713" name="【児童館】&#10;一人当たり面積該当値テキスト">
          <a:extLst>
            <a:ext uri="{FF2B5EF4-FFF2-40B4-BE49-F238E27FC236}">
              <a16:creationId xmlns:a16="http://schemas.microsoft.com/office/drawing/2014/main" id="{3C59DD86-0363-4359-BFC8-432233D51F74}"/>
            </a:ext>
          </a:extLst>
        </xdr:cNvPr>
        <xdr:cNvSpPr txBox="1"/>
      </xdr:nvSpPr>
      <xdr:spPr>
        <a:xfrm>
          <a:off x="1954784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714" name="楕円 713">
          <a:extLst>
            <a:ext uri="{FF2B5EF4-FFF2-40B4-BE49-F238E27FC236}">
              <a16:creationId xmlns:a16="http://schemas.microsoft.com/office/drawing/2014/main" id="{EA9EEEF6-652D-4DD7-B6B4-BE88B8E10277}"/>
            </a:ext>
          </a:extLst>
        </xdr:cNvPr>
        <xdr:cNvSpPr/>
      </xdr:nvSpPr>
      <xdr:spPr>
        <a:xfrm>
          <a:off x="1873504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0</xdr:rowOff>
    </xdr:to>
    <xdr:cxnSp macro="">
      <xdr:nvCxnSpPr>
        <xdr:cNvPr id="715" name="直線コネクタ 714">
          <a:extLst>
            <a:ext uri="{FF2B5EF4-FFF2-40B4-BE49-F238E27FC236}">
              <a16:creationId xmlns:a16="http://schemas.microsoft.com/office/drawing/2014/main" id="{76826019-8E35-4FA1-80B3-E52BB1230DD5}"/>
            </a:ext>
          </a:extLst>
        </xdr:cNvPr>
        <xdr:cNvCxnSpPr/>
      </xdr:nvCxnSpPr>
      <xdr:spPr>
        <a:xfrm>
          <a:off x="18778220" y="144170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716" name="楕円 715">
          <a:extLst>
            <a:ext uri="{FF2B5EF4-FFF2-40B4-BE49-F238E27FC236}">
              <a16:creationId xmlns:a16="http://schemas.microsoft.com/office/drawing/2014/main" id="{7AC0FD96-BD3F-40A0-9839-BA94DE3FA446}"/>
            </a:ext>
          </a:extLst>
        </xdr:cNvPr>
        <xdr:cNvSpPr/>
      </xdr:nvSpPr>
      <xdr:spPr>
        <a:xfrm>
          <a:off x="179374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0</xdr:rowOff>
    </xdr:to>
    <xdr:cxnSp macro="">
      <xdr:nvCxnSpPr>
        <xdr:cNvPr id="717" name="直線コネクタ 716">
          <a:extLst>
            <a:ext uri="{FF2B5EF4-FFF2-40B4-BE49-F238E27FC236}">
              <a16:creationId xmlns:a16="http://schemas.microsoft.com/office/drawing/2014/main" id="{6A727071-9368-46D3-8040-386BBA0CC05C}"/>
            </a:ext>
          </a:extLst>
        </xdr:cNvPr>
        <xdr:cNvCxnSpPr/>
      </xdr:nvCxnSpPr>
      <xdr:spPr>
        <a:xfrm>
          <a:off x="17988280" y="144170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18" name="楕円 717">
          <a:extLst>
            <a:ext uri="{FF2B5EF4-FFF2-40B4-BE49-F238E27FC236}">
              <a16:creationId xmlns:a16="http://schemas.microsoft.com/office/drawing/2014/main" id="{834FF94E-C8E0-4313-9672-13C22A261C74}"/>
            </a:ext>
          </a:extLst>
        </xdr:cNvPr>
        <xdr:cNvSpPr/>
      </xdr:nvSpPr>
      <xdr:spPr>
        <a:xfrm>
          <a:off x="171627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719" name="直線コネクタ 718">
          <a:extLst>
            <a:ext uri="{FF2B5EF4-FFF2-40B4-BE49-F238E27FC236}">
              <a16:creationId xmlns:a16="http://schemas.microsoft.com/office/drawing/2014/main" id="{EF89DE8B-9248-442F-ACD7-9614C9B9DE42}"/>
            </a:ext>
          </a:extLst>
        </xdr:cNvPr>
        <xdr:cNvCxnSpPr/>
      </xdr:nvCxnSpPr>
      <xdr:spPr>
        <a:xfrm>
          <a:off x="17213580" y="14417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20" name="楕円 719">
          <a:extLst>
            <a:ext uri="{FF2B5EF4-FFF2-40B4-BE49-F238E27FC236}">
              <a16:creationId xmlns:a16="http://schemas.microsoft.com/office/drawing/2014/main" id="{61A2265C-0773-434F-8A81-99423BAB916E}"/>
            </a:ext>
          </a:extLst>
        </xdr:cNvPr>
        <xdr:cNvSpPr/>
      </xdr:nvSpPr>
      <xdr:spPr>
        <a:xfrm>
          <a:off x="1638808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21" name="直線コネクタ 720">
          <a:extLst>
            <a:ext uri="{FF2B5EF4-FFF2-40B4-BE49-F238E27FC236}">
              <a16:creationId xmlns:a16="http://schemas.microsoft.com/office/drawing/2014/main" id="{2FD5260D-3411-4814-A413-204827283EA5}"/>
            </a:ext>
          </a:extLst>
        </xdr:cNvPr>
        <xdr:cNvCxnSpPr/>
      </xdr:nvCxnSpPr>
      <xdr:spPr>
        <a:xfrm>
          <a:off x="16431260" y="1441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FB728ADB-916E-4BC5-8A9E-89518D24C792}"/>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D6FC4E5A-7F4F-4353-9373-6FC7DFCDBB35}"/>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12436ABF-6805-4A65-9FA5-15C268E3A388}"/>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28AF473F-C2B9-41D0-9075-8416C671C31A}"/>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726" name="n_1mainValue【児童館】&#10;一人当たり面積">
          <a:extLst>
            <a:ext uri="{FF2B5EF4-FFF2-40B4-BE49-F238E27FC236}">
              <a16:creationId xmlns:a16="http://schemas.microsoft.com/office/drawing/2014/main" id="{0BD4EB59-1EEE-43AF-A39E-714B66087708}"/>
            </a:ext>
          </a:extLst>
        </xdr:cNvPr>
        <xdr:cNvSpPr txBox="1"/>
      </xdr:nvSpPr>
      <xdr:spPr>
        <a:xfrm>
          <a:off x="1856112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727" name="n_2mainValue【児童館】&#10;一人当たり面積">
          <a:extLst>
            <a:ext uri="{FF2B5EF4-FFF2-40B4-BE49-F238E27FC236}">
              <a16:creationId xmlns:a16="http://schemas.microsoft.com/office/drawing/2014/main" id="{E25BD95D-7A04-413D-B8C4-AF2D335705EF}"/>
            </a:ext>
          </a:extLst>
        </xdr:cNvPr>
        <xdr:cNvSpPr txBox="1"/>
      </xdr:nvSpPr>
      <xdr:spPr>
        <a:xfrm>
          <a:off x="177762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728" name="n_3mainValue【児童館】&#10;一人当たり面積">
          <a:extLst>
            <a:ext uri="{FF2B5EF4-FFF2-40B4-BE49-F238E27FC236}">
              <a16:creationId xmlns:a16="http://schemas.microsoft.com/office/drawing/2014/main" id="{B39AABB7-9BA5-4DFC-B737-0F0BCF407B9B}"/>
            </a:ext>
          </a:extLst>
        </xdr:cNvPr>
        <xdr:cNvSpPr txBox="1"/>
      </xdr:nvSpPr>
      <xdr:spPr>
        <a:xfrm>
          <a:off x="170015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29" name="n_4mainValue【児童館】&#10;一人当たり面積">
          <a:extLst>
            <a:ext uri="{FF2B5EF4-FFF2-40B4-BE49-F238E27FC236}">
              <a16:creationId xmlns:a16="http://schemas.microsoft.com/office/drawing/2014/main" id="{DC2B5515-A3AC-4852-8828-6ADD61EC90F5}"/>
            </a:ext>
          </a:extLst>
        </xdr:cNvPr>
        <xdr:cNvSpPr txBox="1"/>
      </xdr:nvSpPr>
      <xdr:spPr>
        <a:xfrm>
          <a:off x="162268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8A80D6AE-52CC-476D-B648-BF7AF8743A7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C554951B-E406-4275-AA65-9A55111D6C7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5AE1A1C2-8C3B-415B-9E4E-0B9B4CFF9373}"/>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89E1C8ED-4CC0-42F0-AB16-533FA277C8A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E688C363-8CC6-4E5A-A3E1-4E78E9188B4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A6AE5630-601D-4832-ACB1-A18E23EEBB4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9AD5D39E-700F-4017-9998-EA827B8EF81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89E5651B-C7A9-449D-B813-D8249734B7E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940DDD99-6318-49E4-B0A0-BC37A007623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008DF363-C210-4C0F-A18E-FD881EF02B6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9F58BFB6-E70B-40F1-89C4-C56EC1AB77A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1820114F-DEBD-4770-8820-987F12DE916F}"/>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E19BA446-4CE8-47E9-B6C3-1D04455C08F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A88FB06C-5255-4D82-A09A-E5D5A0BA9D5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2C96353B-1D17-4C79-8A0E-A15125D1919E}"/>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F3FAFA4E-E62B-41CF-B9FA-A7DA2ABECDDD}"/>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B12D1BE7-648C-4619-A25D-17431D99093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DF5554F3-CDD7-4C3C-B2C7-57B058BF848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F6532B0A-700F-4CD8-9E7F-947E1077EEC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C2F3F1BA-2679-40B5-A93B-1D69A72E5A6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BEC7C46D-1090-4C59-820E-B24A5F37B31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B3C13B00-DE0A-4F4F-90DA-4A8732534A1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39D01C62-FB96-4D6A-A2B5-BE1FCDF7A78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B3C81065-B4E8-40BB-B059-CEEB6012A60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7F7AE98-5723-4FDC-BED7-06E3CAF9B94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D3118C9C-6FF4-4C04-9453-5E69BC527EF9}"/>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2C77B975-A6AF-44D0-BBF8-9C1EA60A1F95}"/>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B68D1C4D-34EA-4980-B0CE-A12241D9D3E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FBC076C0-5A51-47B4-B9BA-857B2793FE0C}"/>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8F94187C-2F06-4A68-89F0-16FC4069550E}"/>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E66BDC78-9854-4B07-9429-162AE4E3CB51}"/>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8191436A-E6A6-4D8C-A15C-BD402344C126}"/>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68631641-1229-4976-828B-929D8B61E83E}"/>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95ED2C41-35B2-4AE3-AB3B-215098A185A1}"/>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685DA2F9-2D87-45A5-9861-0257220E84A2}"/>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C6049593-EA2F-4D5C-9337-55473C169970}"/>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44F6F5DC-026B-4370-A986-EB9FDA89D98B}"/>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C592BC41-7459-4E64-ACFA-CAA48A39769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32DEF9A-D900-46E7-A3F4-C2019DC11E3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B690EA3C-4F67-42D9-A412-7E2C54E8D93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F5B9A49-61EF-4508-93FB-CB3E2F08E85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141332</xdr:rowOff>
    </xdr:from>
    <xdr:to>
      <xdr:col>85</xdr:col>
      <xdr:colOff>177800</xdr:colOff>
      <xdr:row>107</xdr:row>
      <xdr:rowOff>71482</xdr:rowOff>
    </xdr:to>
    <xdr:sp macro="" textlink="">
      <xdr:nvSpPr>
        <xdr:cNvPr id="771" name="楕円 770">
          <a:extLst>
            <a:ext uri="{FF2B5EF4-FFF2-40B4-BE49-F238E27FC236}">
              <a16:creationId xmlns:a16="http://schemas.microsoft.com/office/drawing/2014/main" id="{95F98132-198D-450A-8650-DF0D31F15BD1}"/>
            </a:ext>
          </a:extLst>
        </xdr:cNvPr>
        <xdr:cNvSpPr/>
      </xdr:nvSpPr>
      <xdr:spPr>
        <a:xfrm>
          <a:off x="14325600" y="1791117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119759</xdr:rowOff>
    </xdr:from>
    <xdr:ext cx="405111" cy="259045"/>
    <xdr:sp macro="" textlink="">
      <xdr:nvSpPr>
        <xdr:cNvPr id="772" name="【公民館】&#10;有形固定資産減価償却率該当値テキスト">
          <a:extLst>
            <a:ext uri="{FF2B5EF4-FFF2-40B4-BE49-F238E27FC236}">
              <a16:creationId xmlns:a16="http://schemas.microsoft.com/office/drawing/2014/main" id="{98189794-BF97-49FB-BD79-2A25D04BED4F}"/>
            </a:ext>
          </a:extLst>
        </xdr:cNvPr>
        <xdr:cNvSpPr txBox="1"/>
      </xdr:nvSpPr>
      <xdr:spPr>
        <a:xfrm>
          <a:off x="14414500" y="1788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87449</xdr:rowOff>
    </xdr:from>
    <xdr:to>
      <xdr:col>81</xdr:col>
      <xdr:colOff>101600</xdr:colOff>
      <xdr:row>107</xdr:row>
      <xdr:rowOff>17599</xdr:rowOff>
    </xdr:to>
    <xdr:sp macro="" textlink="">
      <xdr:nvSpPr>
        <xdr:cNvPr id="773" name="楕円 772">
          <a:extLst>
            <a:ext uri="{FF2B5EF4-FFF2-40B4-BE49-F238E27FC236}">
              <a16:creationId xmlns:a16="http://schemas.microsoft.com/office/drawing/2014/main" id="{1FB69F3D-0DF5-4DC1-A78C-47B5C076698C}"/>
            </a:ext>
          </a:extLst>
        </xdr:cNvPr>
        <xdr:cNvSpPr/>
      </xdr:nvSpPr>
      <xdr:spPr>
        <a:xfrm>
          <a:off x="1357884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138249</xdr:rowOff>
    </xdr:from>
    <xdr:to>
      <xdr:col>85</xdr:col>
      <xdr:colOff>127000</xdr:colOff>
      <xdr:row>107</xdr:row>
      <xdr:rowOff>20682</xdr:rowOff>
    </xdr:to>
    <xdr:cxnSp macro="">
      <xdr:nvCxnSpPr>
        <xdr:cNvPr id="774" name="直線コネクタ 773">
          <a:extLst>
            <a:ext uri="{FF2B5EF4-FFF2-40B4-BE49-F238E27FC236}">
              <a16:creationId xmlns:a16="http://schemas.microsoft.com/office/drawing/2014/main" id="{C96847BD-3752-433A-B22E-941E9D71709B}"/>
            </a:ext>
          </a:extLst>
        </xdr:cNvPr>
        <xdr:cNvCxnSpPr/>
      </xdr:nvCxnSpPr>
      <xdr:spPr>
        <a:xfrm>
          <a:off x="13629640" y="17908089"/>
          <a:ext cx="746760" cy="5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85816</xdr:rowOff>
    </xdr:from>
    <xdr:to>
      <xdr:col>76</xdr:col>
      <xdr:colOff>165100</xdr:colOff>
      <xdr:row>107</xdr:row>
      <xdr:rowOff>15966</xdr:rowOff>
    </xdr:to>
    <xdr:sp macro="" textlink="">
      <xdr:nvSpPr>
        <xdr:cNvPr id="775" name="楕円 774">
          <a:extLst>
            <a:ext uri="{FF2B5EF4-FFF2-40B4-BE49-F238E27FC236}">
              <a16:creationId xmlns:a16="http://schemas.microsoft.com/office/drawing/2014/main" id="{1661CEA0-E92B-4451-8FD9-4D33F3CBA36B}"/>
            </a:ext>
          </a:extLst>
        </xdr:cNvPr>
        <xdr:cNvSpPr/>
      </xdr:nvSpPr>
      <xdr:spPr>
        <a:xfrm>
          <a:off x="12804140" y="1785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136616</xdr:rowOff>
    </xdr:from>
    <xdr:to>
      <xdr:col>81</xdr:col>
      <xdr:colOff>50800</xdr:colOff>
      <xdr:row>106</xdr:row>
      <xdr:rowOff>138249</xdr:rowOff>
    </xdr:to>
    <xdr:cxnSp macro="">
      <xdr:nvCxnSpPr>
        <xdr:cNvPr id="776" name="直線コネクタ 775">
          <a:extLst>
            <a:ext uri="{FF2B5EF4-FFF2-40B4-BE49-F238E27FC236}">
              <a16:creationId xmlns:a16="http://schemas.microsoft.com/office/drawing/2014/main" id="{8FE94E81-EDC8-4A51-98DB-E9892E46D586}"/>
            </a:ext>
          </a:extLst>
        </xdr:cNvPr>
        <xdr:cNvCxnSpPr/>
      </xdr:nvCxnSpPr>
      <xdr:spPr>
        <a:xfrm>
          <a:off x="12854940" y="17906456"/>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33564</xdr:rowOff>
    </xdr:from>
    <xdr:to>
      <xdr:col>72</xdr:col>
      <xdr:colOff>38100</xdr:colOff>
      <xdr:row>106</xdr:row>
      <xdr:rowOff>135164</xdr:rowOff>
    </xdr:to>
    <xdr:sp macro="" textlink="">
      <xdr:nvSpPr>
        <xdr:cNvPr id="777" name="楕円 776">
          <a:extLst>
            <a:ext uri="{FF2B5EF4-FFF2-40B4-BE49-F238E27FC236}">
              <a16:creationId xmlns:a16="http://schemas.microsoft.com/office/drawing/2014/main" id="{15FC75D8-C554-46AE-8143-273D240CAD64}"/>
            </a:ext>
          </a:extLst>
        </xdr:cNvPr>
        <xdr:cNvSpPr/>
      </xdr:nvSpPr>
      <xdr:spPr>
        <a:xfrm>
          <a:off x="12029440" y="17803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84364</xdr:rowOff>
    </xdr:from>
    <xdr:to>
      <xdr:col>76</xdr:col>
      <xdr:colOff>114300</xdr:colOff>
      <xdr:row>106</xdr:row>
      <xdr:rowOff>136616</xdr:rowOff>
    </xdr:to>
    <xdr:cxnSp macro="">
      <xdr:nvCxnSpPr>
        <xdr:cNvPr id="778" name="直線コネクタ 777">
          <a:extLst>
            <a:ext uri="{FF2B5EF4-FFF2-40B4-BE49-F238E27FC236}">
              <a16:creationId xmlns:a16="http://schemas.microsoft.com/office/drawing/2014/main" id="{D9D666E2-2E76-46B2-92D7-18E65EAB4F8D}"/>
            </a:ext>
          </a:extLst>
        </xdr:cNvPr>
        <xdr:cNvCxnSpPr/>
      </xdr:nvCxnSpPr>
      <xdr:spPr>
        <a:xfrm>
          <a:off x="12072620" y="17854204"/>
          <a:ext cx="7823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152763</xdr:rowOff>
    </xdr:from>
    <xdr:to>
      <xdr:col>67</xdr:col>
      <xdr:colOff>101600</xdr:colOff>
      <xdr:row>106</xdr:row>
      <xdr:rowOff>82913</xdr:rowOff>
    </xdr:to>
    <xdr:sp macro="" textlink="">
      <xdr:nvSpPr>
        <xdr:cNvPr id="779" name="楕円 778">
          <a:extLst>
            <a:ext uri="{FF2B5EF4-FFF2-40B4-BE49-F238E27FC236}">
              <a16:creationId xmlns:a16="http://schemas.microsoft.com/office/drawing/2014/main" id="{93AC94A0-1904-4023-9FEB-60E280173C52}"/>
            </a:ext>
          </a:extLst>
        </xdr:cNvPr>
        <xdr:cNvSpPr/>
      </xdr:nvSpPr>
      <xdr:spPr>
        <a:xfrm>
          <a:off x="11231880" y="17754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32113</xdr:rowOff>
    </xdr:from>
    <xdr:to>
      <xdr:col>71</xdr:col>
      <xdr:colOff>177800</xdr:colOff>
      <xdr:row>106</xdr:row>
      <xdr:rowOff>84364</xdr:rowOff>
    </xdr:to>
    <xdr:cxnSp macro="">
      <xdr:nvCxnSpPr>
        <xdr:cNvPr id="780" name="直線コネクタ 779">
          <a:extLst>
            <a:ext uri="{FF2B5EF4-FFF2-40B4-BE49-F238E27FC236}">
              <a16:creationId xmlns:a16="http://schemas.microsoft.com/office/drawing/2014/main" id="{4919D7B8-985A-443E-9DF2-E8F2F35C2FB4}"/>
            </a:ext>
          </a:extLst>
        </xdr:cNvPr>
        <xdr:cNvCxnSpPr/>
      </xdr:nvCxnSpPr>
      <xdr:spPr>
        <a:xfrm>
          <a:off x="11282680" y="17801953"/>
          <a:ext cx="78994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96F2384F-6367-491B-A66E-8993CD6C995A}"/>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DBAA7B60-13BB-48BE-BFBA-413F72E30A82}"/>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F3BF0890-55EC-485D-93DE-E72422D86D71}"/>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9193DE6D-48EB-4D9E-95EF-BC88A5F3B948}"/>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8726</xdr:rowOff>
    </xdr:from>
    <xdr:ext cx="405111" cy="259045"/>
    <xdr:sp macro="" textlink="">
      <xdr:nvSpPr>
        <xdr:cNvPr id="785" name="n_1mainValue【公民館】&#10;有形固定資産減価償却率">
          <a:extLst>
            <a:ext uri="{FF2B5EF4-FFF2-40B4-BE49-F238E27FC236}">
              <a16:creationId xmlns:a16="http://schemas.microsoft.com/office/drawing/2014/main" id="{6B5039C1-535C-4BD0-A23D-878C14311251}"/>
            </a:ext>
          </a:extLst>
        </xdr:cNvPr>
        <xdr:cNvSpPr txBox="1"/>
      </xdr:nvSpPr>
      <xdr:spPr>
        <a:xfrm>
          <a:off x="13437244" y="17946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7093</xdr:rowOff>
    </xdr:from>
    <xdr:ext cx="405111" cy="259045"/>
    <xdr:sp macro="" textlink="">
      <xdr:nvSpPr>
        <xdr:cNvPr id="786" name="n_2mainValue【公民館】&#10;有形固定資産減価償却率">
          <a:extLst>
            <a:ext uri="{FF2B5EF4-FFF2-40B4-BE49-F238E27FC236}">
              <a16:creationId xmlns:a16="http://schemas.microsoft.com/office/drawing/2014/main" id="{50901E7E-3587-46B9-9242-E07EB38D85AC}"/>
            </a:ext>
          </a:extLst>
        </xdr:cNvPr>
        <xdr:cNvSpPr txBox="1"/>
      </xdr:nvSpPr>
      <xdr:spPr>
        <a:xfrm>
          <a:off x="12675244" y="1794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126291</xdr:rowOff>
    </xdr:from>
    <xdr:ext cx="405111" cy="259045"/>
    <xdr:sp macro="" textlink="">
      <xdr:nvSpPr>
        <xdr:cNvPr id="787" name="n_3mainValue【公民館】&#10;有形固定資産減価償却率">
          <a:extLst>
            <a:ext uri="{FF2B5EF4-FFF2-40B4-BE49-F238E27FC236}">
              <a16:creationId xmlns:a16="http://schemas.microsoft.com/office/drawing/2014/main" id="{EFF8CD56-920C-4BAA-8F36-579D9CAF3E57}"/>
            </a:ext>
          </a:extLst>
        </xdr:cNvPr>
        <xdr:cNvSpPr txBox="1"/>
      </xdr:nvSpPr>
      <xdr:spPr>
        <a:xfrm>
          <a:off x="11900544" y="17896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74040</xdr:rowOff>
    </xdr:from>
    <xdr:ext cx="405111" cy="259045"/>
    <xdr:sp macro="" textlink="">
      <xdr:nvSpPr>
        <xdr:cNvPr id="788" name="n_4mainValue【公民館】&#10;有形固定資産減価償却率">
          <a:extLst>
            <a:ext uri="{FF2B5EF4-FFF2-40B4-BE49-F238E27FC236}">
              <a16:creationId xmlns:a16="http://schemas.microsoft.com/office/drawing/2014/main" id="{F82A1FDF-D23C-4309-9DD1-28446B6CE06C}"/>
            </a:ext>
          </a:extLst>
        </xdr:cNvPr>
        <xdr:cNvSpPr txBox="1"/>
      </xdr:nvSpPr>
      <xdr:spPr>
        <a:xfrm>
          <a:off x="11102984" y="1784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AE5485CF-1656-48F0-A874-1EDD276FD10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237B1FE-E94E-467B-9E36-CE56DE7D462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B55F3548-770D-4F50-87E8-29010586C42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0DECA2F-CBCF-4DD3-BCF4-5AF2015E5D3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A0E343D2-D572-4D05-9A50-2C10F7785191}"/>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407352A-49F2-442D-A1F7-6E583FA5BC6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71D88629-D641-4927-B5C0-9261BEDD554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5BDCE9C-78FE-4EFD-B4F4-E4F95ABEC6B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0F074396-5D05-4DCB-9073-F39A5EF38786}"/>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6C613355-0535-431A-879A-03CAF68875D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5CC1142E-4C34-4919-BA38-3796B7B5CE7D}"/>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C7752814-918C-4D88-8B77-BAB9D73B052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69151762-3D8F-452B-8E98-1074C763BC7D}"/>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9F07A55F-9DD0-4BCE-9B80-F6567AB8924C}"/>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3213FD2E-D036-4C08-9F31-DD44F1BFD642}"/>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A4BEA400-C361-45FD-9CE8-3F6D33FE81E9}"/>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FD3863E4-BF78-4D27-9824-8E76565670B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4FBEA9C5-4374-4CA3-BFD8-586CBC87B8B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EB72E918-3F0B-4377-89D5-91409D37DE76}"/>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0F02CA9E-AB43-4ABA-9A1E-41DCBAD2D3A8}"/>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E962D33B-B1CC-4F49-B159-77AC4AE2C93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795B80D6-229B-4327-B4B0-E39A8FDD23F6}"/>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A2A6DC4D-7160-475E-A68A-9299BEBB4C6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F2DEF595-6F5A-48C4-9B0B-1BBBF39ADEA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5AB65DE1-CC33-4266-BBF7-12D5EE586E7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1F99DD94-3F6B-4383-AC41-4A3B949A5CB1}"/>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E466C579-4DA0-454B-93F9-472789E58072}"/>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0C606991-AB80-4D54-B76F-A5CA235DF3DD}"/>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1820572A-E65E-4564-AF79-82814FE10DDA}"/>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DC083565-9053-4B43-B091-9EE0D552C05B}"/>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843A9274-25CB-4887-9140-21AAE3E9E952}"/>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30FAD071-BE67-40D5-BC66-BBE0E907D96A}"/>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DFD6D44A-92AD-40F3-8689-68A0D201A469}"/>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54C93069-5E85-4F37-A0C9-C5D96B9DD23E}"/>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E0149086-9543-4970-BFF0-C6FC639A4200}"/>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44875F2A-2185-4E00-A537-E779212F0ED7}"/>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C30BE57-CA73-463D-9249-14A597F8EE1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D185470-E8F4-4E61-9FAD-65C3DB70649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26A41468-CBC1-4449-8A5A-7C630C683FA7}"/>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52504589-1748-4D80-96FB-48F26125D08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F07EB90D-D865-46E5-BB14-74769ADF7098}"/>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楕円 829">
          <a:extLst>
            <a:ext uri="{FF2B5EF4-FFF2-40B4-BE49-F238E27FC236}">
              <a16:creationId xmlns:a16="http://schemas.microsoft.com/office/drawing/2014/main" id="{41E44697-6DFA-4846-82C6-F1B42DFEE68C}"/>
            </a:ext>
          </a:extLst>
        </xdr:cNvPr>
        <xdr:cNvSpPr/>
      </xdr:nvSpPr>
      <xdr:spPr>
        <a:xfrm>
          <a:off x="19458940" y="1784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97263</xdr:rowOff>
    </xdr:from>
    <xdr:ext cx="469744" cy="259045"/>
    <xdr:sp macro="" textlink="">
      <xdr:nvSpPr>
        <xdr:cNvPr id="831" name="【公民館】&#10;一人当たり面積該当値テキスト">
          <a:extLst>
            <a:ext uri="{FF2B5EF4-FFF2-40B4-BE49-F238E27FC236}">
              <a16:creationId xmlns:a16="http://schemas.microsoft.com/office/drawing/2014/main" id="{A53AB0CB-1D72-4D9D-95EF-57B021C442C1}"/>
            </a:ext>
          </a:extLst>
        </xdr:cNvPr>
        <xdr:cNvSpPr txBox="1"/>
      </xdr:nvSpPr>
      <xdr:spPr>
        <a:xfrm>
          <a:off x="19547840" y="176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77651</xdr:rowOff>
    </xdr:from>
    <xdr:to>
      <xdr:col>112</xdr:col>
      <xdr:colOff>38100</xdr:colOff>
      <xdr:row>107</xdr:row>
      <xdr:rowOff>7801</xdr:rowOff>
    </xdr:to>
    <xdr:sp macro="" textlink="">
      <xdr:nvSpPr>
        <xdr:cNvPr id="832" name="楕円 831">
          <a:extLst>
            <a:ext uri="{FF2B5EF4-FFF2-40B4-BE49-F238E27FC236}">
              <a16:creationId xmlns:a16="http://schemas.microsoft.com/office/drawing/2014/main" id="{B3722B4F-A39B-47A3-B97E-BDC4DAADE9ED}"/>
            </a:ext>
          </a:extLst>
        </xdr:cNvPr>
        <xdr:cNvSpPr/>
      </xdr:nvSpPr>
      <xdr:spPr>
        <a:xfrm>
          <a:off x="18735040" y="178474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125186</xdr:rowOff>
    </xdr:from>
    <xdr:to>
      <xdr:col>116</xdr:col>
      <xdr:colOff>63500</xdr:colOff>
      <xdr:row>106</xdr:row>
      <xdr:rowOff>128451</xdr:rowOff>
    </xdr:to>
    <xdr:cxnSp macro="">
      <xdr:nvCxnSpPr>
        <xdr:cNvPr id="833" name="直線コネクタ 832">
          <a:extLst>
            <a:ext uri="{FF2B5EF4-FFF2-40B4-BE49-F238E27FC236}">
              <a16:creationId xmlns:a16="http://schemas.microsoft.com/office/drawing/2014/main" id="{56AE22E3-4E11-4195-B0F1-0F574B5583D4}"/>
            </a:ext>
          </a:extLst>
        </xdr:cNvPr>
        <xdr:cNvCxnSpPr/>
      </xdr:nvCxnSpPr>
      <xdr:spPr>
        <a:xfrm flipV="1">
          <a:off x="18778220" y="17895026"/>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80918</xdr:rowOff>
    </xdr:from>
    <xdr:to>
      <xdr:col>107</xdr:col>
      <xdr:colOff>101600</xdr:colOff>
      <xdr:row>107</xdr:row>
      <xdr:rowOff>11068</xdr:rowOff>
    </xdr:to>
    <xdr:sp macro="" textlink="">
      <xdr:nvSpPr>
        <xdr:cNvPr id="834" name="楕円 833">
          <a:extLst>
            <a:ext uri="{FF2B5EF4-FFF2-40B4-BE49-F238E27FC236}">
              <a16:creationId xmlns:a16="http://schemas.microsoft.com/office/drawing/2014/main" id="{B40FEBDB-E5FD-4F5D-8655-D9E4915CF39A}"/>
            </a:ext>
          </a:extLst>
        </xdr:cNvPr>
        <xdr:cNvSpPr/>
      </xdr:nvSpPr>
      <xdr:spPr>
        <a:xfrm>
          <a:off x="17937480" y="178507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128451</xdr:rowOff>
    </xdr:from>
    <xdr:to>
      <xdr:col>111</xdr:col>
      <xdr:colOff>177800</xdr:colOff>
      <xdr:row>106</xdr:row>
      <xdr:rowOff>131718</xdr:rowOff>
    </xdr:to>
    <xdr:cxnSp macro="">
      <xdr:nvCxnSpPr>
        <xdr:cNvPr id="835" name="直線コネクタ 834">
          <a:extLst>
            <a:ext uri="{FF2B5EF4-FFF2-40B4-BE49-F238E27FC236}">
              <a16:creationId xmlns:a16="http://schemas.microsoft.com/office/drawing/2014/main" id="{016A9A21-2CFC-405F-A65F-ECCB42996A6A}"/>
            </a:ext>
          </a:extLst>
        </xdr:cNvPr>
        <xdr:cNvCxnSpPr/>
      </xdr:nvCxnSpPr>
      <xdr:spPr>
        <a:xfrm flipV="1">
          <a:off x="17988280" y="17898291"/>
          <a:ext cx="78994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87449</xdr:rowOff>
    </xdr:from>
    <xdr:to>
      <xdr:col>102</xdr:col>
      <xdr:colOff>165100</xdr:colOff>
      <xdr:row>107</xdr:row>
      <xdr:rowOff>17599</xdr:rowOff>
    </xdr:to>
    <xdr:sp macro="" textlink="">
      <xdr:nvSpPr>
        <xdr:cNvPr id="836" name="楕円 835">
          <a:extLst>
            <a:ext uri="{FF2B5EF4-FFF2-40B4-BE49-F238E27FC236}">
              <a16:creationId xmlns:a16="http://schemas.microsoft.com/office/drawing/2014/main" id="{A4134B90-ABEF-46E4-81DB-D39CC6220A74}"/>
            </a:ext>
          </a:extLst>
        </xdr:cNvPr>
        <xdr:cNvSpPr/>
      </xdr:nvSpPr>
      <xdr:spPr>
        <a:xfrm>
          <a:off x="17162780" y="178572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131718</xdr:rowOff>
    </xdr:from>
    <xdr:to>
      <xdr:col>107</xdr:col>
      <xdr:colOff>50800</xdr:colOff>
      <xdr:row>106</xdr:row>
      <xdr:rowOff>138249</xdr:rowOff>
    </xdr:to>
    <xdr:cxnSp macro="">
      <xdr:nvCxnSpPr>
        <xdr:cNvPr id="837" name="直線コネクタ 836">
          <a:extLst>
            <a:ext uri="{FF2B5EF4-FFF2-40B4-BE49-F238E27FC236}">
              <a16:creationId xmlns:a16="http://schemas.microsoft.com/office/drawing/2014/main" id="{F748FF12-03CC-45E6-A8E1-95F33BB5AAAB}"/>
            </a:ext>
          </a:extLst>
        </xdr:cNvPr>
        <xdr:cNvCxnSpPr/>
      </xdr:nvCxnSpPr>
      <xdr:spPr>
        <a:xfrm flipV="1">
          <a:off x="17213580" y="17901558"/>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90714</xdr:rowOff>
    </xdr:from>
    <xdr:to>
      <xdr:col>98</xdr:col>
      <xdr:colOff>38100</xdr:colOff>
      <xdr:row>107</xdr:row>
      <xdr:rowOff>20864</xdr:rowOff>
    </xdr:to>
    <xdr:sp macro="" textlink="">
      <xdr:nvSpPr>
        <xdr:cNvPr id="838" name="楕円 837">
          <a:extLst>
            <a:ext uri="{FF2B5EF4-FFF2-40B4-BE49-F238E27FC236}">
              <a16:creationId xmlns:a16="http://schemas.microsoft.com/office/drawing/2014/main" id="{B5134AA0-F1BC-4BF9-90B6-5627D6B0B562}"/>
            </a:ext>
          </a:extLst>
        </xdr:cNvPr>
        <xdr:cNvSpPr/>
      </xdr:nvSpPr>
      <xdr:spPr>
        <a:xfrm>
          <a:off x="16388080" y="17860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138249</xdr:rowOff>
    </xdr:from>
    <xdr:to>
      <xdr:col>102</xdr:col>
      <xdr:colOff>114300</xdr:colOff>
      <xdr:row>106</xdr:row>
      <xdr:rowOff>141514</xdr:rowOff>
    </xdr:to>
    <xdr:cxnSp macro="">
      <xdr:nvCxnSpPr>
        <xdr:cNvPr id="839" name="直線コネクタ 838">
          <a:extLst>
            <a:ext uri="{FF2B5EF4-FFF2-40B4-BE49-F238E27FC236}">
              <a16:creationId xmlns:a16="http://schemas.microsoft.com/office/drawing/2014/main" id="{004E7AD5-DA90-44EB-AFB9-BC5FEF8668D7}"/>
            </a:ext>
          </a:extLst>
        </xdr:cNvPr>
        <xdr:cNvCxnSpPr/>
      </xdr:nvCxnSpPr>
      <xdr:spPr>
        <a:xfrm flipV="1">
          <a:off x="16431260" y="17908089"/>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A22D2F0D-44B5-4B6D-9C55-405D82735FA1}"/>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48520E92-0C9D-4BCC-A67E-1749620FADC9}"/>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D275A344-E9BF-4570-80A5-35CA95FCCA8A}"/>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10C996C8-BC15-42F0-A777-3E5847118F87}"/>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24328</xdr:rowOff>
    </xdr:from>
    <xdr:ext cx="469744" cy="259045"/>
    <xdr:sp macro="" textlink="">
      <xdr:nvSpPr>
        <xdr:cNvPr id="844" name="n_1mainValue【公民館】&#10;一人当たり面積">
          <a:extLst>
            <a:ext uri="{FF2B5EF4-FFF2-40B4-BE49-F238E27FC236}">
              <a16:creationId xmlns:a16="http://schemas.microsoft.com/office/drawing/2014/main" id="{DF5BDB9C-0598-4A99-98DA-6D6DE1DA8605}"/>
            </a:ext>
          </a:extLst>
        </xdr:cNvPr>
        <xdr:cNvSpPr txBox="1"/>
      </xdr:nvSpPr>
      <xdr:spPr>
        <a:xfrm>
          <a:off x="18561127" y="1762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27595</xdr:rowOff>
    </xdr:from>
    <xdr:ext cx="469744" cy="259045"/>
    <xdr:sp macro="" textlink="">
      <xdr:nvSpPr>
        <xdr:cNvPr id="845" name="n_2mainValue【公民館】&#10;一人当たり面積">
          <a:extLst>
            <a:ext uri="{FF2B5EF4-FFF2-40B4-BE49-F238E27FC236}">
              <a16:creationId xmlns:a16="http://schemas.microsoft.com/office/drawing/2014/main" id="{27BC1754-1C19-41E3-BCB5-1A2A757CC61C}"/>
            </a:ext>
          </a:extLst>
        </xdr:cNvPr>
        <xdr:cNvSpPr txBox="1"/>
      </xdr:nvSpPr>
      <xdr:spPr>
        <a:xfrm>
          <a:off x="17776267" y="17629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34126</xdr:rowOff>
    </xdr:from>
    <xdr:ext cx="469744" cy="259045"/>
    <xdr:sp macro="" textlink="">
      <xdr:nvSpPr>
        <xdr:cNvPr id="846" name="n_3mainValue【公民館】&#10;一人当たり面積">
          <a:extLst>
            <a:ext uri="{FF2B5EF4-FFF2-40B4-BE49-F238E27FC236}">
              <a16:creationId xmlns:a16="http://schemas.microsoft.com/office/drawing/2014/main" id="{F7C2AF2E-E890-4690-A7BD-9DC0FFCBB10A}"/>
            </a:ext>
          </a:extLst>
        </xdr:cNvPr>
        <xdr:cNvSpPr txBox="1"/>
      </xdr:nvSpPr>
      <xdr:spPr>
        <a:xfrm>
          <a:off x="17001567" y="1763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37391</xdr:rowOff>
    </xdr:from>
    <xdr:ext cx="469744" cy="259045"/>
    <xdr:sp macro="" textlink="">
      <xdr:nvSpPr>
        <xdr:cNvPr id="847" name="n_4mainValue【公民館】&#10;一人当たり面積">
          <a:extLst>
            <a:ext uri="{FF2B5EF4-FFF2-40B4-BE49-F238E27FC236}">
              <a16:creationId xmlns:a16="http://schemas.microsoft.com/office/drawing/2014/main" id="{E1884594-0B92-4614-956C-71D86AF3FFF2}"/>
            </a:ext>
          </a:extLst>
        </xdr:cNvPr>
        <xdr:cNvSpPr txBox="1"/>
      </xdr:nvSpPr>
      <xdr:spPr>
        <a:xfrm>
          <a:off x="16226867" y="1763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1F95975F-2BE8-4AF3-AE5B-7F1495CB8D9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AD73A598-D22B-4716-B732-B032001D4E0A}"/>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D88D028F-9338-4294-8991-3CE9B6615CD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多くの施設で</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有形固定資産減価償却率が増加する結果となり、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類似団体と</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比較</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でも</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高い結果となった。特に学校施設</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、児童館、公民館</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％以上の高い値となっている。学校施設については、「毛呂山町立小・中学校編成計画」に基づき、今後大規模修繕等が予定されているところである。その他の施設についても、</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公共施設総合管理計画及び公共施設個別施設計画に則り、町の財政状況も十二分に鑑みたうえで、修繕、長寿命化、大規模改造、統廃合等の様々な手段を検討し、適切な公共施設の管理を推進していく。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F1C7CA-D422-4AB8-B705-589C0C22289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A336970-E671-4F2F-A03B-7DD5B8667E1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D290F5-B626-4732-A75C-82A16C44324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5B1218-00E9-4A04-AECC-ED92430D67B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埼玉県毛呂山町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C09236-880C-4CF2-A754-FE2A55F1B8D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DC1E23-9276-4C78-9196-A3A4749BDF7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C63FA03-AAD8-4978-9FCD-F334D481CE07}"/>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29359D4-5B59-43AB-8352-AEABD182DB8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483698-A142-46A7-9A65-4CA399F003C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B03916D-9A15-43D5-A3AF-B058CC8C62A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32,043
31,177
34.07
12,652,763
12,199,941
452,030
7,601,858
7,190,145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E9AB1EC-CB25-4305-B437-4828475CA27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6D94FAB-044C-4B6B-B901-EA4C0D19C6E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8B4D3DC-BDA5-4803-903F-0F0A6924432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24.3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54B720D-4E80-4F15-949F-989B751E638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4866BA8-1F2F-42D3-BBAC-3E1E9B27537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48BCA59-FAA8-47F1-8F7F-5A00CB3A899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0C0950A-4FC0-4B7B-AF75-1A657F4596B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FBC86A1-3F59-45FB-99BB-FCD5F096A16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AFA08F-9761-41D6-90B8-0118229E60B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355B2A5-27DC-4870-8461-4CE414F415D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916C35-AE5D-4C83-91AE-6694575F2BF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8C524E6-8DA7-41EF-95D4-F2CBCEBEB7B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E8ED56-750B-4813-AB51-B6CCB89B503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38CC6EF-9A78-4FBD-839A-25D87F665A4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AFDFA9-0722-49B0-BD0F-F99DA67F811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2D8EE2-76B0-4054-BCC0-16EB5D30F7F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943F82-0BC3-44B4-9879-76A0E93D998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EF58AE5-9A97-4A91-A1A7-0315D1737AF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67A43C-B5BC-4A17-93FC-AA5B068887B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71568D7-1437-4421-97D2-D52300118A8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DE46A7-09CD-48A6-8308-AD8D370A4CC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3EBE911-EF5F-4507-8DDF-3C2A4008E993}"/>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33D435-36A6-44A8-AE65-4D10A265F1D3}"/>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C1B21D-EC4D-4820-88BA-1F811ACD9FB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2B5D70F-0F65-43D9-A5F5-8A24A1FBA15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A59797-AB74-4421-8F68-A3582FD0D41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0E1B2B-2C83-4B1F-90AE-B4C337610BD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3A9F81-FAD8-46AE-947C-BB38AE8EFE8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76A0502-095E-407D-BF43-0CDBD4DC9EE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ADC03E-5F33-47E4-B289-8BFFDB274901}"/>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93F42B-9103-4978-8155-4A7825329A6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009EE9-4EC1-4C23-819D-550A1C45012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E37BF48-E744-4586-9B62-1D661D2A1CCF}"/>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B94C9DF-A6D4-45F3-860F-C9394295FBA8}"/>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6652558-C743-443C-8A22-45AB3BEEA86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CB22403-DC27-4E46-B73E-CD18077E7D7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5726AE6-826F-40D6-9C17-816E3E257351}"/>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DEC2FA6-E1CD-4E80-A9DC-9746B18AFF52}"/>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24074F9-E28F-40D4-9A3A-C9AFE54AD6F4}"/>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E3CBA5C-6C05-49A4-8CA4-F9F4AC8BE89C}"/>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69A544F-78A4-4EB8-9C89-CAD38EB1B4E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E648670-3F9D-4F93-AF83-98E0AD9D2853}"/>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9CEB182-43E9-47B2-952B-ABDC74E35D5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90BF6B5-A344-4BE6-84FE-A260CC5E3BA6}"/>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9E922D9-F935-4049-8D61-1C0721168B6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B32F0EA-81D3-4F39-9745-D5FCB2F426F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D2162E4-CAD0-4F86-B721-9046F4D07AD1}"/>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ABF3E1E7-25E7-47EC-B115-697F32591342}"/>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B778C06-A90E-43E2-B36C-F6D8AD902FD1}"/>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E07D9A33-B34F-465D-99B3-BF147502FF92}"/>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8FC4E57E-A44A-4466-92E9-87B84B9B2605}"/>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6B3BD394-EADA-4DDC-9697-59AF72955487}"/>
            </a:ext>
          </a:extLst>
        </xdr:cNvPr>
        <xdr:cNvSpPr txBox="1"/>
      </xdr:nvSpPr>
      <xdr:spPr>
        <a:xfrm>
          <a:off x="4124960" y="624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1F764AD7-E7CF-456D-A805-F0210E75C28D}"/>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538DA8F5-1CD8-4620-97C6-57157839069C}"/>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DAE536DD-478F-44FF-90B1-A503ED9A6155}"/>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9F6CABAC-F054-4868-AEA7-5F35105A216C}"/>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C0D5A5F4-8169-439A-9051-6D1B8B76E5AC}"/>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F7C95DE-6ACD-4365-82BA-46F7B2BCA3B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2CDD58-C59E-4DCD-B373-5C6FBDDE063A}"/>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270E12-BCFE-4A46-8D4E-B21E36C139A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851E983-0E2E-45EC-960E-0F50E366479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3F58B30-95CA-409C-97AB-F2684EDF8859}"/>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107043</xdr:rowOff>
    </xdr:from>
    <xdr:to>
      <xdr:col>24</xdr:col>
      <xdr:colOff>114300</xdr:colOff>
      <xdr:row>40</xdr:row>
      <xdr:rowOff>37193</xdr:rowOff>
    </xdr:to>
    <xdr:sp macro="" textlink="">
      <xdr:nvSpPr>
        <xdr:cNvPr id="74" name="楕円 73">
          <a:extLst>
            <a:ext uri="{FF2B5EF4-FFF2-40B4-BE49-F238E27FC236}">
              <a16:creationId xmlns:a16="http://schemas.microsoft.com/office/drawing/2014/main" id="{74949703-C364-402E-BB7C-18C43872BF93}"/>
            </a:ext>
          </a:extLst>
        </xdr:cNvPr>
        <xdr:cNvSpPr/>
      </xdr:nvSpPr>
      <xdr:spPr>
        <a:xfrm>
          <a:off x="4036060" y="6645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85470</xdr:rowOff>
    </xdr:from>
    <xdr:ext cx="405111" cy="259045"/>
    <xdr:sp macro="" textlink="">
      <xdr:nvSpPr>
        <xdr:cNvPr id="75" name="【図書館】&#10;有形固定資産減価償却率該当値テキスト">
          <a:extLst>
            <a:ext uri="{FF2B5EF4-FFF2-40B4-BE49-F238E27FC236}">
              <a16:creationId xmlns:a16="http://schemas.microsoft.com/office/drawing/2014/main" id="{D4DEC568-57B2-4DB5-BBFE-551ED06A6544}"/>
            </a:ext>
          </a:extLst>
        </xdr:cNvPr>
        <xdr:cNvSpPr txBox="1"/>
      </xdr:nvSpPr>
      <xdr:spPr>
        <a:xfrm>
          <a:off x="4124960"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69487</xdr:rowOff>
    </xdr:from>
    <xdr:to>
      <xdr:col>20</xdr:col>
      <xdr:colOff>38100</xdr:colOff>
      <xdr:row>39</xdr:row>
      <xdr:rowOff>171087</xdr:rowOff>
    </xdr:to>
    <xdr:sp macro="" textlink="">
      <xdr:nvSpPr>
        <xdr:cNvPr id="76" name="楕円 75">
          <a:extLst>
            <a:ext uri="{FF2B5EF4-FFF2-40B4-BE49-F238E27FC236}">
              <a16:creationId xmlns:a16="http://schemas.microsoft.com/office/drawing/2014/main" id="{86224872-5D52-42E4-816D-BCB7D23DFDAD}"/>
            </a:ext>
          </a:extLst>
        </xdr:cNvPr>
        <xdr:cNvSpPr/>
      </xdr:nvSpPr>
      <xdr:spPr>
        <a:xfrm>
          <a:off x="3312160" y="66074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120287</xdr:rowOff>
    </xdr:from>
    <xdr:to>
      <xdr:col>24</xdr:col>
      <xdr:colOff>63500</xdr:colOff>
      <xdr:row>39</xdr:row>
      <xdr:rowOff>157843</xdr:rowOff>
    </xdr:to>
    <xdr:cxnSp macro="">
      <xdr:nvCxnSpPr>
        <xdr:cNvPr id="77" name="直線コネクタ 76">
          <a:extLst>
            <a:ext uri="{FF2B5EF4-FFF2-40B4-BE49-F238E27FC236}">
              <a16:creationId xmlns:a16="http://schemas.microsoft.com/office/drawing/2014/main" id="{39F15A0C-CBBE-4FC9-91D0-585E5B9C5730}"/>
            </a:ext>
          </a:extLst>
        </xdr:cNvPr>
        <xdr:cNvCxnSpPr/>
      </xdr:nvCxnSpPr>
      <xdr:spPr>
        <a:xfrm>
          <a:off x="3355340" y="6658247"/>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30299</xdr:rowOff>
    </xdr:from>
    <xdr:to>
      <xdr:col>15</xdr:col>
      <xdr:colOff>101600</xdr:colOff>
      <xdr:row>39</xdr:row>
      <xdr:rowOff>131899</xdr:rowOff>
    </xdr:to>
    <xdr:sp macro="" textlink="">
      <xdr:nvSpPr>
        <xdr:cNvPr id="78" name="楕円 77">
          <a:extLst>
            <a:ext uri="{FF2B5EF4-FFF2-40B4-BE49-F238E27FC236}">
              <a16:creationId xmlns:a16="http://schemas.microsoft.com/office/drawing/2014/main" id="{35810701-9E21-4CA5-93DD-A025B6970B0E}"/>
            </a:ext>
          </a:extLst>
        </xdr:cNvPr>
        <xdr:cNvSpPr/>
      </xdr:nvSpPr>
      <xdr:spPr>
        <a:xfrm>
          <a:off x="2514600" y="656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81099</xdr:rowOff>
    </xdr:from>
    <xdr:to>
      <xdr:col>19</xdr:col>
      <xdr:colOff>177800</xdr:colOff>
      <xdr:row>39</xdr:row>
      <xdr:rowOff>120287</xdr:rowOff>
    </xdr:to>
    <xdr:cxnSp macro="">
      <xdr:nvCxnSpPr>
        <xdr:cNvPr id="79" name="直線コネクタ 78">
          <a:extLst>
            <a:ext uri="{FF2B5EF4-FFF2-40B4-BE49-F238E27FC236}">
              <a16:creationId xmlns:a16="http://schemas.microsoft.com/office/drawing/2014/main" id="{7A882598-5A95-49B4-9FC7-FAB0C3D6A1E7}"/>
            </a:ext>
          </a:extLst>
        </xdr:cNvPr>
        <xdr:cNvCxnSpPr/>
      </xdr:nvCxnSpPr>
      <xdr:spPr>
        <a:xfrm>
          <a:off x="2565400" y="6619059"/>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164193</xdr:rowOff>
    </xdr:from>
    <xdr:to>
      <xdr:col>10</xdr:col>
      <xdr:colOff>165100</xdr:colOff>
      <xdr:row>39</xdr:row>
      <xdr:rowOff>94343</xdr:rowOff>
    </xdr:to>
    <xdr:sp macro="" textlink="">
      <xdr:nvSpPr>
        <xdr:cNvPr id="80" name="楕円 79">
          <a:extLst>
            <a:ext uri="{FF2B5EF4-FFF2-40B4-BE49-F238E27FC236}">
              <a16:creationId xmlns:a16="http://schemas.microsoft.com/office/drawing/2014/main" id="{CD6FAD3A-1C5C-4426-B3E9-FD3BA3118ABC}"/>
            </a:ext>
          </a:extLst>
        </xdr:cNvPr>
        <xdr:cNvSpPr/>
      </xdr:nvSpPr>
      <xdr:spPr>
        <a:xfrm>
          <a:off x="1739900" y="65345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43543</xdr:rowOff>
    </xdr:from>
    <xdr:to>
      <xdr:col>15</xdr:col>
      <xdr:colOff>50800</xdr:colOff>
      <xdr:row>39</xdr:row>
      <xdr:rowOff>81099</xdr:rowOff>
    </xdr:to>
    <xdr:cxnSp macro="">
      <xdr:nvCxnSpPr>
        <xdr:cNvPr id="81" name="直線コネクタ 80">
          <a:extLst>
            <a:ext uri="{FF2B5EF4-FFF2-40B4-BE49-F238E27FC236}">
              <a16:creationId xmlns:a16="http://schemas.microsoft.com/office/drawing/2014/main" id="{CB1881FE-84F5-4321-9A39-8620D2B027A4}"/>
            </a:ext>
          </a:extLst>
        </xdr:cNvPr>
        <xdr:cNvCxnSpPr/>
      </xdr:nvCxnSpPr>
      <xdr:spPr>
        <a:xfrm>
          <a:off x="1790700" y="6581503"/>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125004</xdr:rowOff>
    </xdr:from>
    <xdr:to>
      <xdr:col>6</xdr:col>
      <xdr:colOff>38100</xdr:colOff>
      <xdr:row>39</xdr:row>
      <xdr:rowOff>55154</xdr:rowOff>
    </xdr:to>
    <xdr:sp macro="" textlink="">
      <xdr:nvSpPr>
        <xdr:cNvPr id="82" name="楕円 81">
          <a:extLst>
            <a:ext uri="{FF2B5EF4-FFF2-40B4-BE49-F238E27FC236}">
              <a16:creationId xmlns:a16="http://schemas.microsoft.com/office/drawing/2014/main" id="{E467A543-9353-462A-94F9-B0D0218EB213}"/>
            </a:ext>
          </a:extLst>
        </xdr:cNvPr>
        <xdr:cNvSpPr/>
      </xdr:nvSpPr>
      <xdr:spPr>
        <a:xfrm>
          <a:off x="965200" y="64953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xdr:rowOff>
    </xdr:from>
    <xdr:to>
      <xdr:col>10</xdr:col>
      <xdr:colOff>114300</xdr:colOff>
      <xdr:row>39</xdr:row>
      <xdr:rowOff>43543</xdr:rowOff>
    </xdr:to>
    <xdr:cxnSp macro="">
      <xdr:nvCxnSpPr>
        <xdr:cNvPr id="83" name="直線コネクタ 82">
          <a:extLst>
            <a:ext uri="{FF2B5EF4-FFF2-40B4-BE49-F238E27FC236}">
              <a16:creationId xmlns:a16="http://schemas.microsoft.com/office/drawing/2014/main" id="{85B839D5-72B1-4D58-8C11-613534E0FF7C}"/>
            </a:ext>
          </a:extLst>
        </xdr:cNvPr>
        <xdr:cNvCxnSpPr/>
      </xdr:nvCxnSpPr>
      <xdr:spPr>
        <a:xfrm>
          <a:off x="1008380" y="6542314"/>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7032C7F6-E537-4F82-A9FD-F88756DF103A}"/>
            </a:ext>
          </a:extLst>
        </xdr:cNvPr>
        <xdr:cNvSpPr txBox="1"/>
      </xdr:nvSpPr>
      <xdr:spPr>
        <a:xfrm>
          <a:off x="317056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88134E1D-0EE3-4305-B4CB-2ED2BF137DA2}"/>
            </a:ext>
          </a:extLst>
        </xdr:cNvPr>
        <xdr:cNvSpPr txBox="1"/>
      </xdr:nvSpPr>
      <xdr:spPr>
        <a:xfrm>
          <a:off x="238570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CC5427DF-F623-4592-82ED-EBE70892C813}"/>
            </a:ext>
          </a:extLst>
        </xdr:cNvPr>
        <xdr:cNvSpPr txBox="1"/>
      </xdr:nvSpPr>
      <xdr:spPr>
        <a:xfrm>
          <a:off x="161100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D3751513-7B00-4FAC-9F11-7D0AD311FC3E}"/>
            </a:ext>
          </a:extLst>
        </xdr:cNvPr>
        <xdr:cNvSpPr txBox="1"/>
      </xdr:nvSpPr>
      <xdr:spPr>
        <a:xfrm>
          <a:off x="83630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162214</xdr:rowOff>
    </xdr:from>
    <xdr:ext cx="405111" cy="259045"/>
    <xdr:sp macro="" textlink="">
      <xdr:nvSpPr>
        <xdr:cNvPr id="88" name="n_1mainValue【図書館】&#10;有形固定資産減価償却率">
          <a:extLst>
            <a:ext uri="{FF2B5EF4-FFF2-40B4-BE49-F238E27FC236}">
              <a16:creationId xmlns:a16="http://schemas.microsoft.com/office/drawing/2014/main" id="{4DC8BCF3-B968-462D-A385-7A01AB1F9D5D}"/>
            </a:ext>
          </a:extLst>
        </xdr:cNvPr>
        <xdr:cNvSpPr txBox="1"/>
      </xdr:nvSpPr>
      <xdr:spPr>
        <a:xfrm>
          <a:off x="317056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123026</xdr:rowOff>
    </xdr:from>
    <xdr:ext cx="405111" cy="259045"/>
    <xdr:sp macro="" textlink="">
      <xdr:nvSpPr>
        <xdr:cNvPr id="89" name="n_2mainValue【図書館】&#10;有形固定資産減価償却率">
          <a:extLst>
            <a:ext uri="{FF2B5EF4-FFF2-40B4-BE49-F238E27FC236}">
              <a16:creationId xmlns:a16="http://schemas.microsoft.com/office/drawing/2014/main" id="{B71C9255-500D-4BF7-8B5C-D0BD7E1A30E2}"/>
            </a:ext>
          </a:extLst>
        </xdr:cNvPr>
        <xdr:cNvSpPr txBox="1"/>
      </xdr:nvSpPr>
      <xdr:spPr>
        <a:xfrm>
          <a:off x="2385704"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85470</xdr:rowOff>
    </xdr:from>
    <xdr:ext cx="405111" cy="259045"/>
    <xdr:sp macro="" textlink="">
      <xdr:nvSpPr>
        <xdr:cNvPr id="90" name="n_3mainValue【図書館】&#10;有形固定資産減価償却率">
          <a:extLst>
            <a:ext uri="{FF2B5EF4-FFF2-40B4-BE49-F238E27FC236}">
              <a16:creationId xmlns:a16="http://schemas.microsoft.com/office/drawing/2014/main" id="{71ECA2FF-A53E-4C30-8DE5-22D65B4153E1}"/>
            </a:ext>
          </a:extLst>
        </xdr:cNvPr>
        <xdr:cNvSpPr txBox="1"/>
      </xdr:nvSpPr>
      <xdr:spPr>
        <a:xfrm>
          <a:off x="161100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B17F6479-9495-42C1-8995-B943EB7C605A}"/>
            </a:ext>
          </a:extLst>
        </xdr:cNvPr>
        <xdr:cNvSpPr txBox="1"/>
      </xdr:nvSpPr>
      <xdr:spPr>
        <a:xfrm>
          <a:off x="836304" y="65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1011634-C6EA-466C-9DDD-5BA97E36B8E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A930575-04C4-4136-952A-50E3313939C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C4F40F3-64D2-47F8-BCE9-51A5DF526B8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7B9712A-04C7-45D1-BEB1-FF3C8379EA1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AF22889-3ADB-4262-843F-EB2741A8430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9EE8907-C0D2-40D4-86AC-999D47CB22A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338BB83-8C1D-414A-A163-C114C9D83E1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C2DBEB0-C8ED-428B-BECF-981610E1C968}"/>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5520A5C-BB6A-482C-8CD5-2BD13FA807C5}"/>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E9B6F98-E544-41E4-8EEA-19AB8CA78F1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5ABBD04-2F3E-4148-8BA4-5D75B534918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3ED476C-491C-4B12-B021-AA238D024D3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6FCB834-EE79-4A1F-834E-35248C8EC16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1940253-1BE6-4F9F-B07A-76190A1BDD7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31E15DF-D23B-4B54-B054-9AF1FB63F33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CDB0213-AF40-4194-9A89-36771A142732}"/>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7F8FF88-915B-4E2B-A29A-A494AF6E5AE4}"/>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D62B1F7-62F1-4D7F-BCE8-33CB21486BED}"/>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1888C72-D1C3-4376-94D2-C637925F365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0252224-E307-418B-B675-2207155E54E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B2B08CF-50AA-4173-8075-EC9213A9E1F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664DDB9-8E37-4F39-9EB2-4D77CB5A235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4B57611F-017F-4305-AB88-4D43BE23981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E57DD625-68AF-4875-9843-9123AE09048A}"/>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711E8FC0-4EF4-4CCC-A9BF-6551C7EAA128}"/>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BB7AAA4-A13F-4D0A-8339-E226765163A2}"/>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D383E457-C2E3-48E1-92C6-BA89193905EE}"/>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9B18754B-EBA9-47F4-A723-80C1291CF781}"/>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28391D92-DF7E-4C8E-94EA-F6585BF08F80}"/>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77AEF400-C7A2-4B3A-96BA-5BEB7806AAEC}"/>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BBFD882-3FE5-46B6-946C-1E3EED02B3D1}"/>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1E2C8063-65C1-41C4-BC38-5FFA39E0D349}"/>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C7B67856-E237-40C4-96FB-E5C5DF3CF052}"/>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45C6AA04-4188-4563-ADBA-30FBFC3EC8FC}"/>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2000A1E-5E91-4BDA-9ADF-A1F474D60C5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94CCE88-34F0-42F0-BB17-D755216BD42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B975FE3-D785-4B83-82A9-60477F886BE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CCE6794-35D8-456A-8809-C4CDAC6F2D59}"/>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DEA3EAB-CD73-4C1D-B164-7E95F958488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132080</xdr:rowOff>
    </xdr:from>
    <xdr:to>
      <xdr:col>55</xdr:col>
      <xdr:colOff>50800</xdr:colOff>
      <xdr:row>41</xdr:row>
      <xdr:rowOff>62230</xdr:rowOff>
    </xdr:to>
    <xdr:sp macro="" textlink="">
      <xdr:nvSpPr>
        <xdr:cNvPr id="131" name="楕円 130">
          <a:extLst>
            <a:ext uri="{FF2B5EF4-FFF2-40B4-BE49-F238E27FC236}">
              <a16:creationId xmlns:a16="http://schemas.microsoft.com/office/drawing/2014/main" id="{0CEAD033-0270-40B7-AE8A-354EBF21A794}"/>
            </a:ext>
          </a:extLst>
        </xdr:cNvPr>
        <xdr:cNvSpPr/>
      </xdr:nvSpPr>
      <xdr:spPr>
        <a:xfrm>
          <a:off x="9192260" y="683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110507</xdr:rowOff>
    </xdr:from>
    <xdr:ext cx="469744" cy="259045"/>
    <xdr:sp macro="" textlink="">
      <xdr:nvSpPr>
        <xdr:cNvPr id="132" name="【図書館】&#10;一人当たり面積該当値テキスト">
          <a:extLst>
            <a:ext uri="{FF2B5EF4-FFF2-40B4-BE49-F238E27FC236}">
              <a16:creationId xmlns:a16="http://schemas.microsoft.com/office/drawing/2014/main" id="{270E9DE4-140A-497F-B7C6-4A095307CB25}"/>
            </a:ext>
          </a:extLst>
        </xdr:cNvPr>
        <xdr:cNvSpPr txBox="1"/>
      </xdr:nvSpPr>
      <xdr:spPr>
        <a:xfrm>
          <a:off x="92583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132080</xdr:rowOff>
    </xdr:from>
    <xdr:to>
      <xdr:col>50</xdr:col>
      <xdr:colOff>165100</xdr:colOff>
      <xdr:row>41</xdr:row>
      <xdr:rowOff>62230</xdr:rowOff>
    </xdr:to>
    <xdr:sp macro="" textlink="">
      <xdr:nvSpPr>
        <xdr:cNvPr id="133" name="楕円 132">
          <a:extLst>
            <a:ext uri="{FF2B5EF4-FFF2-40B4-BE49-F238E27FC236}">
              <a16:creationId xmlns:a16="http://schemas.microsoft.com/office/drawing/2014/main" id="{1D6BFFD1-DB8D-40CD-AA0F-B6DA6D9A44B6}"/>
            </a:ext>
          </a:extLst>
        </xdr:cNvPr>
        <xdr:cNvSpPr/>
      </xdr:nvSpPr>
      <xdr:spPr>
        <a:xfrm>
          <a:off x="8445500" y="6837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xdr:rowOff>
    </xdr:from>
    <xdr:to>
      <xdr:col>55</xdr:col>
      <xdr:colOff>0</xdr:colOff>
      <xdr:row>41</xdr:row>
      <xdr:rowOff>11430</xdr:rowOff>
    </xdr:to>
    <xdr:cxnSp macro="">
      <xdr:nvCxnSpPr>
        <xdr:cNvPr id="134" name="直線コネクタ 133">
          <a:extLst>
            <a:ext uri="{FF2B5EF4-FFF2-40B4-BE49-F238E27FC236}">
              <a16:creationId xmlns:a16="http://schemas.microsoft.com/office/drawing/2014/main" id="{2DAF018C-BA70-4FB1-B1DD-212559F2297D}"/>
            </a:ext>
          </a:extLst>
        </xdr:cNvPr>
        <xdr:cNvCxnSpPr/>
      </xdr:nvCxnSpPr>
      <xdr:spPr>
        <a:xfrm>
          <a:off x="8496300" y="68846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135890</xdr:rowOff>
    </xdr:from>
    <xdr:to>
      <xdr:col>46</xdr:col>
      <xdr:colOff>38100</xdr:colOff>
      <xdr:row>41</xdr:row>
      <xdr:rowOff>66040</xdr:rowOff>
    </xdr:to>
    <xdr:sp macro="" textlink="">
      <xdr:nvSpPr>
        <xdr:cNvPr id="135" name="楕円 134">
          <a:extLst>
            <a:ext uri="{FF2B5EF4-FFF2-40B4-BE49-F238E27FC236}">
              <a16:creationId xmlns:a16="http://schemas.microsoft.com/office/drawing/2014/main" id="{B835D841-F5AE-4C1E-A9EA-97D6887E220C}"/>
            </a:ext>
          </a:extLst>
        </xdr:cNvPr>
        <xdr:cNvSpPr/>
      </xdr:nvSpPr>
      <xdr:spPr>
        <a:xfrm>
          <a:off x="7670800" y="6841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11430</xdr:rowOff>
    </xdr:from>
    <xdr:to>
      <xdr:col>50</xdr:col>
      <xdr:colOff>114300</xdr:colOff>
      <xdr:row>41</xdr:row>
      <xdr:rowOff>15240</xdr:rowOff>
    </xdr:to>
    <xdr:cxnSp macro="">
      <xdr:nvCxnSpPr>
        <xdr:cNvPr id="136" name="直線コネクタ 135">
          <a:extLst>
            <a:ext uri="{FF2B5EF4-FFF2-40B4-BE49-F238E27FC236}">
              <a16:creationId xmlns:a16="http://schemas.microsoft.com/office/drawing/2014/main" id="{525C4364-A460-496B-918C-87C2347B296F}"/>
            </a:ext>
          </a:extLst>
        </xdr:cNvPr>
        <xdr:cNvCxnSpPr/>
      </xdr:nvCxnSpPr>
      <xdr:spPr>
        <a:xfrm flipV="1">
          <a:off x="7713980" y="688467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135890</xdr:rowOff>
    </xdr:from>
    <xdr:to>
      <xdr:col>41</xdr:col>
      <xdr:colOff>101600</xdr:colOff>
      <xdr:row>41</xdr:row>
      <xdr:rowOff>66040</xdr:rowOff>
    </xdr:to>
    <xdr:sp macro="" textlink="">
      <xdr:nvSpPr>
        <xdr:cNvPr id="137" name="楕円 136">
          <a:extLst>
            <a:ext uri="{FF2B5EF4-FFF2-40B4-BE49-F238E27FC236}">
              <a16:creationId xmlns:a16="http://schemas.microsoft.com/office/drawing/2014/main" id="{82D538D7-E1FF-425D-857D-41E2BF6E3A21}"/>
            </a:ext>
          </a:extLst>
        </xdr:cNvPr>
        <xdr:cNvSpPr/>
      </xdr:nvSpPr>
      <xdr:spPr>
        <a:xfrm>
          <a:off x="6873240" y="6841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15240</xdr:rowOff>
    </xdr:from>
    <xdr:to>
      <xdr:col>45</xdr:col>
      <xdr:colOff>177800</xdr:colOff>
      <xdr:row>41</xdr:row>
      <xdr:rowOff>15240</xdr:rowOff>
    </xdr:to>
    <xdr:cxnSp macro="">
      <xdr:nvCxnSpPr>
        <xdr:cNvPr id="138" name="直線コネクタ 137">
          <a:extLst>
            <a:ext uri="{FF2B5EF4-FFF2-40B4-BE49-F238E27FC236}">
              <a16:creationId xmlns:a16="http://schemas.microsoft.com/office/drawing/2014/main" id="{530277C3-E803-4A3B-A9CC-24A6C9B05EF7}"/>
            </a:ext>
          </a:extLst>
        </xdr:cNvPr>
        <xdr:cNvCxnSpPr/>
      </xdr:nvCxnSpPr>
      <xdr:spPr>
        <a:xfrm>
          <a:off x="6924040" y="68884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8D118118-6409-4EE2-BF82-A963AEC82D02}"/>
            </a:ext>
          </a:extLst>
        </xdr:cNvPr>
        <xdr:cNvSpPr/>
      </xdr:nvSpPr>
      <xdr:spPr>
        <a:xfrm>
          <a:off x="6098540" y="6845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15240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DAA705C5-9894-4B95-B1B6-8F0CC2E6FED6}"/>
            </a:ext>
          </a:extLst>
        </xdr:cNvPr>
        <xdr:cNvCxnSpPr/>
      </xdr:nvCxnSpPr>
      <xdr:spPr>
        <a:xfrm flipV="1">
          <a:off x="6149340" y="688848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BF90BCB-89C0-453C-820B-0C7BACDCB678}"/>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B5CC52C4-631E-4114-9731-14997A02D136}"/>
            </a:ext>
          </a:extLst>
        </xdr:cNvPr>
        <xdr:cNvSpPr txBox="1"/>
      </xdr:nvSpPr>
      <xdr:spPr>
        <a:xfrm>
          <a:off x="750958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66259390-3F64-41BD-AA65-C0904F817D0B}"/>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56C39D70-DEAA-451A-91C4-F1178435D663}"/>
            </a:ext>
          </a:extLst>
        </xdr:cNvPr>
        <xdr:cNvSpPr txBox="1"/>
      </xdr:nvSpPr>
      <xdr:spPr>
        <a:xfrm>
          <a:off x="59373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53357</xdr:rowOff>
    </xdr:from>
    <xdr:ext cx="469744" cy="259045"/>
    <xdr:sp macro="" textlink="">
      <xdr:nvSpPr>
        <xdr:cNvPr id="145" name="n_1mainValue【図書館】&#10;一人当たり面積">
          <a:extLst>
            <a:ext uri="{FF2B5EF4-FFF2-40B4-BE49-F238E27FC236}">
              <a16:creationId xmlns:a16="http://schemas.microsoft.com/office/drawing/2014/main" id="{2914981C-26D7-4D82-8B8C-5C50CCBA8D04}"/>
            </a:ext>
          </a:extLst>
        </xdr:cNvPr>
        <xdr:cNvSpPr txBox="1"/>
      </xdr:nvSpPr>
      <xdr:spPr>
        <a:xfrm>
          <a:off x="8271587"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57167</xdr:rowOff>
    </xdr:from>
    <xdr:ext cx="469744" cy="259045"/>
    <xdr:sp macro="" textlink="">
      <xdr:nvSpPr>
        <xdr:cNvPr id="146" name="n_2mainValue【図書館】&#10;一人当たり面積">
          <a:extLst>
            <a:ext uri="{FF2B5EF4-FFF2-40B4-BE49-F238E27FC236}">
              <a16:creationId xmlns:a16="http://schemas.microsoft.com/office/drawing/2014/main" id="{9C816C8C-AD07-4A86-8A6A-E80D642D5981}"/>
            </a:ext>
          </a:extLst>
        </xdr:cNvPr>
        <xdr:cNvSpPr txBox="1"/>
      </xdr:nvSpPr>
      <xdr:spPr>
        <a:xfrm>
          <a:off x="750958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57167</xdr:rowOff>
    </xdr:from>
    <xdr:ext cx="469744" cy="259045"/>
    <xdr:sp macro="" textlink="">
      <xdr:nvSpPr>
        <xdr:cNvPr id="147" name="n_3mainValue【図書館】&#10;一人当たり面積">
          <a:extLst>
            <a:ext uri="{FF2B5EF4-FFF2-40B4-BE49-F238E27FC236}">
              <a16:creationId xmlns:a16="http://schemas.microsoft.com/office/drawing/2014/main" id="{5CB92EE9-5722-42CC-B68C-13A97C100E7C}"/>
            </a:ext>
          </a:extLst>
        </xdr:cNvPr>
        <xdr:cNvSpPr txBox="1"/>
      </xdr:nvSpPr>
      <xdr:spPr>
        <a:xfrm>
          <a:off x="67120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C09F092E-7B08-4ABE-B45C-F29DC45F35C9}"/>
            </a:ext>
          </a:extLst>
        </xdr:cNvPr>
        <xdr:cNvSpPr txBox="1"/>
      </xdr:nvSpPr>
      <xdr:spPr>
        <a:xfrm>
          <a:off x="593732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0BF40FE-7ECC-49AA-8DAA-4D5815E6726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C7C8B65-36A1-451E-AD21-A168D6EC99E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6B41C34-BC85-4F71-9C3E-D8516C914A7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2E8C018-363B-40A1-91C0-411561959A0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B7316DC-EECE-41C6-8638-6FEF6706ED0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35203ACA-A591-4AB9-B3B2-B59C2B470CE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FD0883F-CB04-47AF-886B-D2BB1631FA7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03D53E4-3FE5-40D5-B349-FE0A2AD6011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D3BC764-FC6A-4A16-82BA-9AF5EC4B707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FFF454ED-7350-4E91-86B1-A2BE7496281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A6ED565-9923-4167-87E7-BDC69A306CC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C72DCBCA-D6D6-4644-AB2A-82BF01A97686}"/>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DCE4EBC-D52C-4E06-9998-1CE2DFCFB72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CED48ED7-9070-45E9-A0ED-53FC95F71D7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CD34D36-883F-4A2E-AF8D-0FC39CF6898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6345AB99-DA76-4E4D-BB25-329A0ACBD97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D7CA22CA-4DC3-431E-AAA1-C504D88CF05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2630108F-6B5B-417B-BA33-9A7A1C380B6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AB633CD-C8D6-4E2E-9EA1-CACF806629EB}"/>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BE041AA-82F1-4834-B8FC-FB875F5E4CE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371DB4B-1043-4699-A1FC-48080A542983}"/>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86A3EBE-008B-4124-AB9E-860344E5D12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BA3ECA0E-1A68-4BBF-9A48-F7FE66AA481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325E5AFE-DDBA-47B2-B5A7-1DE89CF999D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BC8C2B17-D553-4232-B29C-439FD0731C7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B9C89F3-BB1B-4C5C-A2F7-74679D10A9D9}"/>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830022B-E50F-4D1D-B609-E82C8C2D7AB7}"/>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8418DDF2-AA26-46CD-AD83-E0D4ADA4202A}"/>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E836F86-AF80-458A-9813-A9A456B75512}"/>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A888BE95-455F-4B0D-A204-5CE32D3F3BF9}"/>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A33DBF46-010B-48C7-AA90-5C4028988BA1}"/>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35843063-DE46-4C4B-8013-CF7180527F58}"/>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A584EAC-E5C4-426B-8CBE-C7C4E7680155}"/>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F11015CF-92C1-41F6-BE48-CED45619CD0A}"/>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40DE459D-8C60-4A8D-A8EB-1866316F35E3}"/>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38C2BD6E-ED88-44DE-927C-472572A67C13}"/>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8B90165-6031-49FE-9AF8-0C5899D8D9D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85E3DC-80C5-46D4-A8B7-65112CB1777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9B57FE5-B934-4F69-AD2A-1570CF9386C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26C7059-4879-483F-8036-FA69AE2606B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9EC8589-92D2-4D1B-8E68-A5522F49654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34109</xdr:rowOff>
    </xdr:from>
    <xdr:to>
      <xdr:col>24</xdr:col>
      <xdr:colOff>114300</xdr:colOff>
      <xdr:row>61</xdr:row>
      <xdr:rowOff>135709</xdr:rowOff>
    </xdr:to>
    <xdr:sp macro="" textlink="">
      <xdr:nvSpPr>
        <xdr:cNvPr id="190" name="楕円 189">
          <a:extLst>
            <a:ext uri="{FF2B5EF4-FFF2-40B4-BE49-F238E27FC236}">
              <a16:creationId xmlns:a16="http://schemas.microsoft.com/office/drawing/2014/main" id="{17E23FE2-29F3-49C3-8B0B-AE32894C065E}"/>
            </a:ext>
          </a:extLst>
        </xdr:cNvPr>
        <xdr:cNvSpPr/>
      </xdr:nvSpPr>
      <xdr:spPr>
        <a:xfrm>
          <a:off x="4036060" y="1026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12536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2ADE581-EC88-496D-9B14-F9BA0F49A315}"/>
            </a:ext>
          </a:extLst>
        </xdr:cNvPr>
        <xdr:cNvSpPr txBox="1"/>
      </xdr:nvSpPr>
      <xdr:spPr>
        <a:xfrm>
          <a:off x="4124960" y="10238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161472</xdr:rowOff>
    </xdr:from>
    <xdr:to>
      <xdr:col>20</xdr:col>
      <xdr:colOff>38100</xdr:colOff>
      <xdr:row>62</xdr:row>
      <xdr:rowOff>91622</xdr:rowOff>
    </xdr:to>
    <xdr:sp macro="" textlink="">
      <xdr:nvSpPr>
        <xdr:cNvPr id="192" name="楕円 191">
          <a:extLst>
            <a:ext uri="{FF2B5EF4-FFF2-40B4-BE49-F238E27FC236}">
              <a16:creationId xmlns:a16="http://schemas.microsoft.com/office/drawing/2014/main" id="{9D07C066-EE68-4EDF-B225-CF08F6D506CF}"/>
            </a:ext>
          </a:extLst>
        </xdr:cNvPr>
        <xdr:cNvSpPr/>
      </xdr:nvSpPr>
      <xdr:spPr>
        <a:xfrm>
          <a:off x="3312160" y="103875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84909</xdr:rowOff>
    </xdr:from>
    <xdr:to>
      <xdr:col>24</xdr:col>
      <xdr:colOff>63500</xdr:colOff>
      <xdr:row>62</xdr:row>
      <xdr:rowOff>40822</xdr:rowOff>
    </xdr:to>
    <xdr:cxnSp macro="">
      <xdr:nvCxnSpPr>
        <xdr:cNvPr id="193" name="直線コネクタ 192">
          <a:extLst>
            <a:ext uri="{FF2B5EF4-FFF2-40B4-BE49-F238E27FC236}">
              <a16:creationId xmlns:a16="http://schemas.microsoft.com/office/drawing/2014/main" id="{231B5615-5F29-4B92-956B-ACA314BCD34F}"/>
            </a:ext>
          </a:extLst>
        </xdr:cNvPr>
        <xdr:cNvCxnSpPr/>
      </xdr:nvCxnSpPr>
      <xdr:spPr>
        <a:xfrm flipV="1">
          <a:off x="3355340" y="10310949"/>
          <a:ext cx="731520" cy="12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125549</xdr:rowOff>
    </xdr:from>
    <xdr:to>
      <xdr:col>15</xdr:col>
      <xdr:colOff>101600</xdr:colOff>
      <xdr:row>62</xdr:row>
      <xdr:rowOff>55699</xdr:rowOff>
    </xdr:to>
    <xdr:sp macro="" textlink="">
      <xdr:nvSpPr>
        <xdr:cNvPr id="194" name="楕円 193">
          <a:extLst>
            <a:ext uri="{FF2B5EF4-FFF2-40B4-BE49-F238E27FC236}">
              <a16:creationId xmlns:a16="http://schemas.microsoft.com/office/drawing/2014/main" id="{7D30F2DB-B412-4336-B5F2-EA69113E7911}"/>
            </a:ext>
          </a:extLst>
        </xdr:cNvPr>
        <xdr:cNvSpPr/>
      </xdr:nvSpPr>
      <xdr:spPr>
        <a:xfrm>
          <a:off x="2514600" y="103515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4899</xdr:rowOff>
    </xdr:from>
    <xdr:to>
      <xdr:col>19</xdr:col>
      <xdr:colOff>177800</xdr:colOff>
      <xdr:row>62</xdr:row>
      <xdr:rowOff>40822</xdr:rowOff>
    </xdr:to>
    <xdr:cxnSp macro="">
      <xdr:nvCxnSpPr>
        <xdr:cNvPr id="195" name="直線コネクタ 194">
          <a:extLst>
            <a:ext uri="{FF2B5EF4-FFF2-40B4-BE49-F238E27FC236}">
              <a16:creationId xmlns:a16="http://schemas.microsoft.com/office/drawing/2014/main" id="{6467D8B4-124F-4323-996A-55F16C88527F}"/>
            </a:ext>
          </a:extLst>
        </xdr:cNvPr>
        <xdr:cNvCxnSpPr/>
      </xdr:nvCxnSpPr>
      <xdr:spPr>
        <a:xfrm>
          <a:off x="2565400" y="10398579"/>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112485</xdr:rowOff>
    </xdr:from>
    <xdr:to>
      <xdr:col>10</xdr:col>
      <xdr:colOff>165100</xdr:colOff>
      <xdr:row>62</xdr:row>
      <xdr:rowOff>42635</xdr:rowOff>
    </xdr:to>
    <xdr:sp macro="" textlink="">
      <xdr:nvSpPr>
        <xdr:cNvPr id="196" name="楕円 195">
          <a:extLst>
            <a:ext uri="{FF2B5EF4-FFF2-40B4-BE49-F238E27FC236}">
              <a16:creationId xmlns:a16="http://schemas.microsoft.com/office/drawing/2014/main" id="{D08425AC-D987-490A-9519-1B4BA9603492}"/>
            </a:ext>
          </a:extLst>
        </xdr:cNvPr>
        <xdr:cNvSpPr/>
      </xdr:nvSpPr>
      <xdr:spPr>
        <a:xfrm>
          <a:off x="1739900" y="10338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163285</xdr:rowOff>
    </xdr:from>
    <xdr:to>
      <xdr:col>15</xdr:col>
      <xdr:colOff>50800</xdr:colOff>
      <xdr:row>62</xdr:row>
      <xdr:rowOff>4899</xdr:rowOff>
    </xdr:to>
    <xdr:cxnSp macro="">
      <xdr:nvCxnSpPr>
        <xdr:cNvPr id="197" name="直線コネクタ 196">
          <a:extLst>
            <a:ext uri="{FF2B5EF4-FFF2-40B4-BE49-F238E27FC236}">
              <a16:creationId xmlns:a16="http://schemas.microsoft.com/office/drawing/2014/main" id="{756A7FDD-48AC-4D2A-81C8-34BD788B2762}"/>
            </a:ext>
          </a:extLst>
        </xdr:cNvPr>
        <xdr:cNvCxnSpPr/>
      </xdr:nvCxnSpPr>
      <xdr:spPr>
        <a:xfrm>
          <a:off x="1790700" y="10389325"/>
          <a:ext cx="774700" cy="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76563</xdr:rowOff>
    </xdr:from>
    <xdr:to>
      <xdr:col>6</xdr:col>
      <xdr:colOff>38100</xdr:colOff>
      <xdr:row>62</xdr:row>
      <xdr:rowOff>6713</xdr:rowOff>
    </xdr:to>
    <xdr:sp macro="" textlink="">
      <xdr:nvSpPr>
        <xdr:cNvPr id="198" name="楕円 197">
          <a:extLst>
            <a:ext uri="{FF2B5EF4-FFF2-40B4-BE49-F238E27FC236}">
              <a16:creationId xmlns:a16="http://schemas.microsoft.com/office/drawing/2014/main" id="{41EDA6E7-67FA-4C4F-B473-FC9DAC2B7891}"/>
            </a:ext>
          </a:extLst>
        </xdr:cNvPr>
        <xdr:cNvSpPr/>
      </xdr:nvSpPr>
      <xdr:spPr>
        <a:xfrm>
          <a:off x="965200" y="103026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127363</xdr:rowOff>
    </xdr:from>
    <xdr:to>
      <xdr:col>10</xdr:col>
      <xdr:colOff>114300</xdr:colOff>
      <xdr:row>61</xdr:row>
      <xdr:rowOff>163285</xdr:rowOff>
    </xdr:to>
    <xdr:cxnSp macro="">
      <xdr:nvCxnSpPr>
        <xdr:cNvPr id="199" name="直線コネクタ 198">
          <a:extLst>
            <a:ext uri="{FF2B5EF4-FFF2-40B4-BE49-F238E27FC236}">
              <a16:creationId xmlns:a16="http://schemas.microsoft.com/office/drawing/2014/main" id="{28609158-458B-46B9-96BE-07502391389F}"/>
            </a:ext>
          </a:extLst>
        </xdr:cNvPr>
        <xdr:cNvCxnSpPr/>
      </xdr:nvCxnSpPr>
      <xdr:spPr>
        <a:xfrm>
          <a:off x="1008380" y="10353403"/>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569DFE5E-2A4F-48E1-8307-9B587B2544E4}"/>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D412C30F-A84B-4C2E-B308-8C3B4476734E}"/>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C5C7301A-434C-4658-B76F-EB38B17A4335}"/>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A566AE72-6452-41D4-91EF-74375513162D}"/>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82749</xdr:rowOff>
    </xdr:from>
    <xdr:ext cx="405111" cy="259045"/>
    <xdr:sp macro="" textlink="">
      <xdr:nvSpPr>
        <xdr:cNvPr id="204" name="n_1mainValue【体育館・プール】&#10;有形固定資産減価償却率">
          <a:extLst>
            <a:ext uri="{FF2B5EF4-FFF2-40B4-BE49-F238E27FC236}">
              <a16:creationId xmlns:a16="http://schemas.microsoft.com/office/drawing/2014/main" id="{B9A8D095-E521-4405-A594-B2B8B5A1212B}"/>
            </a:ext>
          </a:extLst>
        </xdr:cNvPr>
        <xdr:cNvSpPr txBox="1"/>
      </xdr:nvSpPr>
      <xdr:spPr>
        <a:xfrm>
          <a:off x="3170564" y="10476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46826</xdr:rowOff>
    </xdr:from>
    <xdr:ext cx="405111" cy="259045"/>
    <xdr:sp macro="" textlink="">
      <xdr:nvSpPr>
        <xdr:cNvPr id="205" name="n_2mainValue【体育館・プール】&#10;有形固定資産減価償却率">
          <a:extLst>
            <a:ext uri="{FF2B5EF4-FFF2-40B4-BE49-F238E27FC236}">
              <a16:creationId xmlns:a16="http://schemas.microsoft.com/office/drawing/2014/main" id="{35C0B866-4586-42BF-821A-3DEFB165FF45}"/>
            </a:ext>
          </a:extLst>
        </xdr:cNvPr>
        <xdr:cNvSpPr txBox="1"/>
      </xdr:nvSpPr>
      <xdr:spPr>
        <a:xfrm>
          <a:off x="2385704" y="10440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33762</xdr:rowOff>
    </xdr:from>
    <xdr:ext cx="405111" cy="259045"/>
    <xdr:sp macro="" textlink="">
      <xdr:nvSpPr>
        <xdr:cNvPr id="206" name="n_3mainValue【体育館・プール】&#10;有形固定資産減価償却率">
          <a:extLst>
            <a:ext uri="{FF2B5EF4-FFF2-40B4-BE49-F238E27FC236}">
              <a16:creationId xmlns:a16="http://schemas.microsoft.com/office/drawing/2014/main" id="{0106AC02-8F2B-42E3-8F03-22F131E30F48}"/>
            </a:ext>
          </a:extLst>
        </xdr:cNvPr>
        <xdr:cNvSpPr txBox="1"/>
      </xdr:nvSpPr>
      <xdr:spPr>
        <a:xfrm>
          <a:off x="1611004" y="1042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169290</xdr:rowOff>
    </xdr:from>
    <xdr:ext cx="405111" cy="259045"/>
    <xdr:sp macro="" textlink="">
      <xdr:nvSpPr>
        <xdr:cNvPr id="207" name="n_4mainValue【体育館・プール】&#10;有形固定資産減価償却率">
          <a:extLst>
            <a:ext uri="{FF2B5EF4-FFF2-40B4-BE49-F238E27FC236}">
              <a16:creationId xmlns:a16="http://schemas.microsoft.com/office/drawing/2014/main" id="{6F5830D1-6C33-45EE-B9C1-BEEEB9C9B6CE}"/>
            </a:ext>
          </a:extLst>
        </xdr:cNvPr>
        <xdr:cNvSpPr txBox="1"/>
      </xdr:nvSpPr>
      <xdr:spPr>
        <a:xfrm>
          <a:off x="8363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F6D506B-6322-4FF8-A33A-9ABD6A4615E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FDBCDE9-33D5-48EB-8422-0CCDC19F0D8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27B36E0-E9D5-4981-84C8-8BC72EC068A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564907DC-CBAB-4D26-840E-EDECAD83CF1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CAFF03F-E8CD-4632-9001-BFF95D87E55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D925BE74-1BF6-4986-B2D0-B0B315A0597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CEA7C752-A848-42AE-90FE-AA1DDD16AA5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37DC766-2B5C-4CF7-BA2C-80C940382DA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33D86BA-17C0-4980-99E1-14A5980E12E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1F046E6A-1003-411E-84D8-326FCE4797A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EEDAA478-BEB3-499B-886F-57FFC548893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90DF9C1C-D04D-4503-BB34-EE50BDBB02F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3817A012-C6D3-4881-99B4-D59F6EAB450C}"/>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B4CCCD4-8EFA-4705-B803-F30CD24F8E1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159AC5F0-5C5A-45B1-B560-800C2AB8F0E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7C9CBCB-5291-4829-B626-41DD58F9460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CCF8BEA-BD74-4932-97EF-E0F314F67508}"/>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DFF50805-F6BB-46FD-8B08-44F7AED8BB35}"/>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18F4F4F-E16E-42C5-9DC3-5C2DE824777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4D7BFEB0-F7D3-4250-917C-8F2FED94CCB8}"/>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BF30D24A-A8D0-4652-8304-FF321FD1586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416BB775-D10B-4155-8D39-E43F4BE1194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ECE315F1-D3CD-4CCD-B732-D485199BAF6E}"/>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B547E4CD-8C54-44A4-A31F-749DDB160230}"/>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CBE2DE4C-B522-4FD7-8372-5B15B9B878A0}"/>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DA639F8-B194-4A1C-8ED7-1F25953F8499}"/>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50D643FA-FF7A-4319-9DA5-ACD7D03B517E}"/>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F383035B-BF2D-4883-91D1-769A781782CB}"/>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4F937E9A-5AC6-4F74-9156-305D6606AF8F}"/>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E34A126A-53A3-41CA-B583-E86A8C210E21}"/>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74CF9CD2-0C1A-44DA-A12E-CF86D1D1F329}"/>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D771D059-E7C5-43C7-8C47-4234BC18CDF9}"/>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84EC75B6-32CF-47B7-85E1-83F332B3BB60}"/>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BC9A4D83-099B-41DA-BFDA-83C4FB534FE3}"/>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4CC23E6-D6E0-4C80-A6F8-5BA76F74C2B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0C6D254-12E7-4413-8708-A4854D7B01B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7D0939E-B1F9-4EE1-A028-A469B4D08B6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6666EBB-8068-44B9-B221-5A3A6D9C2CC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7C9B937-CA7A-4FE0-8EC7-FBBAD3108F4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38735</xdr:rowOff>
    </xdr:from>
    <xdr:to>
      <xdr:col>55</xdr:col>
      <xdr:colOff>50800</xdr:colOff>
      <xdr:row>62</xdr:row>
      <xdr:rowOff>140335</xdr:rowOff>
    </xdr:to>
    <xdr:sp macro="" textlink="">
      <xdr:nvSpPr>
        <xdr:cNvPr id="247" name="楕円 246">
          <a:extLst>
            <a:ext uri="{FF2B5EF4-FFF2-40B4-BE49-F238E27FC236}">
              <a16:creationId xmlns:a16="http://schemas.microsoft.com/office/drawing/2014/main" id="{6224EACF-C987-48DD-A256-8E446F773715}"/>
            </a:ext>
          </a:extLst>
        </xdr:cNvPr>
        <xdr:cNvSpPr/>
      </xdr:nvSpPr>
      <xdr:spPr>
        <a:xfrm>
          <a:off x="9192260" y="104324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61612</xdr:rowOff>
    </xdr:from>
    <xdr:ext cx="469744" cy="259045"/>
    <xdr:sp macro="" textlink="">
      <xdr:nvSpPr>
        <xdr:cNvPr id="248" name="【体育館・プール】&#10;一人当たり面積該当値テキスト">
          <a:extLst>
            <a:ext uri="{FF2B5EF4-FFF2-40B4-BE49-F238E27FC236}">
              <a16:creationId xmlns:a16="http://schemas.microsoft.com/office/drawing/2014/main" id="{B426BCB8-BA24-4FDF-BFAF-F623140DDF6C}"/>
            </a:ext>
          </a:extLst>
        </xdr:cNvPr>
        <xdr:cNvSpPr txBox="1"/>
      </xdr:nvSpPr>
      <xdr:spPr>
        <a:xfrm>
          <a:off x="9258300"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40640</xdr:rowOff>
    </xdr:from>
    <xdr:to>
      <xdr:col>50</xdr:col>
      <xdr:colOff>165100</xdr:colOff>
      <xdr:row>62</xdr:row>
      <xdr:rowOff>142240</xdr:rowOff>
    </xdr:to>
    <xdr:sp macro="" textlink="">
      <xdr:nvSpPr>
        <xdr:cNvPr id="249" name="楕円 248">
          <a:extLst>
            <a:ext uri="{FF2B5EF4-FFF2-40B4-BE49-F238E27FC236}">
              <a16:creationId xmlns:a16="http://schemas.microsoft.com/office/drawing/2014/main" id="{546BF580-7D07-4E3D-9ACF-82F48F50D470}"/>
            </a:ext>
          </a:extLst>
        </xdr:cNvPr>
        <xdr:cNvSpPr/>
      </xdr:nvSpPr>
      <xdr:spPr>
        <a:xfrm>
          <a:off x="8445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89535</xdr:rowOff>
    </xdr:from>
    <xdr:to>
      <xdr:col>55</xdr:col>
      <xdr:colOff>0</xdr:colOff>
      <xdr:row>62</xdr:row>
      <xdr:rowOff>91440</xdr:rowOff>
    </xdr:to>
    <xdr:cxnSp macro="">
      <xdr:nvCxnSpPr>
        <xdr:cNvPr id="250" name="直線コネクタ 249">
          <a:extLst>
            <a:ext uri="{FF2B5EF4-FFF2-40B4-BE49-F238E27FC236}">
              <a16:creationId xmlns:a16="http://schemas.microsoft.com/office/drawing/2014/main" id="{42D111C6-483C-4781-9BD4-0A8CC60972FC}"/>
            </a:ext>
          </a:extLst>
        </xdr:cNvPr>
        <xdr:cNvCxnSpPr/>
      </xdr:nvCxnSpPr>
      <xdr:spPr>
        <a:xfrm flipV="1">
          <a:off x="8496300" y="1048321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51" name="楕円 250">
          <a:extLst>
            <a:ext uri="{FF2B5EF4-FFF2-40B4-BE49-F238E27FC236}">
              <a16:creationId xmlns:a16="http://schemas.microsoft.com/office/drawing/2014/main" id="{E2465BBF-4211-4C4B-849D-7792427A4E2D}"/>
            </a:ext>
          </a:extLst>
        </xdr:cNvPr>
        <xdr:cNvSpPr/>
      </xdr:nvSpPr>
      <xdr:spPr>
        <a:xfrm>
          <a:off x="767080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91440</xdr:rowOff>
    </xdr:from>
    <xdr:to>
      <xdr:col>50</xdr:col>
      <xdr:colOff>114300</xdr:colOff>
      <xdr:row>62</xdr:row>
      <xdr:rowOff>95250</xdr:rowOff>
    </xdr:to>
    <xdr:cxnSp macro="">
      <xdr:nvCxnSpPr>
        <xdr:cNvPr id="252" name="直線コネクタ 251">
          <a:extLst>
            <a:ext uri="{FF2B5EF4-FFF2-40B4-BE49-F238E27FC236}">
              <a16:creationId xmlns:a16="http://schemas.microsoft.com/office/drawing/2014/main" id="{93CD706A-18FA-4AD2-9897-59BD87D0B61E}"/>
            </a:ext>
          </a:extLst>
        </xdr:cNvPr>
        <xdr:cNvCxnSpPr/>
      </xdr:nvCxnSpPr>
      <xdr:spPr>
        <a:xfrm flipV="1">
          <a:off x="7713980" y="1048512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46355</xdr:rowOff>
    </xdr:from>
    <xdr:to>
      <xdr:col>41</xdr:col>
      <xdr:colOff>101600</xdr:colOff>
      <xdr:row>62</xdr:row>
      <xdr:rowOff>147955</xdr:rowOff>
    </xdr:to>
    <xdr:sp macro="" textlink="">
      <xdr:nvSpPr>
        <xdr:cNvPr id="253" name="楕円 252">
          <a:extLst>
            <a:ext uri="{FF2B5EF4-FFF2-40B4-BE49-F238E27FC236}">
              <a16:creationId xmlns:a16="http://schemas.microsoft.com/office/drawing/2014/main" id="{3010A4E4-5419-46F8-976D-811B16E41BAB}"/>
            </a:ext>
          </a:extLst>
        </xdr:cNvPr>
        <xdr:cNvSpPr/>
      </xdr:nvSpPr>
      <xdr:spPr>
        <a:xfrm>
          <a:off x="687324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97155</xdr:rowOff>
    </xdr:to>
    <xdr:cxnSp macro="">
      <xdr:nvCxnSpPr>
        <xdr:cNvPr id="254" name="直線コネクタ 253">
          <a:extLst>
            <a:ext uri="{FF2B5EF4-FFF2-40B4-BE49-F238E27FC236}">
              <a16:creationId xmlns:a16="http://schemas.microsoft.com/office/drawing/2014/main" id="{7152F22F-E443-41CD-934B-7B9C34A4D7F3}"/>
            </a:ext>
          </a:extLst>
        </xdr:cNvPr>
        <xdr:cNvCxnSpPr/>
      </xdr:nvCxnSpPr>
      <xdr:spPr>
        <a:xfrm flipV="1">
          <a:off x="6924040" y="1048893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5" name="楕円 254">
          <a:extLst>
            <a:ext uri="{FF2B5EF4-FFF2-40B4-BE49-F238E27FC236}">
              <a16:creationId xmlns:a16="http://schemas.microsoft.com/office/drawing/2014/main" id="{8D62A142-4761-4453-A356-50C235B94740}"/>
            </a:ext>
          </a:extLst>
        </xdr:cNvPr>
        <xdr:cNvSpPr/>
      </xdr:nvSpPr>
      <xdr:spPr>
        <a:xfrm>
          <a:off x="609854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97155</xdr:rowOff>
    </xdr:from>
    <xdr:to>
      <xdr:col>41</xdr:col>
      <xdr:colOff>50800</xdr:colOff>
      <xdr:row>62</xdr:row>
      <xdr:rowOff>100965</xdr:rowOff>
    </xdr:to>
    <xdr:cxnSp macro="">
      <xdr:nvCxnSpPr>
        <xdr:cNvPr id="256" name="直線コネクタ 255">
          <a:extLst>
            <a:ext uri="{FF2B5EF4-FFF2-40B4-BE49-F238E27FC236}">
              <a16:creationId xmlns:a16="http://schemas.microsoft.com/office/drawing/2014/main" id="{A9D28053-858C-443C-AF08-7E428D17F79D}"/>
            </a:ext>
          </a:extLst>
        </xdr:cNvPr>
        <xdr:cNvCxnSpPr/>
      </xdr:nvCxnSpPr>
      <xdr:spPr>
        <a:xfrm flipV="1">
          <a:off x="6149340" y="1049083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FE33D8ED-2E01-4138-8908-F04721C47EBF}"/>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97226AE1-0F4B-47DD-B84C-0B2F40F1FA71}"/>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507FA27E-0EEB-4348-8C2D-91A408B53AE1}"/>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AEECEA4A-B3CF-4E04-B939-4F47E7E1825C}"/>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158767</xdr:rowOff>
    </xdr:from>
    <xdr:ext cx="469744" cy="259045"/>
    <xdr:sp macro="" textlink="">
      <xdr:nvSpPr>
        <xdr:cNvPr id="261" name="n_1mainValue【体育館・プール】&#10;一人当たり面積">
          <a:extLst>
            <a:ext uri="{FF2B5EF4-FFF2-40B4-BE49-F238E27FC236}">
              <a16:creationId xmlns:a16="http://schemas.microsoft.com/office/drawing/2014/main" id="{EFECA3E5-2F3C-4443-AF9C-7F2CC8CF410A}"/>
            </a:ext>
          </a:extLst>
        </xdr:cNvPr>
        <xdr:cNvSpPr txBox="1"/>
      </xdr:nvSpPr>
      <xdr:spPr>
        <a:xfrm>
          <a:off x="827158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62" name="n_2mainValue【体育館・プール】&#10;一人当たり面積">
          <a:extLst>
            <a:ext uri="{FF2B5EF4-FFF2-40B4-BE49-F238E27FC236}">
              <a16:creationId xmlns:a16="http://schemas.microsoft.com/office/drawing/2014/main" id="{2D50583D-CA2D-404D-961F-9B93C78286A1}"/>
            </a:ext>
          </a:extLst>
        </xdr:cNvPr>
        <xdr:cNvSpPr txBox="1"/>
      </xdr:nvSpPr>
      <xdr:spPr>
        <a:xfrm>
          <a:off x="7509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164482</xdr:rowOff>
    </xdr:from>
    <xdr:ext cx="469744" cy="259045"/>
    <xdr:sp macro="" textlink="">
      <xdr:nvSpPr>
        <xdr:cNvPr id="263" name="n_3mainValue【体育館・プール】&#10;一人当たり面積">
          <a:extLst>
            <a:ext uri="{FF2B5EF4-FFF2-40B4-BE49-F238E27FC236}">
              <a16:creationId xmlns:a16="http://schemas.microsoft.com/office/drawing/2014/main" id="{7935C7B3-25D3-4957-BC75-DE74F9E0BFAE}"/>
            </a:ext>
          </a:extLst>
        </xdr:cNvPr>
        <xdr:cNvSpPr txBox="1"/>
      </xdr:nvSpPr>
      <xdr:spPr>
        <a:xfrm>
          <a:off x="6712027" y="1022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168292</xdr:rowOff>
    </xdr:from>
    <xdr:ext cx="469744" cy="259045"/>
    <xdr:sp macro="" textlink="">
      <xdr:nvSpPr>
        <xdr:cNvPr id="264" name="n_4mainValue【体育館・プール】&#10;一人当たり面積">
          <a:extLst>
            <a:ext uri="{FF2B5EF4-FFF2-40B4-BE49-F238E27FC236}">
              <a16:creationId xmlns:a16="http://schemas.microsoft.com/office/drawing/2014/main" id="{335C71DC-03C1-46D0-B1B1-DFA135B53E05}"/>
            </a:ext>
          </a:extLst>
        </xdr:cNvPr>
        <xdr:cNvSpPr txBox="1"/>
      </xdr:nvSpPr>
      <xdr:spPr>
        <a:xfrm>
          <a:off x="5937327" y="1022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86A1E11-8E09-4192-BD32-492233EA618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3FDF373-C929-4776-9AFA-E9C6EF26902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420DCF3-D3CC-44E0-8570-BD30984B144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FFBDAF7-793A-4AE7-B57B-32C3CEC2C7E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F5151773-CA1D-4829-B1F9-38BDC0BC805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A5BC846F-423F-46A0-A066-D114E1176F7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FDB39218-712B-4F91-9E39-18206BBE7F4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B042B93-F778-4006-98E6-A8678E6CB62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9B3425F-BFA5-4722-B1E8-761026346AC6}"/>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A4C8E70F-0AEB-4579-86BE-52555343E6E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E31722C0-BE7F-47C0-9F8F-7FD80633C6D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7688B1EA-FF16-410C-A51D-2B2AFA6336E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45496472-A403-4456-93CB-2976B5828D74}"/>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E5624EF2-8513-48F0-AAB1-76843EE2AF1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57FBF082-DC3C-4D34-BF89-F1BED6E0BF2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65967C67-1BC4-467E-99DB-89F6AD5F4BD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A7F51ECA-CD49-45EF-910B-99075BEADEE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FA49311-108C-4A7E-8539-7578105D145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D0671DDB-66D5-4B86-A4E6-9531447126B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1937653-9FE0-4995-A82F-1329D394D442}"/>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A0DD7027-C0AA-4B9B-BB9E-98440C312B9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266BBD5-A87B-4695-98C3-819E1F00519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90985052-69CB-4A0C-96BF-8C3B51A552B4}"/>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6EE75C1-65F4-4994-ADE4-C23F6E4A77F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E63D778B-9128-4F49-B479-436136E0FB33}"/>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C3E21B3-3CEE-479C-899A-B6025A1ADA8B}"/>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8F172477-B700-4160-92AC-14DD8742EA89}"/>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641B3980-8295-4311-87F6-73DC4747A181}"/>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0DC4F064-88C7-4836-AE28-6388D3FE61F3}"/>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594F957-2D6F-46E0-9CD9-A35099CD292A}"/>
            </a:ext>
          </a:extLst>
        </xdr:cNvPr>
        <xdr:cNvSpPr txBox="1"/>
      </xdr:nvSpPr>
      <xdr:spPr>
        <a:xfrm>
          <a:off x="4124960" y="13669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F552C6B3-FF34-40A4-AEFF-7DEAC326F9A2}"/>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0F0852A0-7D54-4306-830B-4D15EE960C7A}"/>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C6B05203-3D57-421C-BF0E-8E3E83BC7DCE}"/>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B2270333-6DC4-471E-ACA5-043AD34D2E27}"/>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B85BD75C-3FB3-4ED5-A54B-9625C4F1B595}"/>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AF85355-B51E-4F02-8305-3BDB56EAE5FF}"/>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5BCD5F9-AE49-4C5F-8A20-58AAFA81A88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00F48B-8FE9-4E8B-9BFC-CD765BC60DD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02F04A8-89DF-4F1E-B29D-4F03D08439B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7ED08AC-5855-465E-8F41-50E92BEE22B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25400</xdr:rowOff>
    </xdr:from>
    <xdr:to>
      <xdr:col>24</xdr:col>
      <xdr:colOff>114300</xdr:colOff>
      <xdr:row>83</xdr:row>
      <xdr:rowOff>127000</xdr:rowOff>
    </xdr:to>
    <xdr:sp macro="" textlink="">
      <xdr:nvSpPr>
        <xdr:cNvPr id="305" name="楕円 304">
          <a:extLst>
            <a:ext uri="{FF2B5EF4-FFF2-40B4-BE49-F238E27FC236}">
              <a16:creationId xmlns:a16="http://schemas.microsoft.com/office/drawing/2014/main" id="{8EC00BAC-8901-4BBB-B170-7D65FD8E8B4B}"/>
            </a:ext>
          </a:extLst>
        </xdr:cNvPr>
        <xdr:cNvSpPr/>
      </xdr:nvSpPr>
      <xdr:spPr>
        <a:xfrm>
          <a:off x="403606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3827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844A7F86-54C4-4104-A329-D3E32827F813}"/>
            </a:ext>
          </a:extLst>
        </xdr:cNvPr>
        <xdr:cNvSpPr txBox="1"/>
      </xdr:nvSpPr>
      <xdr:spPr>
        <a:xfrm>
          <a:off x="4124960"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07" name="楕円 306">
          <a:extLst>
            <a:ext uri="{FF2B5EF4-FFF2-40B4-BE49-F238E27FC236}">
              <a16:creationId xmlns:a16="http://schemas.microsoft.com/office/drawing/2014/main" id="{32F49607-48E8-4546-AE11-286588F2D302}"/>
            </a:ext>
          </a:extLst>
        </xdr:cNvPr>
        <xdr:cNvSpPr/>
      </xdr:nvSpPr>
      <xdr:spPr>
        <a:xfrm>
          <a:off x="3312160" y="13912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76200</xdr:rowOff>
    </xdr:to>
    <xdr:cxnSp macro="">
      <xdr:nvCxnSpPr>
        <xdr:cNvPr id="308" name="直線コネクタ 307">
          <a:extLst>
            <a:ext uri="{FF2B5EF4-FFF2-40B4-BE49-F238E27FC236}">
              <a16:creationId xmlns:a16="http://schemas.microsoft.com/office/drawing/2014/main" id="{2F73DFAE-510C-46D9-A30E-8CF7CC62A2AA}"/>
            </a:ext>
          </a:extLst>
        </xdr:cNvPr>
        <xdr:cNvCxnSpPr/>
      </xdr:nvCxnSpPr>
      <xdr:spPr>
        <a:xfrm>
          <a:off x="3355340" y="1395984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128270</xdr:rowOff>
    </xdr:from>
    <xdr:to>
      <xdr:col>15</xdr:col>
      <xdr:colOff>101600</xdr:colOff>
      <xdr:row>83</xdr:row>
      <xdr:rowOff>58420</xdr:rowOff>
    </xdr:to>
    <xdr:sp macro="" textlink="">
      <xdr:nvSpPr>
        <xdr:cNvPr id="309" name="楕円 308">
          <a:extLst>
            <a:ext uri="{FF2B5EF4-FFF2-40B4-BE49-F238E27FC236}">
              <a16:creationId xmlns:a16="http://schemas.microsoft.com/office/drawing/2014/main" id="{83654BB9-9072-4104-B20A-3EE4BEA869C6}"/>
            </a:ext>
          </a:extLst>
        </xdr:cNvPr>
        <xdr:cNvSpPr/>
      </xdr:nvSpPr>
      <xdr:spPr>
        <a:xfrm>
          <a:off x="2514600" y="1387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7620</xdr:rowOff>
    </xdr:from>
    <xdr:to>
      <xdr:col>19</xdr:col>
      <xdr:colOff>177800</xdr:colOff>
      <xdr:row>83</xdr:row>
      <xdr:rowOff>45720</xdr:rowOff>
    </xdr:to>
    <xdr:cxnSp macro="">
      <xdr:nvCxnSpPr>
        <xdr:cNvPr id="310" name="直線コネクタ 309">
          <a:extLst>
            <a:ext uri="{FF2B5EF4-FFF2-40B4-BE49-F238E27FC236}">
              <a16:creationId xmlns:a16="http://schemas.microsoft.com/office/drawing/2014/main" id="{DEADC06A-984C-4413-A709-7DFE1C9A737B}"/>
            </a:ext>
          </a:extLst>
        </xdr:cNvPr>
        <xdr:cNvCxnSpPr/>
      </xdr:nvCxnSpPr>
      <xdr:spPr>
        <a:xfrm>
          <a:off x="2565400" y="1392174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88264</xdr:rowOff>
    </xdr:from>
    <xdr:to>
      <xdr:col>10</xdr:col>
      <xdr:colOff>165100</xdr:colOff>
      <xdr:row>83</xdr:row>
      <xdr:rowOff>18414</xdr:rowOff>
    </xdr:to>
    <xdr:sp macro="" textlink="">
      <xdr:nvSpPr>
        <xdr:cNvPr id="311" name="楕円 310">
          <a:extLst>
            <a:ext uri="{FF2B5EF4-FFF2-40B4-BE49-F238E27FC236}">
              <a16:creationId xmlns:a16="http://schemas.microsoft.com/office/drawing/2014/main" id="{55C9DF65-B5D2-4A51-9F7D-19216C91562E}"/>
            </a:ext>
          </a:extLst>
        </xdr:cNvPr>
        <xdr:cNvSpPr/>
      </xdr:nvSpPr>
      <xdr:spPr>
        <a:xfrm>
          <a:off x="1739900" y="138347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139064</xdr:rowOff>
    </xdr:from>
    <xdr:to>
      <xdr:col>15</xdr:col>
      <xdr:colOff>50800</xdr:colOff>
      <xdr:row>83</xdr:row>
      <xdr:rowOff>7620</xdr:rowOff>
    </xdr:to>
    <xdr:cxnSp macro="">
      <xdr:nvCxnSpPr>
        <xdr:cNvPr id="312" name="直線コネクタ 311">
          <a:extLst>
            <a:ext uri="{FF2B5EF4-FFF2-40B4-BE49-F238E27FC236}">
              <a16:creationId xmlns:a16="http://schemas.microsoft.com/office/drawing/2014/main" id="{157DB951-33C4-4FCD-AA1C-5114EDC5190B}"/>
            </a:ext>
          </a:extLst>
        </xdr:cNvPr>
        <xdr:cNvCxnSpPr/>
      </xdr:nvCxnSpPr>
      <xdr:spPr>
        <a:xfrm>
          <a:off x="1790700" y="13885544"/>
          <a:ext cx="7747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52070</xdr:rowOff>
    </xdr:from>
    <xdr:to>
      <xdr:col>6</xdr:col>
      <xdr:colOff>38100</xdr:colOff>
      <xdr:row>82</xdr:row>
      <xdr:rowOff>153670</xdr:rowOff>
    </xdr:to>
    <xdr:sp macro="" textlink="">
      <xdr:nvSpPr>
        <xdr:cNvPr id="313" name="楕円 312">
          <a:extLst>
            <a:ext uri="{FF2B5EF4-FFF2-40B4-BE49-F238E27FC236}">
              <a16:creationId xmlns:a16="http://schemas.microsoft.com/office/drawing/2014/main" id="{93C9FDB7-E3E9-41CC-821D-6EE6D1DD655B}"/>
            </a:ext>
          </a:extLst>
        </xdr:cNvPr>
        <xdr:cNvSpPr/>
      </xdr:nvSpPr>
      <xdr:spPr>
        <a:xfrm>
          <a:off x="965200" y="1379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102870</xdr:rowOff>
    </xdr:from>
    <xdr:to>
      <xdr:col>10</xdr:col>
      <xdr:colOff>114300</xdr:colOff>
      <xdr:row>82</xdr:row>
      <xdr:rowOff>139064</xdr:rowOff>
    </xdr:to>
    <xdr:cxnSp macro="">
      <xdr:nvCxnSpPr>
        <xdr:cNvPr id="314" name="直線コネクタ 313">
          <a:extLst>
            <a:ext uri="{FF2B5EF4-FFF2-40B4-BE49-F238E27FC236}">
              <a16:creationId xmlns:a16="http://schemas.microsoft.com/office/drawing/2014/main" id="{5F742209-AF19-4EE1-A861-C6EF9C248A93}"/>
            </a:ext>
          </a:extLst>
        </xdr:cNvPr>
        <xdr:cNvCxnSpPr/>
      </xdr:nvCxnSpPr>
      <xdr:spPr>
        <a:xfrm>
          <a:off x="1008380" y="13849350"/>
          <a:ext cx="78232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17C0C519-A412-409D-B403-7A364C81E345}"/>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F51D1288-FC74-4F61-91A6-CD7A07473D10}"/>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F13479B6-5A19-4CE1-AAF5-0FF3B1422BEA}"/>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2A0D6040-27E8-43BB-B419-C1EFAA6C536F}"/>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19" name="n_1mainValue【福祉施設】&#10;有形固定資産減価償却率">
          <a:extLst>
            <a:ext uri="{FF2B5EF4-FFF2-40B4-BE49-F238E27FC236}">
              <a16:creationId xmlns:a16="http://schemas.microsoft.com/office/drawing/2014/main" id="{D8997744-AB21-44CD-8F9C-C0272C974909}"/>
            </a:ext>
          </a:extLst>
        </xdr:cNvPr>
        <xdr:cNvSpPr txBox="1"/>
      </xdr:nvSpPr>
      <xdr:spPr>
        <a:xfrm>
          <a:off x="3170564"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49547</xdr:rowOff>
    </xdr:from>
    <xdr:ext cx="405111" cy="259045"/>
    <xdr:sp macro="" textlink="">
      <xdr:nvSpPr>
        <xdr:cNvPr id="320" name="n_2mainValue【福祉施設】&#10;有形固定資産減価償却率">
          <a:extLst>
            <a:ext uri="{FF2B5EF4-FFF2-40B4-BE49-F238E27FC236}">
              <a16:creationId xmlns:a16="http://schemas.microsoft.com/office/drawing/2014/main" id="{52F9EB1F-48EC-4493-92D6-FA58FFA7CDBC}"/>
            </a:ext>
          </a:extLst>
        </xdr:cNvPr>
        <xdr:cNvSpPr txBox="1"/>
      </xdr:nvSpPr>
      <xdr:spPr>
        <a:xfrm>
          <a:off x="2385704"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9541</xdr:rowOff>
    </xdr:from>
    <xdr:ext cx="405111" cy="259045"/>
    <xdr:sp macro="" textlink="">
      <xdr:nvSpPr>
        <xdr:cNvPr id="321" name="n_3mainValue【福祉施設】&#10;有形固定資産減価償却率">
          <a:extLst>
            <a:ext uri="{FF2B5EF4-FFF2-40B4-BE49-F238E27FC236}">
              <a16:creationId xmlns:a16="http://schemas.microsoft.com/office/drawing/2014/main" id="{C464286B-9D29-4DC2-82E9-3CC51CE5019A}"/>
            </a:ext>
          </a:extLst>
        </xdr:cNvPr>
        <xdr:cNvSpPr txBox="1"/>
      </xdr:nvSpPr>
      <xdr:spPr>
        <a:xfrm>
          <a:off x="1611004" y="13923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144797</xdr:rowOff>
    </xdr:from>
    <xdr:ext cx="405111" cy="259045"/>
    <xdr:sp macro="" textlink="">
      <xdr:nvSpPr>
        <xdr:cNvPr id="322" name="n_4mainValue【福祉施設】&#10;有形固定資産減価償却率">
          <a:extLst>
            <a:ext uri="{FF2B5EF4-FFF2-40B4-BE49-F238E27FC236}">
              <a16:creationId xmlns:a16="http://schemas.microsoft.com/office/drawing/2014/main" id="{055AAACF-A06C-40AE-8FF2-A0407E54A26F}"/>
            </a:ext>
          </a:extLst>
        </xdr:cNvPr>
        <xdr:cNvSpPr txBox="1"/>
      </xdr:nvSpPr>
      <xdr:spPr>
        <a:xfrm>
          <a:off x="83630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8E569D1-AEDE-498A-9833-17848B3AEBB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488C51B-D8BC-4F07-896E-D76C60B6F94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B3D2C57-E8BD-4D07-8FEC-CE0CEA10C15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B8C50BF-6D08-4076-870C-8E3F68795F4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EAE82CB-7E1A-47BD-BD26-D16550E143D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C61B740D-6320-4C42-BEAC-5F0C7122D3E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BA046754-0721-4D3B-B354-E2F1FC104F33}"/>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D252D51-D24C-4BC8-BCA0-86F342BCB0A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F656BB56-D33B-4FC8-97CB-55C7414A55C8}"/>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CBFF85DB-C622-46B8-8F12-F8860AB1929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93AAEA3-A2C3-4C71-B908-F0C640BF6077}"/>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17D6A38-0BD7-4881-94D9-0647907CC3B4}"/>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31720D0E-50C4-4551-ADBB-A863DF41BEE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E4442FBB-A711-44A2-AFF2-41499F94E82E}"/>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A7C6CB49-D928-4A1D-A9E9-77DCBCDDEF81}"/>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23E6F3D8-2287-4C75-9CA7-3EE901F3E2DB}"/>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584C658D-126A-44D7-AA2B-38D6DC53515D}"/>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520DF1E-4EBC-4850-BA04-CBB80A64A391}"/>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86E8008-3118-4BAE-AF71-3DAD4ED75CF2}"/>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580FDB9-76BE-473E-981F-88EFE8E92BD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115E1F0-3BBF-4744-B7EF-830A494AEE2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924C0733-373D-4124-80EC-C4E0774C5227}"/>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00CAD481-C736-4229-AF0C-112AFE76C4D1}"/>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70191279-6AEB-4186-AB74-A77B167EEF98}"/>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70B76C4D-B6B8-48ED-A22F-22120B563D1D}"/>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9E768451-CD1E-472F-8ADF-293315FF5E91}"/>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475B9F2C-EDDE-489C-B0DD-6BAD6807D500}"/>
            </a:ext>
          </a:extLst>
        </xdr:cNvPr>
        <xdr:cNvSpPr txBox="1"/>
      </xdr:nvSpPr>
      <xdr:spPr>
        <a:xfrm>
          <a:off x="92583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1CF8E4EF-C270-47FF-85CE-2B94958609C1}"/>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BE168170-A406-41E1-BE49-23D82DF9F7BC}"/>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D9B15B90-3745-41A1-9A1C-D076912C6891}"/>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E871BB93-A133-48FE-B16F-75725A9B285F}"/>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C088C1AA-165C-4DDC-B4B3-A7D3123DF621}"/>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5F2FDBD-C530-499A-AE30-2D61B0A5B175}"/>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DE83D99-C08E-40DE-9DAB-F72511BEBA2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DCA17E5-A9B1-4957-A87D-A353632E0F9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CFEA264-7E54-4EED-920D-3A6713E983D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CAA8A91-2BF3-4933-B902-9266B724CB7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30735</xdr:rowOff>
    </xdr:from>
    <xdr:to>
      <xdr:col>55</xdr:col>
      <xdr:colOff>50800</xdr:colOff>
      <xdr:row>81</xdr:row>
      <xdr:rowOff>132335</xdr:rowOff>
    </xdr:to>
    <xdr:sp macro="" textlink="">
      <xdr:nvSpPr>
        <xdr:cNvPr id="360" name="楕円 359">
          <a:extLst>
            <a:ext uri="{FF2B5EF4-FFF2-40B4-BE49-F238E27FC236}">
              <a16:creationId xmlns:a16="http://schemas.microsoft.com/office/drawing/2014/main" id="{5FD4BB23-076D-4EAE-97EC-48E7312068AA}"/>
            </a:ext>
          </a:extLst>
        </xdr:cNvPr>
        <xdr:cNvSpPr/>
      </xdr:nvSpPr>
      <xdr:spPr>
        <a:xfrm>
          <a:off x="9192260" y="136095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53612</xdr:rowOff>
    </xdr:from>
    <xdr:ext cx="469744" cy="259045"/>
    <xdr:sp macro="" textlink="">
      <xdr:nvSpPr>
        <xdr:cNvPr id="361" name="【福祉施設】&#10;一人当たり面積該当値テキスト">
          <a:extLst>
            <a:ext uri="{FF2B5EF4-FFF2-40B4-BE49-F238E27FC236}">
              <a16:creationId xmlns:a16="http://schemas.microsoft.com/office/drawing/2014/main" id="{B5352C4E-5509-4B6E-8B21-A52169E02190}"/>
            </a:ext>
          </a:extLst>
        </xdr:cNvPr>
        <xdr:cNvSpPr txBox="1"/>
      </xdr:nvSpPr>
      <xdr:spPr>
        <a:xfrm>
          <a:off x="9258300" y="1346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35306</xdr:rowOff>
    </xdr:from>
    <xdr:to>
      <xdr:col>50</xdr:col>
      <xdr:colOff>165100</xdr:colOff>
      <xdr:row>81</xdr:row>
      <xdr:rowOff>136906</xdr:rowOff>
    </xdr:to>
    <xdr:sp macro="" textlink="">
      <xdr:nvSpPr>
        <xdr:cNvPr id="362" name="楕円 361">
          <a:extLst>
            <a:ext uri="{FF2B5EF4-FFF2-40B4-BE49-F238E27FC236}">
              <a16:creationId xmlns:a16="http://schemas.microsoft.com/office/drawing/2014/main" id="{CBBCE200-9B94-44B1-8599-7F5CE38CA119}"/>
            </a:ext>
          </a:extLst>
        </xdr:cNvPr>
        <xdr:cNvSpPr/>
      </xdr:nvSpPr>
      <xdr:spPr>
        <a:xfrm>
          <a:off x="8445500" y="1361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81535</xdr:rowOff>
    </xdr:from>
    <xdr:to>
      <xdr:col>55</xdr:col>
      <xdr:colOff>0</xdr:colOff>
      <xdr:row>81</xdr:row>
      <xdr:rowOff>86106</xdr:rowOff>
    </xdr:to>
    <xdr:cxnSp macro="">
      <xdr:nvCxnSpPr>
        <xdr:cNvPr id="363" name="直線コネクタ 362">
          <a:extLst>
            <a:ext uri="{FF2B5EF4-FFF2-40B4-BE49-F238E27FC236}">
              <a16:creationId xmlns:a16="http://schemas.microsoft.com/office/drawing/2014/main" id="{C7DDA283-B298-4477-A0CF-C4140AD70B05}"/>
            </a:ext>
          </a:extLst>
        </xdr:cNvPr>
        <xdr:cNvCxnSpPr/>
      </xdr:nvCxnSpPr>
      <xdr:spPr>
        <a:xfrm flipV="1">
          <a:off x="8496300" y="13660375"/>
          <a:ext cx="7239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44450</xdr:rowOff>
    </xdr:from>
    <xdr:to>
      <xdr:col>46</xdr:col>
      <xdr:colOff>38100</xdr:colOff>
      <xdr:row>81</xdr:row>
      <xdr:rowOff>146050</xdr:rowOff>
    </xdr:to>
    <xdr:sp macro="" textlink="">
      <xdr:nvSpPr>
        <xdr:cNvPr id="364" name="楕円 363">
          <a:extLst>
            <a:ext uri="{FF2B5EF4-FFF2-40B4-BE49-F238E27FC236}">
              <a16:creationId xmlns:a16="http://schemas.microsoft.com/office/drawing/2014/main" id="{E880C4D7-7CEA-482A-869B-1494107CC836}"/>
            </a:ext>
          </a:extLst>
        </xdr:cNvPr>
        <xdr:cNvSpPr/>
      </xdr:nvSpPr>
      <xdr:spPr>
        <a:xfrm>
          <a:off x="7670800" y="13623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86106</xdr:rowOff>
    </xdr:from>
    <xdr:to>
      <xdr:col>50</xdr:col>
      <xdr:colOff>114300</xdr:colOff>
      <xdr:row>81</xdr:row>
      <xdr:rowOff>95250</xdr:rowOff>
    </xdr:to>
    <xdr:cxnSp macro="">
      <xdr:nvCxnSpPr>
        <xdr:cNvPr id="365" name="直線コネクタ 364">
          <a:extLst>
            <a:ext uri="{FF2B5EF4-FFF2-40B4-BE49-F238E27FC236}">
              <a16:creationId xmlns:a16="http://schemas.microsoft.com/office/drawing/2014/main" id="{5FFEAAF0-F13E-4F52-A127-129758463A89}"/>
            </a:ext>
          </a:extLst>
        </xdr:cNvPr>
        <xdr:cNvCxnSpPr/>
      </xdr:nvCxnSpPr>
      <xdr:spPr>
        <a:xfrm flipV="1">
          <a:off x="7713980" y="13664946"/>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49022</xdr:rowOff>
    </xdr:from>
    <xdr:to>
      <xdr:col>41</xdr:col>
      <xdr:colOff>101600</xdr:colOff>
      <xdr:row>81</xdr:row>
      <xdr:rowOff>150622</xdr:rowOff>
    </xdr:to>
    <xdr:sp macro="" textlink="">
      <xdr:nvSpPr>
        <xdr:cNvPr id="366" name="楕円 365">
          <a:extLst>
            <a:ext uri="{FF2B5EF4-FFF2-40B4-BE49-F238E27FC236}">
              <a16:creationId xmlns:a16="http://schemas.microsoft.com/office/drawing/2014/main" id="{11A43E3D-76A4-42CF-84E2-CA0345A8F431}"/>
            </a:ext>
          </a:extLst>
        </xdr:cNvPr>
        <xdr:cNvSpPr/>
      </xdr:nvSpPr>
      <xdr:spPr>
        <a:xfrm>
          <a:off x="6873240" y="1362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95250</xdr:rowOff>
    </xdr:from>
    <xdr:to>
      <xdr:col>45</xdr:col>
      <xdr:colOff>177800</xdr:colOff>
      <xdr:row>81</xdr:row>
      <xdr:rowOff>99822</xdr:rowOff>
    </xdr:to>
    <xdr:cxnSp macro="">
      <xdr:nvCxnSpPr>
        <xdr:cNvPr id="367" name="直線コネクタ 366">
          <a:extLst>
            <a:ext uri="{FF2B5EF4-FFF2-40B4-BE49-F238E27FC236}">
              <a16:creationId xmlns:a16="http://schemas.microsoft.com/office/drawing/2014/main" id="{5B9F87F8-2A8D-4DB2-BD0E-20FB5FD14E0B}"/>
            </a:ext>
          </a:extLst>
        </xdr:cNvPr>
        <xdr:cNvCxnSpPr/>
      </xdr:nvCxnSpPr>
      <xdr:spPr>
        <a:xfrm flipV="1">
          <a:off x="6924040" y="1367409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58165</xdr:rowOff>
    </xdr:from>
    <xdr:to>
      <xdr:col>36</xdr:col>
      <xdr:colOff>165100</xdr:colOff>
      <xdr:row>81</xdr:row>
      <xdr:rowOff>159765</xdr:rowOff>
    </xdr:to>
    <xdr:sp macro="" textlink="">
      <xdr:nvSpPr>
        <xdr:cNvPr id="368" name="楕円 367">
          <a:extLst>
            <a:ext uri="{FF2B5EF4-FFF2-40B4-BE49-F238E27FC236}">
              <a16:creationId xmlns:a16="http://schemas.microsoft.com/office/drawing/2014/main" id="{1BEAEB59-5246-47FB-AAC9-3589E3A55FA6}"/>
            </a:ext>
          </a:extLst>
        </xdr:cNvPr>
        <xdr:cNvSpPr/>
      </xdr:nvSpPr>
      <xdr:spPr>
        <a:xfrm>
          <a:off x="6098540" y="1363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99822</xdr:rowOff>
    </xdr:from>
    <xdr:to>
      <xdr:col>41</xdr:col>
      <xdr:colOff>50800</xdr:colOff>
      <xdr:row>81</xdr:row>
      <xdr:rowOff>108965</xdr:rowOff>
    </xdr:to>
    <xdr:cxnSp macro="">
      <xdr:nvCxnSpPr>
        <xdr:cNvPr id="369" name="直線コネクタ 368">
          <a:extLst>
            <a:ext uri="{FF2B5EF4-FFF2-40B4-BE49-F238E27FC236}">
              <a16:creationId xmlns:a16="http://schemas.microsoft.com/office/drawing/2014/main" id="{DE2EFA69-9470-41EA-AE25-F642771AEFDB}"/>
            </a:ext>
          </a:extLst>
        </xdr:cNvPr>
        <xdr:cNvCxnSpPr/>
      </xdr:nvCxnSpPr>
      <xdr:spPr>
        <a:xfrm flipV="1">
          <a:off x="6149340" y="13678662"/>
          <a:ext cx="7747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97F403F8-9ED1-4D83-8303-93DE8EAFF6E0}"/>
            </a:ext>
          </a:extLst>
        </xdr:cNvPr>
        <xdr:cNvSpPr txBox="1"/>
      </xdr:nvSpPr>
      <xdr:spPr>
        <a:xfrm>
          <a:off x="8271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CFFE4CF2-B843-4795-B47F-D19097CDB489}"/>
            </a:ext>
          </a:extLst>
        </xdr:cNvPr>
        <xdr:cNvSpPr txBox="1"/>
      </xdr:nvSpPr>
      <xdr:spPr>
        <a:xfrm>
          <a:off x="750958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A18C67C4-0487-41D8-9926-502B1B62EE2D}"/>
            </a:ext>
          </a:extLst>
        </xdr:cNvPr>
        <xdr:cNvSpPr txBox="1"/>
      </xdr:nvSpPr>
      <xdr:spPr>
        <a:xfrm>
          <a:off x="6712027" y="1411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FC538C74-BACA-4762-B789-EB45F3DB48AB}"/>
            </a:ext>
          </a:extLst>
        </xdr:cNvPr>
        <xdr:cNvSpPr txBox="1"/>
      </xdr:nvSpPr>
      <xdr:spPr>
        <a:xfrm>
          <a:off x="5937327" y="1410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153433</xdr:rowOff>
    </xdr:from>
    <xdr:ext cx="469744" cy="259045"/>
    <xdr:sp macro="" textlink="">
      <xdr:nvSpPr>
        <xdr:cNvPr id="374" name="n_1mainValue【福祉施設】&#10;一人当たり面積">
          <a:extLst>
            <a:ext uri="{FF2B5EF4-FFF2-40B4-BE49-F238E27FC236}">
              <a16:creationId xmlns:a16="http://schemas.microsoft.com/office/drawing/2014/main" id="{2EF45B81-2451-4D7F-99E4-FF6E53BA7BE7}"/>
            </a:ext>
          </a:extLst>
        </xdr:cNvPr>
        <xdr:cNvSpPr txBox="1"/>
      </xdr:nvSpPr>
      <xdr:spPr>
        <a:xfrm>
          <a:off x="8271587" y="1339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162577</xdr:rowOff>
    </xdr:from>
    <xdr:ext cx="469744" cy="259045"/>
    <xdr:sp macro="" textlink="">
      <xdr:nvSpPr>
        <xdr:cNvPr id="375" name="n_2mainValue【福祉施設】&#10;一人当たり面積">
          <a:extLst>
            <a:ext uri="{FF2B5EF4-FFF2-40B4-BE49-F238E27FC236}">
              <a16:creationId xmlns:a16="http://schemas.microsoft.com/office/drawing/2014/main" id="{EA3EE092-5BCA-4A2B-BE4D-CF82C0800C5C}"/>
            </a:ext>
          </a:extLst>
        </xdr:cNvPr>
        <xdr:cNvSpPr txBox="1"/>
      </xdr:nvSpPr>
      <xdr:spPr>
        <a:xfrm>
          <a:off x="7509587" y="134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167149</xdr:rowOff>
    </xdr:from>
    <xdr:ext cx="469744" cy="259045"/>
    <xdr:sp macro="" textlink="">
      <xdr:nvSpPr>
        <xdr:cNvPr id="376" name="n_3mainValue【福祉施設】&#10;一人当たり面積">
          <a:extLst>
            <a:ext uri="{FF2B5EF4-FFF2-40B4-BE49-F238E27FC236}">
              <a16:creationId xmlns:a16="http://schemas.microsoft.com/office/drawing/2014/main" id="{FD487165-4206-472F-AAE2-37E4F4B0BC4C}"/>
            </a:ext>
          </a:extLst>
        </xdr:cNvPr>
        <xdr:cNvSpPr txBox="1"/>
      </xdr:nvSpPr>
      <xdr:spPr>
        <a:xfrm>
          <a:off x="6712027" y="1341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4842</xdr:rowOff>
    </xdr:from>
    <xdr:ext cx="469744" cy="259045"/>
    <xdr:sp macro="" textlink="">
      <xdr:nvSpPr>
        <xdr:cNvPr id="377" name="n_4mainValue【福祉施設】&#10;一人当たり面積">
          <a:extLst>
            <a:ext uri="{FF2B5EF4-FFF2-40B4-BE49-F238E27FC236}">
              <a16:creationId xmlns:a16="http://schemas.microsoft.com/office/drawing/2014/main" id="{0E9C12E5-E8CC-4AE0-BF8B-561C0DC6ECDE}"/>
            </a:ext>
          </a:extLst>
        </xdr:cNvPr>
        <xdr:cNvSpPr txBox="1"/>
      </xdr:nvSpPr>
      <xdr:spPr>
        <a:xfrm>
          <a:off x="5937327" y="1341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DFEA446-D60D-487E-B595-69AC76078A4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5CD5014-AC97-4279-B00A-8CD1DE2C017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7E43C561-D80F-445B-90F8-D822C692550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BB89F86-564D-47A3-AE47-4D567343C84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02CC6EA-ABC7-4167-9BDF-4861CC19EB9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C5214EB-2F4B-442C-BA09-EA90B4B93CE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BF95843-4ADE-4716-BEBE-984E5A2183A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8D7F17CC-5274-4885-8991-7B597BA5B99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CCEDD5C2-2766-4991-B474-68C06468230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7D81A27-0A59-4708-83F8-AB96325266D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B5DE6876-F5ED-4B8D-BB41-B11CDD04816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2EAB2CE-8869-452A-BC25-EC930D06B09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C068535-BDE4-4DA0-A1E9-B032D6643DB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EFFE2EB-6EBF-468B-A6CE-BC338A966C0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68A89FEC-14FA-45EE-B85A-0AF1C58E0FA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509BE30-3581-4B37-8F87-C011AEA35244}"/>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B30A75F-A152-48F4-B161-C5F9F7DA6B1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A172581-BCBF-42B4-87F6-4CB8ED7234C4}"/>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2E849B5-AAC5-4040-8CB6-E7F0F155D4F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07FEFD9-0FA0-4745-B1F4-FFFB4599F46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E663DEA9-B305-46EC-A98B-587BA455CE73}"/>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0F364F7-4D12-412F-911B-2543BE2279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9F88FF43-C740-4D7D-B16E-9EBC0910272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5B040B1D-2C3D-4D5D-927F-BB1EC6BB826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A90174C-C28C-4132-984F-0A15036ECA55}"/>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D0D799AA-A875-4DB6-AB77-21C6FA6B55F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FEAEF4A-0100-449D-B879-64C07C2B982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4C6EF4A0-6EBC-4659-B3B9-2920E0ACE47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9F030943-2C66-4F9C-B687-8D919D988BE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11F4F9C8-8471-41E8-BE6F-B99F573D361A}"/>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6B2AAF38-BFAF-49C4-9281-ED62B1AD2712}"/>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736BFB70-CD68-49E5-A09E-F126752A5C0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CEBE68B-459B-4003-9418-DB27ADE38B0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66A55E34-9EBE-4303-B212-0DF3507195BB}"/>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A2E27A38-627F-4FC7-B743-CC5E7112959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122B6A81-2FD0-487D-B272-9BF0FDFE4992}"/>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471DA36F-D2F1-4120-AB16-9A4A19B09CDA}"/>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781A4D98-AF34-4D11-BA86-658CD2CAF6B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3AA56F44-96CE-42F1-BDE9-5E6D1D5FDF48}"/>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807B0A78-0874-40A5-A10C-3DC0662D530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405DFC61-15AC-48B1-9743-98AB6CB465A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43164EB2-0F33-4F22-A49B-761374C25EBD}"/>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48D7D39A-EAEA-4FD0-AEEB-D278D0407491}"/>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4BFA641B-F41B-407D-B209-8AA94CD10568}"/>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ECEA84E0-5D27-4B56-B22C-6398AB6F567C}"/>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E840643E-B5AF-4A2B-9CB5-9AE8B5D47E63}"/>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7D2F0CC5-0286-423A-8357-643B41B7702F}"/>
            </a:ext>
          </a:extLst>
        </xdr:cNvPr>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34D62BE0-F7DD-4195-8249-2639CBE957FD}"/>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1FF29AC1-0C1E-476B-AC3F-50B6772D2AB9}"/>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CA94950B-DF22-4FF2-A7C3-BDB1BAF363BB}"/>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3F5E63DE-BF0E-4809-991B-DAFC86D8E20E}"/>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CE111CB2-0ED3-43DE-8F64-491EF88921DC}"/>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16BFCFC-0773-48C1-8C17-637D7786E06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FCF9F95-E12C-4F19-A644-A7A2DD7142D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7020534A-5701-4A81-B002-0A5D06A8CA1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2301C0F-AF1B-405E-A504-5083E088786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A3D7790-F959-407A-9DD6-9F44D6726A2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84183</xdr:rowOff>
    </xdr:from>
    <xdr:to>
      <xdr:col>85</xdr:col>
      <xdr:colOff>177800</xdr:colOff>
      <xdr:row>35</xdr:row>
      <xdr:rowOff>14333</xdr:rowOff>
    </xdr:to>
    <xdr:sp macro="" textlink="">
      <xdr:nvSpPr>
        <xdr:cNvPr id="435" name="楕円 434">
          <a:extLst>
            <a:ext uri="{FF2B5EF4-FFF2-40B4-BE49-F238E27FC236}">
              <a16:creationId xmlns:a16="http://schemas.microsoft.com/office/drawing/2014/main" id="{2DDAE4F5-8A9F-49C9-8739-47F4723660B0}"/>
            </a:ext>
          </a:extLst>
        </xdr:cNvPr>
        <xdr:cNvSpPr/>
      </xdr:nvSpPr>
      <xdr:spPr>
        <a:xfrm>
          <a:off x="14325600" y="578394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107060</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F7721B6B-C5C2-43BB-82B4-A8189655348B}"/>
            </a:ext>
          </a:extLst>
        </xdr:cNvPr>
        <xdr:cNvSpPr txBox="1"/>
      </xdr:nvSpPr>
      <xdr:spPr>
        <a:xfrm>
          <a:off x="14414500" y="563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35197</xdr:rowOff>
    </xdr:from>
    <xdr:to>
      <xdr:col>81</xdr:col>
      <xdr:colOff>101600</xdr:colOff>
      <xdr:row>34</xdr:row>
      <xdr:rowOff>136797</xdr:rowOff>
    </xdr:to>
    <xdr:sp macro="" textlink="">
      <xdr:nvSpPr>
        <xdr:cNvPr id="437" name="楕円 436">
          <a:extLst>
            <a:ext uri="{FF2B5EF4-FFF2-40B4-BE49-F238E27FC236}">
              <a16:creationId xmlns:a16="http://schemas.microsoft.com/office/drawing/2014/main" id="{B5214DF4-ACD2-46AE-828C-C03400422517}"/>
            </a:ext>
          </a:extLst>
        </xdr:cNvPr>
        <xdr:cNvSpPr/>
      </xdr:nvSpPr>
      <xdr:spPr>
        <a:xfrm>
          <a:off x="13578840" y="5734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85997</xdr:rowOff>
    </xdr:from>
    <xdr:to>
      <xdr:col>85</xdr:col>
      <xdr:colOff>127000</xdr:colOff>
      <xdr:row>34</xdr:row>
      <xdr:rowOff>134983</xdr:rowOff>
    </xdr:to>
    <xdr:cxnSp macro="">
      <xdr:nvCxnSpPr>
        <xdr:cNvPr id="438" name="直線コネクタ 437">
          <a:extLst>
            <a:ext uri="{FF2B5EF4-FFF2-40B4-BE49-F238E27FC236}">
              <a16:creationId xmlns:a16="http://schemas.microsoft.com/office/drawing/2014/main" id="{0D536DCF-C613-4983-9EE3-DC1681C984FB}"/>
            </a:ext>
          </a:extLst>
        </xdr:cNvPr>
        <xdr:cNvCxnSpPr/>
      </xdr:nvCxnSpPr>
      <xdr:spPr>
        <a:xfrm>
          <a:off x="13629640" y="5785757"/>
          <a:ext cx="74676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154396</xdr:rowOff>
    </xdr:from>
    <xdr:to>
      <xdr:col>76</xdr:col>
      <xdr:colOff>165100</xdr:colOff>
      <xdr:row>34</xdr:row>
      <xdr:rowOff>84546</xdr:rowOff>
    </xdr:to>
    <xdr:sp macro="" textlink="">
      <xdr:nvSpPr>
        <xdr:cNvPr id="439" name="楕円 438">
          <a:extLst>
            <a:ext uri="{FF2B5EF4-FFF2-40B4-BE49-F238E27FC236}">
              <a16:creationId xmlns:a16="http://schemas.microsoft.com/office/drawing/2014/main" id="{08E9B65A-2620-414D-8F76-9B9556E03785}"/>
            </a:ext>
          </a:extLst>
        </xdr:cNvPr>
        <xdr:cNvSpPr/>
      </xdr:nvSpPr>
      <xdr:spPr>
        <a:xfrm>
          <a:off x="12804140" y="5686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33746</xdr:rowOff>
    </xdr:from>
    <xdr:to>
      <xdr:col>81</xdr:col>
      <xdr:colOff>50800</xdr:colOff>
      <xdr:row>34</xdr:row>
      <xdr:rowOff>85997</xdr:rowOff>
    </xdr:to>
    <xdr:cxnSp macro="">
      <xdr:nvCxnSpPr>
        <xdr:cNvPr id="440" name="直線コネクタ 439">
          <a:extLst>
            <a:ext uri="{FF2B5EF4-FFF2-40B4-BE49-F238E27FC236}">
              <a16:creationId xmlns:a16="http://schemas.microsoft.com/office/drawing/2014/main" id="{CC0A9577-6445-4812-B8F4-E92ED1D98145}"/>
            </a:ext>
          </a:extLst>
        </xdr:cNvPr>
        <xdr:cNvCxnSpPr/>
      </xdr:nvCxnSpPr>
      <xdr:spPr>
        <a:xfrm>
          <a:off x="12854940" y="5733506"/>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41" name="楕円 440">
          <a:extLst>
            <a:ext uri="{FF2B5EF4-FFF2-40B4-BE49-F238E27FC236}">
              <a16:creationId xmlns:a16="http://schemas.microsoft.com/office/drawing/2014/main" id="{F81DF115-8C61-454B-9623-370FCE51B6EC}"/>
            </a:ext>
          </a:extLst>
        </xdr:cNvPr>
        <xdr:cNvSpPr/>
      </xdr:nvSpPr>
      <xdr:spPr>
        <a:xfrm>
          <a:off x="12029440" y="64398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33746</xdr:rowOff>
    </xdr:from>
    <xdr:to>
      <xdr:col>76</xdr:col>
      <xdr:colOff>114300</xdr:colOff>
      <xdr:row>38</xdr:row>
      <xdr:rowOff>120287</xdr:rowOff>
    </xdr:to>
    <xdr:cxnSp macro="">
      <xdr:nvCxnSpPr>
        <xdr:cNvPr id="442" name="直線コネクタ 441">
          <a:extLst>
            <a:ext uri="{FF2B5EF4-FFF2-40B4-BE49-F238E27FC236}">
              <a16:creationId xmlns:a16="http://schemas.microsoft.com/office/drawing/2014/main" id="{3B29DEC7-7CCB-4483-B2B3-1880907264A9}"/>
            </a:ext>
          </a:extLst>
        </xdr:cNvPr>
        <xdr:cNvCxnSpPr/>
      </xdr:nvCxnSpPr>
      <xdr:spPr>
        <a:xfrm flipV="1">
          <a:off x="12072620" y="5733506"/>
          <a:ext cx="782320" cy="75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27033</xdr:rowOff>
    </xdr:from>
    <xdr:to>
      <xdr:col>67</xdr:col>
      <xdr:colOff>101600</xdr:colOff>
      <xdr:row>38</xdr:row>
      <xdr:rowOff>128633</xdr:rowOff>
    </xdr:to>
    <xdr:sp macro="" textlink="">
      <xdr:nvSpPr>
        <xdr:cNvPr id="443" name="楕円 442">
          <a:extLst>
            <a:ext uri="{FF2B5EF4-FFF2-40B4-BE49-F238E27FC236}">
              <a16:creationId xmlns:a16="http://schemas.microsoft.com/office/drawing/2014/main" id="{B05D2558-F33B-4FB5-9D3D-B0D0FB2373E3}"/>
            </a:ext>
          </a:extLst>
        </xdr:cNvPr>
        <xdr:cNvSpPr/>
      </xdr:nvSpPr>
      <xdr:spPr>
        <a:xfrm>
          <a:off x="11231880" y="639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77833</xdr:rowOff>
    </xdr:from>
    <xdr:to>
      <xdr:col>71</xdr:col>
      <xdr:colOff>177800</xdr:colOff>
      <xdr:row>38</xdr:row>
      <xdr:rowOff>120287</xdr:rowOff>
    </xdr:to>
    <xdr:cxnSp macro="">
      <xdr:nvCxnSpPr>
        <xdr:cNvPr id="444" name="直線コネクタ 443">
          <a:extLst>
            <a:ext uri="{FF2B5EF4-FFF2-40B4-BE49-F238E27FC236}">
              <a16:creationId xmlns:a16="http://schemas.microsoft.com/office/drawing/2014/main" id="{40996CD1-8021-4AC9-A028-0D854D2B4DBB}"/>
            </a:ext>
          </a:extLst>
        </xdr:cNvPr>
        <xdr:cNvCxnSpPr/>
      </xdr:nvCxnSpPr>
      <xdr:spPr>
        <a:xfrm>
          <a:off x="11282680" y="6448153"/>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91E12D27-3B92-4731-8063-D3631D023B2C}"/>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F781DB90-A748-43F7-A9E0-448ED0318183}"/>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EF7EF779-E417-4E58-B1BA-1484B70A8286}"/>
            </a:ext>
          </a:extLst>
        </xdr:cNvPr>
        <xdr:cNvSpPr txBox="1"/>
      </xdr:nvSpPr>
      <xdr:spPr>
        <a:xfrm>
          <a:off x="119005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088A2569-8516-410D-B7C5-60540EC73A74}"/>
            </a:ext>
          </a:extLst>
        </xdr:cNvPr>
        <xdr:cNvSpPr txBox="1"/>
      </xdr:nvSpPr>
      <xdr:spPr>
        <a:xfrm>
          <a:off x="11102984" y="659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153324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0322F105-63F9-40A5-B65D-1B8F9E0A4906}"/>
            </a:ext>
          </a:extLst>
        </xdr:cNvPr>
        <xdr:cNvSpPr txBox="1"/>
      </xdr:nvSpPr>
      <xdr:spPr>
        <a:xfrm>
          <a:off x="13437244" y="551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101073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1C392EFB-319E-4AD0-9302-D136DCF9E7A9}"/>
            </a:ext>
          </a:extLst>
        </xdr:cNvPr>
        <xdr:cNvSpPr txBox="1"/>
      </xdr:nvSpPr>
      <xdr:spPr>
        <a:xfrm>
          <a:off x="12675244" y="546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16164</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57B00315-9479-46D7-9B37-6EFDE9DFE88E}"/>
            </a:ext>
          </a:extLst>
        </xdr:cNvPr>
        <xdr:cNvSpPr txBox="1"/>
      </xdr:nvSpPr>
      <xdr:spPr>
        <a:xfrm>
          <a:off x="11900544"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145160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A275F5CC-6A89-4323-8857-05611B854DBE}"/>
            </a:ext>
          </a:extLst>
        </xdr:cNvPr>
        <xdr:cNvSpPr txBox="1"/>
      </xdr:nvSpPr>
      <xdr:spPr>
        <a:xfrm>
          <a:off x="1110298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CBAD781-5399-4576-A948-ABE7396899E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BE749F04-41EF-49D2-8EC8-ED1CB22665C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C3F6C4C9-F4DC-498B-9256-0FE969D639C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4FEEDFB-F328-4D08-8659-775CAFE7B06F}"/>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790DAFE-465F-4876-B577-B2B709405CD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955102EC-958D-4FEF-9DEB-806E877ECA3B}"/>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F787165-0EC0-42AD-9169-62E5CFA2190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6BD34A6-66EF-464C-AF78-CB80D6AB665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9AE2B91-2F91-4E9A-A5A4-8E4A31C584CE}"/>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742540FE-4F0A-4CFA-A033-B20C0ED5AC2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487CFB61-CE41-4FBF-9C69-AF3D96611F9D}"/>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89785B6B-C2D5-4B39-BD7D-B633ECAB87DD}"/>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5B2BC1A6-A887-4191-89ED-910049DA333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8DF0C995-F5E2-4728-B111-AF4C19AAF526}"/>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C2A6850-3919-4D87-BD6F-87F6E86D020B}"/>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A3A3CEDB-009F-46A4-B45B-188C4BC5425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3379EFA4-11EB-4FA2-9528-E5A9247C174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7AE8B5B9-E90D-42D0-96D6-396F0DF06964}"/>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801E1F3-40A0-49F9-9130-17FAD1BF1A2C}"/>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B5F0D9A0-0B6F-42A9-B878-91F6EB8B1D75}"/>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E19FC695-BA02-45BA-A92A-D0D61838B2D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FD666110-552E-4538-80F6-92CCEF427B8C}"/>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6BEE5CA3-22A5-489F-8DFB-B96EA90628FF}"/>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D16E7D23-68BE-4562-9C25-7328CBB35B11}"/>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ABAC3119-DA9A-40EB-81FD-D1527C1DD8E0}"/>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51D410B2-0C05-4554-8ECF-579DA6BFF84C}"/>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C59DD33C-DAB7-409E-B64F-CD46F8E5189B}"/>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3ED6DB39-1E0B-4A6A-85E9-B09D0483FE08}"/>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59BDA569-8898-47B1-B24C-7C797D154DE8}"/>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F739DEC5-763C-4AFB-B0BE-35EAD6C07C37}"/>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F568C042-6098-4BC4-887C-A6209F456539}"/>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7AB11BB8-ABA3-4257-9620-90E1162CAAC1}"/>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45BD2AC-C266-461B-87FF-1F62E568751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2152650-5346-4171-B470-0259A9586F4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F53F6D7-35FC-4F3D-9394-6DF7FA778B2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05F47A4-DCC4-4D7B-A562-387E490F423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D708B40-FD54-4CBF-BCCE-4BFAC09D0E3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123837</xdr:rowOff>
    </xdr:from>
    <xdr:to>
      <xdr:col>116</xdr:col>
      <xdr:colOff>114300</xdr:colOff>
      <xdr:row>41</xdr:row>
      <xdr:rowOff>53987</xdr:rowOff>
    </xdr:to>
    <xdr:sp macro="" textlink="">
      <xdr:nvSpPr>
        <xdr:cNvPr id="490" name="楕円 489">
          <a:extLst>
            <a:ext uri="{FF2B5EF4-FFF2-40B4-BE49-F238E27FC236}">
              <a16:creationId xmlns:a16="http://schemas.microsoft.com/office/drawing/2014/main" id="{7091786C-8380-4CA2-A7DC-863BC1EFACFA}"/>
            </a:ext>
          </a:extLst>
        </xdr:cNvPr>
        <xdr:cNvSpPr/>
      </xdr:nvSpPr>
      <xdr:spPr>
        <a:xfrm>
          <a:off x="19458940" y="68294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102264</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FC54A358-4B8C-4198-9460-EA40607D5845}"/>
            </a:ext>
          </a:extLst>
        </xdr:cNvPr>
        <xdr:cNvSpPr txBox="1"/>
      </xdr:nvSpPr>
      <xdr:spPr>
        <a:xfrm>
          <a:off x="19547840" y="680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125136</xdr:rowOff>
    </xdr:from>
    <xdr:to>
      <xdr:col>112</xdr:col>
      <xdr:colOff>38100</xdr:colOff>
      <xdr:row>41</xdr:row>
      <xdr:rowOff>55286</xdr:rowOff>
    </xdr:to>
    <xdr:sp macro="" textlink="">
      <xdr:nvSpPr>
        <xdr:cNvPr id="492" name="楕円 491">
          <a:extLst>
            <a:ext uri="{FF2B5EF4-FFF2-40B4-BE49-F238E27FC236}">
              <a16:creationId xmlns:a16="http://schemas.microsoft.com/office/drawing/2014/main" id="{4F43B097-C0FB-454A-93D6-6C80A1CEF338}"/>
            </a:ext>
          </a:extLst>
        </xdr:cNvPr>
        <xdr:cNvSpPr/>
      </xdr:nvSpPr>
      <xdr:spPr>
        <a:xfrm>
          <a:off x="18735040" y="68307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3187</xdr:rowOff>
    </xdr:from>
    <xdr:to>
      <xdr:col>116</xdr:col>
      <xdr:colOff>63500</xdr:colOff>
      <xdr:row>41</xdr:row>
      <xdr:rowOff>4486</xdr:rowOff>
    </xdr:to>
    <xdr:cxnSp macro="">
      <xdr:nvCxnSpPr>
        <xdr:cNvPr id="493" name="直線コネクタ 492">
          <a:extLst>
            <a:ext uri="{FF2B5EF4-FFF2-40B4-BE49-F238E27FC236}">
              <a16:creationId xmlns:a16="http://schemas.microsoft.com/office/drawing/2014/main" id="{A38F0A88-FE0B-46A0-838F-FF8DACC268CD}"/>
            </a:ext>
          </a:extLst>
        </xdr:cNvPr>
        <xdr:cNvCxnSpPr/>
      </xdr:nvCxnSpPr>
      <xdr:spPr>
        <a:xfrm flipV="1">
          <a:off x="18778220" y="6876427"/>
          <a:ext cx="73152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124871</xdr:rowOff>
    </xdr:from>
    <xdr:to>
      <xdr:col>107</xdr:col>
      <xdr:colOff>101600</xdr:colOff>
      <xdr:row>41</xdr:row>
      <xdr:rowOff>55021</xdr:rowOff>
    </xdr:to>
    <xdr:sp macro="" textlink="">
      <xdr:nvSpPr>
        <xdr:cNvPr id="494" name="楕円 493">
          <a:extLst>
            <a:ext uri="{FF2B5EF4-FFF2-40B4-BE49-F238E27FC236}">
              <a16:creationId xmlns:a16="http://schemas.microsoft.com/office/drawing/2014/main" id="{21B05E99-B852-4DB5-9E4D-11A97EC6A177}"/>
            </a:ext>
          </a:extLst>
        </xdr:cNvPr>
        <xdr:cNvSpPr/>
      </xdr:nvSpPr>
      <xdr:spPr>
        <a:xfrm>
          <a:off x="17937480" y="68304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4221</xdr:rowOff>
    </xdr:from>
    <xdr:to>
      <xdr:col>111</xdr:col>
      <xdr:colOff>177800</xdr:colOff>
      <xdr:row>41</xdr:row>
      <xdr:rowOff>4486</xdr:rowOff>
    </xdr:to>
    <xdr:cxnSp macro="">
      <xdr:nvCxnSpPr>
        <xdr:cNvPr id="495" name="直線コネクタ 494">
          <a:extLst>
            <a:ext uri="{FF2B5EF4-FFF2-40B4-BE49-F238E27FC236}">
              <a16:creationId xmlns:a16="http://schemas.microsoft.com/office/drawing/2014/main" id="{77E7ED7B-F678-486A-B507-EDF2376D6588}"/>
            </a:ext>
          </a:extLst>
        </xdr:cNvPr>
        <xdr:cNvCxnSpPr/>
      </xdr:nvCxnSpPr>
      <xdr:spPr>
        <a:xfrm>
          <a:off x="17988280" y="6877461"/>
          <a:ext cx="78994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57010</xdr:rowOff>
    </xdr:from>
    <xdr:to>
      <xdr:col>102</xdr:col>
      <xdr:colOff>165100</xdr:colOff>
      <xdr:row>41</xdr:row>
      <xdr:rowOff>158610</xdr:rowOff>
    </xdr:to>
    <xdr:sp macro="" textlink="">
      <xdr:nvSpPr>
        <xdr:cNvPr id="496" name="楕円 495">
          <a:extLst>
            <a:ext uri="{FF2B5EF4-FFF2-40B4-BE49-F238E27FC236}">
              <a16:creationId xmlns:a16="http://schemas.microsoft.com/office/drawing/2014/main" id="{A0E4C760-6076-487F-BC81-CAC632EC64CA}"/>
            </a:ext>
          </a:extLst>
        </xdr:cNvPr>
        <xdr:cNvSpPr/>
      </xdr:nvSpPr>
      <xdr:spPr>
        <a:xfrm>
          <a:off x="17162780" y="69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4221</xdr:rowOff>
    </xdr:from>
    <xdr:to>
      <xdr:col>107</xdr:col>
      <xdr:colOff>50800</xdr:colOff>
      <xdr:row>41</xdr:row>
      <xdr:rowOff>107810</xdr:rowOff>
    </xdr:to>
    <xdr:cxnSp macro="">
      <xdr:nvCxnSpPr>
        <xdr:cNvPr id="497" name="直線コネクタ 496">
          <a:extLst>
            <a:ext uri="{FF2B5EF4-FFF2-40B4-BE49-F238E27FC236}">
              <a16:creationId xmlns:a16="http://schemas.microsoft.com/office/drawing/2014/main" id="{D54E3EDD-7B6A-4496-9DC2-92E4CBA350E7}"/>
            </a:ext>
          </a:extLst>
        </xdr:cNvPr>
        <xdr:cNvCxnSpPr/>
      </xdr:nvCxnSpPr>
      <xdr:spPr>
        <a:xfrm flipV="1">
          <a:off x="17213580" y="6877461"/>
          <a:ext cx="774700" cy="10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57164</xdr:rowOff>
    </xdr:from>
    <xdr:to>
      <xdr:col>98</xdr:col>
      <xdr:colOff>38100</xdr:colOff>
      <xdr:row>41</xdr:row>
      <xdr:rowOff>158764</xdr:rowOff>
    </xdr:to>
    <xdr:sp macro="" textlink="">
      <xdr:nvSpPr>
        <xdr:cNvPr id="498" name="楕円 497">
          <a:extLst>
            <a:ext uri="{FF2B5EF4-FFF2-40B4-BE49-F238E27FC236}">
              <a16:creationId xmlns:a16="http://schemas.microsoft.com/office/drawing/2014/main" id="{B27C8065-DDAE-47AA-891D-342F35BB2AD1}"/>
            </a:ext>
          </a:extLst>
        </xdr:cNvPr>
        <xdr:cNvSpPr/>
      </xdr:nvSpPr>
      <xdr:spPr>
        <a:xfrm>
          <a:off x="16388080" y="6930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107810</xdr:rowOff>
    </xdr:from>
    <xdr:to>
      <xdr:col>102</xdr:col>
      <xdr:colOff>114300</xdr:colOff>
      <xdr:row>41</xdr:row>
      <xdr:rowOff>107964</xdr:rowOff>
    </xdr:to>
    <xdr:cxnSp macro="">
      <xdr:nvCxnSpPr>
        <xdr:cNvPr id="499" name="直線コネクタ 498">
          <a:extLst>
            <a:ext uri="{FF2B5EF4-FFF2-40B4-BE49-F238E27FC236}">
              <a16:creationId xmlns:a16="http://schemas.microsoft.com/office/drawing/2014/main" id="{1C7B6ADE-F387-43F8-8E63-40EEA63ACAAA}"/>
            </a:ext>
          </a:extLst>
        </xdr:cNvPr>
        <xdr:cNvCxnSpPr/>
      </xdr:nvCxnSpPr>
      <xdr:spPr>
        <a:xfrm flipV="1">
          <a:off x="16431260" y="6981050"/>
          <a:ext cx="782320" cy="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3C410CE4-47D3-4295-A50E-AF8BB45A4E1F}"/>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CC79BA6B-9E6E-44F8-B73F-CCEDBD42EE61}"/>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5CCD529E-62CB-4CDC-B9DD-7BFC8F5620B3}"/>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6C815BFE-EC0E-4CD5-8C82-9E8FD1B31D2D}"/>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46413</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85B149F6-1790-4A2A-AE03-3DFF319EEF78}"/>
            </a:ext>
          </a:extLst>
        </xdr:cNvPr>
        <xdr:cNvSpPr txBox="1"/>
      </xdr:nvSpPr>
      <xdr:spPr>
        <a:xfrm>
          <a:off x="18528811" y="691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46148</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BFC14CC7-087E-4240-B936-199363641878}"/>
            </a:ext>
          </a:extLst>
        </xdr:cNvPr>
        <xdr:cNvSpPr txBox="1"/>
      </xdr:nvSpPr>
      <xdr:spPr>
        <a:xfrm>
          <a:off x="17766811" y="691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149737</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78D9095F-3002-4B9B-B269-0E4D70D0D519}"/>
            </a:ext>
          </a:extLst>
        </xdr:cNvPr>
        <xdr:cNvSpPr txBox="1"/>
      </xdr:nvSpPr>
      <xdr:spPr>
        <a:xfrm>
          <a:off x="16969251" y="702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149891</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95247FC7-9561-4D33-B0CF-5F93723ED75D}"/>
            </a:ext>
          </a:extLst>
        </xdr:cNvPr>
        <xdr:cNvSpPr txBox="1"/>
      </xdr:nvSpPr>
      <xdr:spPr>
        <a:xfrm>
          <a:off x="16194551" y="702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743FA46C-BD6B-4EFB-AF1C-D0424E56512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ECBB88B-C3AA-4A02-95E2-C991B24433E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E153D711-E930-42D9-9F8F-F1B98D83F17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FAD53501-321A-4AFC-852B-A1E692DCDF3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317C97D0-332D-43E5-B24C-F31207924F6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C13EE2A-FC19-40C3-A271-A5417E53A3A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B85B978E-1531-4771-8180-FC01809904C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5CE16B7B-3FE0-45BF-B5BA-83EE40ED9CE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9CDB693A-4DC2-463B-B88F-7DE3060F8C9D}"/>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18B9B9DB-448C-414C-97DE-504FA24EB1A5}"/>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65A0B403-8076-465D-AB01-D0601E31488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A10A231B-6602-4401-A68B-8D9DF28840A4}"/>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2AC5E685-B850-4092-BF54-A03690293D0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B2C9D25E-0D3F-4F0F-A96D-BB3796392524}"/>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37BE7A4E-4BBB-4048-806F-496AF2B50A8B}"/>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CB6B958B-1B87-43B6-913E-41B75385D6E8}"/>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D6DC08AB-06EF-4667-94CE-C572738F7C11}"/>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22307E78-E20F-453B-822A-73BCAD3CCED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F172D78-02EE-4D4E-A7FF-2BB8E9EC80C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CA54C5BA-4B96-4FA6-8C17-1CD1FAADF559}"/>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A28EFD79-E58A-4045-9B39-658B327A146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7893533-C234-430B-9495-9256E0C2272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FD1485DA-8A7D-4AB6-91C7-A0DDED609AD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86E632A-584C-4536-913B-3A12783B2D6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3CAE8D07-32FA-4630-B53A-EEB2B2A72617}"/>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36B5458F-F6B3-47C6-A284-0CDF96A16CC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B301FC25-ECB8-4EEB-9F84-6AC67613C551}"/>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149F8AE1-4CBC-46A9-A8BB-97CBD206C32E}"/>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3037FDB7-74D5-46B6-978E-BB277760AA83}"/>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FAF39472-6771-4DD2-92E8-8979CBA10C9D}"/>
            </a:ext>
          </a:extLst>
        </xdr:cNvPr>
        <xdr:cNvSpPr txBox="1"/>
      </xdr:nvSpPr>
      <xdr:spPr>
        <a:xfrm>
          <a:off x="14414500" y="994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1CBED536-0147-48C1-BAF9-67A2686EC835}"/>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6B1669D9-C083-42B7-B509-12A07DA86FEF}"/>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73177491-ED19-40CA-A36D-F7553F96ADA4}"/>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72E5A6F2-3058-4571-A1E4-CC7E29573092}"/>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67B166AB-761D-4FEE-9BCA-117767487F07}"/>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A4960CD-347A-4F14-8881-66ABB6B2EA3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73D2D51-9F3D-45A9-983A-2E745B29CB3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74CFAD2-3318-466B-AF2C-EA308C3CB7B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513BFC4-361A-4CAB-8677-60FC8EB44D3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1DE53D2E-64C3-4EDC-9A75-6A9D59CF6F0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xdr:rowOff>
    </xdr:from>
    <xdr:to>
      <xdr:col>85</xdr:col>
      <xdr:colOff>177800</xdr:colOff>
      <xdr:row>59</xdr:row>
      <xdr:rowOff>113665</xdr:rowOff>
    </xdr:to>
    <xdr:sp macro="" textlink="">
      <xdr:nvSpPr>
        <xdr:cNvPr id="548" name="楕円 547">
          <a:extLst>
            <a:ext uri="{FF2B5EF4-FFF2-40B4-BE49-F238E27FC236}">
              <a16:creationId xmlns:a16="http://schemas.microsoft.com/office/drawing/2014/main" id="{26325B86-750F-4A42-BDA2-7BB2E9FF46ED}"/>
            </a:ext>
          </a:extLst>
        </xdr:cNvPr>
        <xdr:cNvSpPr/>
      </xdr:nvSpPr>
      <xdr:spPr>
        <a:xfrm>
          <a:off x="14325600" y="99028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34942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B58876FE-A9E8-402B-9ACB-120B872CFCE2}"/>
            </a:ext>
          </a:extLst>
        </xdr:cNvPr>
        <xdr:cNvSpPr txBox="1"/>
      </xdr:nvSpPr>
      <xdr:spPr>
        <a:xfrm>
          <a:off x="14414500"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550" name="楕円 549">
          <a:extLst>
            <a:ext uri="{FF2B5EF4-FFF2-40B4-BE49-F238E27FC236}">
              <a16:creationId xmlns:a16="http://schemas.microsoft.com/office/drawing/2014/main" id="{6D9D3037-885F-47E9-88DA-BB5DB669DE01}"/>
            </a:ext>
          </a:extLst>
        </xdr:cNvPr>
        <xdr:cNvSpPr/>
      </xdr:nvSpPr>
      <xdr:spPr>
        <a:xfrm>
          <a:off x="13578840" y="985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62865</xdr:rowOff>
    </xdr:to>
    <xdr:cxnSp macro="">
      <xdr:nvCxnSpPr>
        <xdr:cNvPr id="551" name="直線コネクタ 550">
          <a:extLst>
            <a:ext uri="{FF2B5EF4-FFF2-40B4-BE49-F238E27FC236}">
              <a16:creationId xmlns:a16="http://schemas.microsoft.com/office/drawing/2014/main" id="{5F51817B-2F92-4DDA-B8D8-711B5298AF18}"/>
            </a:ext>
          </a:extLst>
        </xdr:cNvPr>
        <xdr:cNvCxnSpPr/>
      </xdr:nvCxnSpPr>
      <xdr:spPr>
        <a:xfrm>
          <a:off x="13629640" y="990600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92075</xdr:rowOff>
    </xdr:from>
    <xdr:to>
      <xdr:col>76</xdr:col>
      <xdr:colOff>165100</xdr:colOff>
      <xdr:row>59</xdr:row>
      <xdr:rowOff>22225</xdr:rowOff>
    </xdr:to>
    <xdr:sp macro="" textlink="">
      <xdr:nvSpPr>
        <xdr:cNvPr id="552" name="楕円 551">
          <a:extLst>
            <a:ext uri="{FF2B5EF4-FFF2-40B4-BE49-F238E27FC236}">
              <a16:creationId xmlns:a16="http://schemas.microsoft.com/office/drawing/2014/main" id="{FC7C530D-CE9D-4810-84B9-F5FBF5642B8C}"/>
            </a:ext>
          </a:extLst>
        </xdr:cNvPr>
        <xdr:cNvSpPr/>
      </xdr:nvSpPr>
      <xdr:spPr>
        <a:xfrm>
          <a:off x="12804140" y="981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142875</xdr:rowOff>
    </xdr:from>
    <xdr:to>
      <xdr:col>81</xdr:col>
      <xdr:colOff>50800</xdr:colOff>
      <xdr:row>59</xdr:row>
      <xdr:rowOff>15240</xdr:rowOff>
    </xdr:to>
    <xdr:cxnSp macro="">
      <xdr:nvCxnSpPr>
        <xdr:cNvPr id="553" name="直線コネクタ 552">
          <a:extLst>
            <a:ext uri="{FF2B5EF4-FFF2-40B4-BE49-F238E27FC236}">
              <a16:creationId xmlns:a16="http://schemas.microsoft.com/office/drawing/2014/main" id="{772ED68E-3338-4EBA-A2B0-8ECAA5EC1A59}"/>
            </a:ext>
          </a:extLst>
        </xdr:cNvPr>
        <xdr:cNvCxnSpPr/>
      </xdr:nvCxnSpPr>
      <xdr:spPr>
        <a:xfrm>
          <a:off x="12854940" y="986599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124460</xdr:rowOff>
    </xdr:from>
    <xdr:to>
      <xdr:col>72</xdr:col>
      <xdr:colOff>38100</xdr:colOff>
      <xdr:row>59</xdr:row>
      <xdr:rowOff>54610</xdr:rowOff>
    </xdr:to>
    <xdr:sp macro="" textlink="">
      <xdr:nvSpPr>
        <xdr:cNvPr id="554" name="楕円 553">
          <a:extLst>
            <a:ext uri="{FF2B5EF4-FFF2-40B4-BE49-F238E27FC236}">
              <a16:creationId xmlns:a16="http://schemas.microsoft.com/office/drawing/2014/main" id="{0722C4F8-7CF9-4988-8351-851572BDB5DF}"/>
            </a:ext>
          </a:extLst>
        </xdr:cNvPr>
        <xdr:cNvSpPr/>
      </xdr:nvSpPr>
      <xdr:spPr>
        <a:xfrm>
          <a:off x="12029440" y="9847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142875</xdr:rowOff>
    </xdr:from>
    <xdr:to>
      <xdr:col>76</xdr:col>
      <xdr:colOff>114300</xdr:colOff>
      <xdr:row>59</xdr:row>
      <xdr:rowOff>3810</xdr:rowOff>
    </xdr:to>
    <xdr:cxnSp macro="">
      <xdr:nvCxnSpPr>
        <xdr:cNvPr id="555" name="直線コネクタ 554">
          <a:extLst>
            <a:ext uri="{FF2B5EF4-FFF2-40B4-BE49-F238E27FC236}">
              <a16:creationId xmlns:a16="http://schemas.microsoft.com/office/drawing/2014/main" id="{53A5244D-6B31-4893-BF74-608DFD501403}"/>
            </a:ext>
          </a:extLst>
        </xdr:cNvPr>
        <xdr:cNvCxnSpPr/>
      </xdr:nvCxnSpPr>
      <xdr:spPr>
        <a:xfrm flipV="1">
          <a:off x="12072620" y="986599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86360</xdr:rowOff>
    </xdr:from>
    <xdr:to>
      <xdr:col>67</xdr:col>
      <xdr:colOff>101600</xdr:colOff>
      <xdr:row>59</xdr:row>
      <xdr:rowOff>16510</xdr:rowOff>
    </xdr:to>
    <xdr:sp macro="" textlink="">
      <xdr:nvSpPr>
        <xdr:cNvPr id="556" name="楕円 555">
          <a:extLst>
            <a:ext uri="{FF2B5EF4-FFF2-40B4-BE49-F238E27FC236}">
              <a16:creationId xmlns:a16="http://schemas.microsoft.com/office/drawing/2014/main" id="{26ED3336-B228-4FB2-A74E-EF2E84331E25}"/>
            </a:ext>
          </a:extLst>
        </xdr:cNvPr>
        <xdr:cNvSpPr/>
      </xdr:nvSpPr>
      <xdr:spPr>
        <a:xfrm>
          <a:off x="11231880" y="98094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137160</xdr:rowOff>
    </xdr:from>
    <xdr:to>
      <xdr:col>71</xdr:col>
      <xdr:colOff>177800</xdr:colOff>
      <xdr:row>59</xdr:row>
      <xdr:rowOff>3810</xdr:rowOff>
    </xdr:to>
    <xdr:cxnSp macro="">
      <xdr:nvCxnSpPr>
        <xdr:cNvPr id="557" name="直線コネクタ 556">
          <a:extLst>
            <a:ext uri="{FF2B5EF4-FFF2-40B4-BE49-F238E27FC236}">
              <a16:creationId xmlns:a16="http://schemas.microsoft.com/office/drawing/2014/main" id="{98B3627E-D829-4F26-B9E0-DE781B7CBD83}"/>
            </a:ext>
          </a:extLst>
        </xdr:cNvPr>
        <xdr:cNvCxnSpPr/>
      </xdr:nvCxnSpPr>
      <xdr:spPr>
        <a:xfrm>
          <a:off x="11282680" y="986028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754035C-20F5-46E7-B323-1210FA9A50AC}"/>
            </a:ext>
          </a:extLst>
        </xdr:cNvPr>
        <xdr:cNvSpPr txBox="1"/>
      </xdr:nvSpPr>
      <xdr:spPr>
        <a:xfrm>
          <a:off x="13437244"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44FC242-2C8D-4F89-89B2-FCC7F6017DFF}"/>
            </a:ext>
          </a:extLst>
        </xdr:cNvPr>
        <xdr:cNvSpPr txBox="1"/>
      </xdr:nvSpPr>
      <xdr:spPr>
        <a:xfrm>
          <a:off x="12675244"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3B25F724-01AD-44C4-A0DF-C6DE3D5C855D}"/>
            </a:ext>
          </a:extLst>
        </xdr:cNvPr>
        <xdr:cNvSpPr txBox="1"/>
      </xdr:nvSpPr>
      <xdr:spPr>
        <a:xfrm>
          <a:off x="119005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DF10F6FF-0BE2-4683-9F0D-70DC4BCD29CE}"/>
            </a:ext>
          </a:extLst>
        </xdr:cNvPr>
        <xdr:cNvSpPr txBox="1"/>
      </xdr:nvSpPr>
      <xdr:spPr>
        <a:xfrm>
          <a:off x="11102984" y="994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82567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35530266-6579-4222-B968-3651EF533D88}"/>
            </a:ext>
          </a:extLst>
        </xdr:cNvPr>
        <xdr:cNvSpPr txBox="1"/>
      </xdr:nvSpPr>
      <xdr:spPr>
        <a:xfrm>
          <a:off x="13437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38752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9ED39178-149D-43B9-B7D9-818F2661791B}"/>
            </a:ext>
          </a:extLst>
        </xdr:cNvPr>
        <xdr:cNvSpPr txBox="1"/>
      </xdr:nvSpPr>
      <xdr:spPr>
        <a:xfrm>
          <a:off x="12675244" y="959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71137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3083556-2D7C-4233-A112-3680F983FA41}"/>
            </a:ext>
          </a:extLst>
        </xdr:cNvPr>
        <xdr:cNvSpPr txBox="1"/>
      </xdr:nvSpPr>
      <xdr:spPr>
        <a:xfrm>
          <a:off x="11900544" y="962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33037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CDAC01AA-6274-4FF4-B61B-6BF3D022B643}"/>
            </a:ext>
          </a:extLst>
        </xdr:cNvPr>
        <xdr:cNvSpPr txBox="1"/>
      </xdr:nvSpPr>
      <xdr:spPr>
        <a:xfrm>
          <a:off x="1110298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E835CBA-43F4-464C-8E1D-768B67041E16}"/>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A746153-D543-4B1C-A6F5-CFBD3BA864B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5BE21DD-EA74-474E-B8ED-F0BECB978418}"/>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D15AA03-D44D-4369-9F75-AC434D0122A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BE6D54FB-2B84-497E-86C7-F93C2C4C32E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45D9902-2E22-421E-B61A-28548365D4F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F28B1F4-0F53-4E54-AD3A-AD0B9FC4477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52E55522-C4CA-49ED-86B8-1A5982604F0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FE7A485-5A84-4857-AF45-E53C1CAA9BF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D93DA56B-79E0-4D82-969A-E7A10C41DC9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8F059093-6BF2-45A8-AEC8-AB8F0B515DD5}"/>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E9BB4415-ACE6-49CE-8AE0-7B5C18789EBB}"/>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C7D19527-8012-49DE-858B-5DB5FD5E984B}"/>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136C2D73-D9DD-4002-B190-78C1FEEE984E}"/>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C964609F-52AD-4567-A860-99DF5967C03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29EBB2B3-B18A-432B-9C37-4D3EA52DAC1D}"/>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1553018A-F0E2-4BF1-8072-81833972E5BA}"/>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01C4C667-1DEE-4714-8E98-781E68A3DB4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831A9AA1-A2BF-4285-9AA6-A3924D45F5C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C264BBE-EB0D-4F77-8365-47B75491EF9E}"/>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EC210D05-22CC-47DA-AE54-928928C09E6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40580836-BF97-49AB-AC28-76750F78FA3A}"/>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379A6877-1EBC-416D-903A-8D30E2C02ED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38296702-477E-45B1-989C-21069A097BB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A40565E6-A771-4AE3-AD45-E77F6E8DFF81}"/>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A3F4F9D7-BCD6-4727-868C-B24C43480DFA}"/>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37953AD0-2D33-4C57-BD6B-EC408225C266}"/>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271A87E0-CD8E-4CAA-AE6F-5EE1BD1D2743}"/>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5C68270F-68DF-4FA8-8E83-23B53097B7D3}"/>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DA929BB0-1C79-4176-8247-6813037F69CA}"/>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B4830D5-D547-40B9-AE19-BDD1E2CED61E}"/>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38E17663-394F-4E13-91BE-B7F2AA94C4DE}"/>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2563429B-DFF5-45D7-B0F5-776967244876}"/>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48C58D36-86F4-494D-A960-7EDE7C725854}"/>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23ED29B8-5247-4319-8D59-C37D6D62FF11}"/>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A1AB7535-C9B5-409F-A7A8-5D6D112281F1}"/>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D581191-2966-4E6F-B48A-565E7B59860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F8673D5-8E52-477E-9732-FE242281186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EB150A1-59C8-4E76-99D0-45B089436B1D}"/>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25719D3-8951-4607-9481-C1DA39BF859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CBCDD92-4379-4F36-A5BE-EC1B00F5B56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607" name="楕円 606">
          <a:extLst>
            <a:ext uri="{FF2B5EF4-FFF2-40B4-BE49-F238E27FC236}">
              <a16:creationId xmlns:a16="http://schemas.microsoft.com/office/drawing/2014/main" id="{8863DA9A-49F4-4AB5-BEFC-20B99DBCCA42}"/>
            </a:ext>
          </a:extLst>
        </xdr:cNvPr>
        <xdr:cNvSpPr/>
      </xdr:nvSpPr>
      <xdr:spPr>
        <a:xfrm>
          <a:off x="19458940" y="1065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76217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46062390-5867-437D-BE29-231ADBFB1C18}"/>
            </a:ext>
          </a:extLst>
        </xdr:cNvPr>
        <xdr:cNvSpPr txBox="1"/>
      </xdr:nvSpPr>
      <xdr:spPr>
        <a:xfrm>
          <a:off x="1954784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101056</xdr:rowOff>
    </xdr:from>
    <xdr:to>
      <xdr:col>112</xdr:col>
      <xdr:colOff>38100</xdr:colOff>
      <xdr:row>64</xdr:row>
      <xdr:rowOff>31206</xdr:rowOff>
    </xdr:to>
    <xdr:sp macro="" textlink="">
      <xdr:nvSpPr>
        <xdr:cNvPr id="609" name="楕円 608">
          <a:extLst>
            <a:ext uri="{FF2B5EF4-FFF2-40B4-BE49-F238E27FC236}">
              <a16:creationId xmlns:a16="http://schemas.microsoft.com/office/drawing/2014/main" id="{599AF224-12DD-412F-A930-470D6B087226}"/>
            </a:ext>
          </a:extLst>
        </xdr:cNvPr>
        <xdr:cNvSpPr/>
      </xdr:nvSpPr>
      <xdr:spPr>
        <a:xfrm>
          <a:off x="18735040" y="106623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151856</xdr:rowOff>
    </xdr:to>
    <xdr:cxnSp macro="">
      <xdr:nvCxnSpPr>
        <xdr:cNvPr id="610" name="直線コネクタ 609">
          <a:extLst>
            <a:ext uri="{FF2B5EF4-FFF2-40B4-BE49-F238E27FC236}">
              <a16:creationId xmlns:a16="http://schemas.microsoft.com/office/drawing/2014/main" id="{CCE37EFE-0829-465A-A6FF-88DFD0462D7E}"/>
            </a:ext>
          </a:extLst>
        </xdr:cNvPr>
        <xdr:cNvCxnSpPr/>
      </xdr:nvCxnSpPr>
      <xdr:spPr>
        <a:xfrm flipV="1">
          <a:off x="18778220" y="10709910"/>
          <a:ext cx="7315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101056</xdr:rowOff>
    </xdr:from>
    <xdr:to>
      <xdr:col>107</xdr:col>
      <xdr:colOff>101600</xdr:colOff>
      <xdr:row>64</xdr:row>
      <xdr:rowOff>31206</xdr:rowOff>
    </xdr:to>
    <xdr:sp macro="" textlink="">
      <xdr:nvSpPr>
        <xdr:cNvPr id="611" name="楕円 610">
          <a:extLst>
            <a:ext uri="{FF2B5EF4-FFF2-40B4-BE49-F238E27FC236}">
              <a16:creationId xmlns:a16="http://schemas.microsoft.com/office/drawing/2014/main" id="{90816308-B71A-484C-9F8B-87CEDE071AC7}"/>
            </a:ext>
          </a:extLst>
        </xdr:cNvPr>
        <xdr:cNvSpPr/>
      </xdr:nvSpPr>
      <xdr:spPr>
        <a:xfrm>
          <a:off x="17937480" y="10662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151856</xdr:rowOff>
    </xdr:from>
    <xdr:to>
      <xdr:col>111</xdr:col>
      <xdr:colOff>177800</xdr:colOff>
      <xdr:row>63</xdr:row>
      <xdr:rowOff>151856</xdr:rowOff>
    </xdr:to>
    <xdr:cxnSp macro="">
      <xdr:nvCxnSpPr>
        <xdr:cNvPr id="612" name="直線コネクタ 611">
          <a:extLst>
            <a:ext uri="{FF2B5EF4-FFF2-40B4-BE49-F238E27FC236}">
              <a16:creationId xmlns:a16="http://schemas.microsoft.com/office/drawing/2014/main" id="{4772C933-AE2D-4206-83F4-C41B9ED01ABA}"/>
            </a:ext>
          </a:extLst>
        </xdr:cNvPr>
        <xdr:cNvCxnSpPr/>
      </xdr:nvCxnSpPr>
      <xdr:spPr>
        <a:xfrm>
          <a:off x="17988280" y="1071317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101056</xdr:rowOff>
    </xdr:from>
    <xdr:to>
      <xdr:col>102</xdr:col>
      <xdr:colOff>165100</xdr:colOff>
      <xdr:row>64</xdr:row>
      <xdr:rowOff>31206</xdr:rowOff>
    </xdr:to>
    <xdr:sp macro="" textlink="">
      <xdr:nvSpPr>
        <xdr:cNvPr id="613" name="楕円 612">
          <a:extLst>
            <a:ext uri="{FF2B5EF4-FFF2-40B4-BE49-F238E27FC236}">
              <a16:creationId xmlns:a16="http://schemas.microsoft.com/office/drawing/2014/main" id="{B834FD21-563B-4D4C-B95F-8BBEE92A11BA}"/>
            </a:ext>
          </a:extLst>
        </xdr:cNvPr>
        <xdr:cNvSpPr/>
      </xdr:nvSpPr>
      <xdr:spPr>
        <a:xfrm>
          <a:off x="17162780" y="106623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151856</xdr:rowOff>
    </xdr:from>
    <xdr:to>
      <xdr:col>107</xdr:col>
      <xdr:colOff>50800</xdr:colOff>
      <xdr:row>63</xdr:row>
      <xdr:rowOff>151856</xdr:rowOff>
    </xdr:to>
    <xdr:cxnSp macro="">
      <xdr:nvCxnSpPr>
        <xdr:cNvPr id="614" name="直線コネクタ 613">
          <a:extLst>
            <a:ext uri="{FF2B5EF4-FFF2-40B4-BE49-F238E27FC236}">
              <a16:creationId xmlns:a16="http://schemas.microsoft.com/office/drawing/2014/main" id="{234B20E1-6B98-4C29-948C-6E0765237C0B}"/>
            </a:ext>
          </a:extLst>
        </xdr:cNvPr>
        <xdr:cNvCxnSpPr/>
      </xdr:nvCxnSpPr>
      <xdr:spPr>
        <a:xfrm>
          <a:off x="17213580" y="1071317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615" name="楕円 614">
          <a:extLst>
            <a:ext uri="{FF2B5EF4-FFF2-40B4-BE49-F238E27FC236}">
              <a16:creationId xmlns:a16="http://schemas.microsoft.com/office/drawing/2014/main" id="{9DAAF583-6D2F-4E98-A76D-1FFA8597648C}"/>
            </a:ext>
          </a:extLst>
        </xdr:cNvPr>
        <xdr:cNvSpPr/>
      </xdr:nvSpPr>
      <xdr:spPr>
        <a:xfrm>
          <a:off x="16388080" y="106656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151856</xdr:rowOff>
    </xdr:from>
    <xdr:to>
      <xdr:col>102</xdr:col>
      <xdr:colOff>114300</xdr:colOff>
      <xdr:row>63</xdr:row>
      <xdr:rowOff>155122</xdr:rowOff>
    </xdr:to>
    <xdr:cxnSp macro="">
      <xdr:nvCxnSpPr>
        <xdr:cNvPr id="616" name="直線コネクタ 615">
          <a:extLst>
            <a:ext uri="{FF2B5EF4-FFF2-40B4-BE49-F238E27FC236}">
              <a16:creationId xmlns:a16="http://schemas.microsoft.com/office/drawing/2014/main" id="{08E81435-7390-447B-A557-CBE829EA3CE8}"/>
            </a:ext>
          </a:extLst>
        </xdr:cNvPr>
        <xdr:cNvCxnSpPr/>
      </xdr:nvCxnSpPr>
      <xdr:spPr>
        <a:xfrm flipV="1">
          <a:off x="16431260" y="1071317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17" name="n_1aveValue【保健センター・保健所】&#10;一人当たり面積">
          <a:extLst>
            <a:ext uri="{FF2B5EF4-FFF2-40B4-BE49-F238E27FC236}">
              <a16:creationId xmlns:a16="http://schemas.microsoft.com/office/drawing/2014/main" id="{76107BFE-9344-402A-BD4A-C51B1A2BA628}"/>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18" name="n_2aveValue【保健センター・保健所】&#10;一人当たり面積">
          <a:extLst>
            <a:ext uri="{FF2B5EF4-FFF2-40B4-BE49-F238E27FC236}">
              <a16:creationId xmlns:a16="http://schemas.microsoft.com/office/drawing/2014/main" id="{BA06C8E0-3ECA-48D2-AEBC-E91B9C159E4D}"/>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19" name="n_3aveValue【保健センター・保健所】&#10;一人当たり面積">
          <a:extLst>
            <a:ext uri="{FF2B5EF4-FFF2-40B4-BE49-F238E27FC236}">
              <a16:creationId xmlns:a16="http://schemas.microsoft.com/office/drawing/2014/main" id="{C20F04A8-03D2-4F1E-9FC8-DBDD6ED13478}"/>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0" name="n_4aveValue【保健センター・保健所】&#10;一人当たり面積">
          <a:extLst>
            <a:ext uri="{FF2B5EF4-FFF2-40B4-BE49-F238E27FC236}">
              <a16:creationId xmlns:a16="http://schemas.microsoft.com/office/drawing/2014/main" id="{62C86E00-E78B-47A3-8F6F-60A6A0F8F6A3}"/>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22333</xdr:rowOff>
    </xdr:from>
    <xdr:ext cx="469744" cy="259045"/>
    <xdr:sp macro="" textlink="">
      <xdr:nvSpPr>
        <xdr:cNvPr id="621" name="n_1mainValue【保健センター・保健所】&#10;一人当たり面積">
          <a:extLst>
            <a:ext uri="{FF2B5EF4-FFF2-40B4-BE49-F238E27FC236}">
              <a16:creationId xmlns:a16="http://schemas.microsoft.com/office/drawing/2014/main" id="{60AB9970-4654-4F09-9AC6-39E0189D1042}"/>
            </a:ext>
          </a:extLst>
        </xdr:cNvPr>
        <xdr:cNvSpPr txBox="1"/>
      </xdr:nvSpPr>
      <xdr:spPr>
        <a:xfrm>
          <a:off x="18561127" y="1075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22333</xdr:rowOff>
    </xdr:from>
    <xdr:ext cx="469744" cy="259045"/>
    <xdr:sp macro="" textlink="">
      <xdr:nvSpPr>
        <xdr:cNvPr id="622" name="n_2mainValue【保健センター・保健所】&#10;一人当たり面積">
          <a:extLst>
            <a:ext uri="{FF2B5EF4-FFF2-40B4-BE49-F238E27FC236}">
              <a16:creationId xmlns:a16="http://schemas.microsoft.com/office/drawing/2014/main" id="{F762E152-4D38-440C-83CC-0D53D7428E1C}"/>
            </a:ext>
          </a:extLst>
        </xdr:cNvPr>
        <xdr:cNvSpPr txBox="1"/>
      </xdr:nvSpPr>
      <xdr:spPr>
        <a:xfrm>
          <a:off x="17776267" y="1075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22333</xdr:rowOff>
    </xdr:from>
    <xdr:ext cx="469744" cy="259045"/>
    <xdr:sp macro="" textlink="">
      <xdr:nvSpPr>
        <xdr:cNvPr id="623" name="n_3mainValue【保健センター・保健所】&#10;一人当たり面積">
          <a:extLst>
            <a:ext uri="{FF2B5EF4-FFF2-40B4-BE49-F238E27FC236}">
              <a16:creationId xmlns:a16="http://schemas.microsoft.com/office/drawing/2014/main" id="{B3F6E70B-8D24-438F-A880-8944059A843E}"/>
            </a:ext>
          </a:extLst>
        </xdr:cNvPr>
        <xdr:cNvSpPr txBox="1"/>
      </xdr:nvSpPr>
      <xdr:spPr>
        <a:xfrm>
          <a:off x="17001567" y="1075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624" name="n_4mainValue【保健センター・保健所】&#10;一人当たり面積">
          <a:extLst>
            <a:ext uri="{FF2B5EF4-FFF2-40B4-BE49-F238E27FC236}">
              <a16:creationId xmlns:a16="http://schemas.microsoft.com/office/drawing/2014/main" id="{44B9EAF9-AFC1-4CF3-BB02-9F9744A6277D}"/>
            </a:ext>
          </a:extLst>
        </xdr:cNvPr>
        <xdr:cNvSpPr txBox="1"/>
      </xdr:nvSpPr>
      <xdr:spPr>
        <a:xfrm>
          <a:off x="16226867" y="1075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92D9ECEB-82FA-4161-81DB-97E3FC6A8B3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F7EA7727-4A09-4336-8F70-7E635484563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F6E9F223-E156-4B66-8C4C-1313D432BFA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F32A17D4-83CF-4F9D-9C9C-276FD95A0EA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BB456039-0EDE-4794-A17C-19B88BFC8D7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5337E909-A988-4E9C-99B8-C917A098C30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3FB723AB-F95B-4F5E-8259-4B16D6CD95C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E3317E6B-A3E5-422A-A939-B177BA4AE94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1D4D0C6A-10DE-4DCB-A539-408E346DDD4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4AA2EB64-E24C-4371-8B7F-4FD38950631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C1A6F405-5FFC-4A42-857A-281EB982CAA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1F187AB9-217B-4817-8341-70E0AA7B726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E3B42A5D-BE33-481C-98F9-DE2AA78AC7C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F44583BB-69CD-4837-9546-C99B1DF0A650}"/>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3E0FAE91-F03B-477C-AF4E-91B62E3F3C7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CD09F65D-D8DD-4E34-AA62-34A8BEC0414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F98F58A4-12A3-4365-9223-5C768BEDA6E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5E7D7EC8-42F1-4F01-B868-CD3B189335C6}"/>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874907AF-3AC0-4049-B564-466207541B8D}"/>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D0AF95F8-6A69-4BB8-A249-5CCC93355DB5}"/>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6C1BA18E-3CAA-456E-9D17-2DAD3389781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7A407615-C3F2-4A6C-B7E2-F3FFA21F217B}"/>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01DEC5E1-6C64-47B7-8981-38DC988222DB}"/>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A55F9AFF-402D-4BD4-9DF2-D52F2D72E96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3A6E0DB6-B11C-44E3-9608-81A67651320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EA13D2ED-B1E2-4A4C-BFBE-98CEF4063F02}"/>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E695A178-C1A9-4485-B829-69D9580F83AD}"/>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FF0FF146-136C-41C1-8A53-775EC5C167F1}"/>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A8C2F2FB-8763-43A5-BE78-1C9D5437F861}"/>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22A87770-739B-4599-8207-9E4565BA3732}"/>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A6D1427C-B4FF-4DF0-8D53-A7D0B986FE7A}"/>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4E720BDC-A492-4558-A11C-F8B10A1482BF}"/>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B636A767-DB76-4A32-9ED8-8A0DD5E9AF1C}"/>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6FEDB667-B6C7-4114-B5D6-392CD79325F0}"/>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EA78A386-8380-4928-8827-6FDA1C587128}"/>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70341289-ED46-467B-83B7-69EEF9DB142D}"/>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1C77780-086D-4B6F-9963-BC3E1E3EF29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7743423-EFAE-42C8-A438-0C24245FD9A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B9A2A21-0B7D-4E72-9D3E-EEA2867F6B8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192E7D74-75A6-4C02-9FF6-0B4DE2CE2F5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6B1F619-4513-4E65-A910-294749333CB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65677</xdr:rowOff>
    </xdr:from>
    <xdr:to>
      <xdr:col>85</xdr:col>
      <xdr:colOff>177800</xdr:colOff>
      <xdr:row>84</xdr:row>
      <xdr:rowOff>167277</xdr:rowOff>
    </xdr:to>
    <xdr:sp macro="" textlink="">
      <xdr:nvSpPr>
        <xdr:cNvPr id="666" name="楕円 665">
          <a:extLst>
            <a:ext uri="{FF2B5EF4-FFF2-40B4-BE49-F238E27FC236}">
              <a16:creationId xmlns:a16="http://schemas.microsoft.com/office/drawing/2014/main" id="{3847F08C-5F0B-436D-AB3A-6BCF1ED2DA7A}"/>
            </a:ext>
          </a:extLst>
        </xdr:cNvPr>
        <xdr:cNvSpPr/>
      </xdr:nvSpPr>
      <xdr:spPr>
        <a:xfrm>
          <a:off x="14325600" y="1414743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44104</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34F5D74A-503B-4D8B-A920-04197FB0A25A}"/>
            </a:ext>
          </a:extLst>
        </xdr:cNvPr>
        <xdr:cNvSpPr txBox="1"/>
      </xdr:nvSpPr>
      <xdr:spPr>
        <a:xfrm>
          <a:off x="14414500"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42818</xdr:rowOff>
    </xdr:from>
    <xdr:to>
      <xdr:col>81</xdr:col>
      <xdr:colOff>101600</xdr:colOff>
      <xdr:row>84</xdr:row>
      <xdr:rowOff>144418</xdr:rowOff>
    </xdr:to>
    <xdr:sp macro="" textlink="">
      <xdr:nvSpPr>
        <xdr:cNvPr id="668" name="楕円 667">
          <a:extLst>
            <a:ext uri="{FF2B5EF4-FFF2-40B4-BE49-F238E27FC236}">
              <a16:creationId xmlns:a16="http://schemas.microsoft.com/office/drawing/2014/main" id="{7966D66D-D6FB-42B0-869C-A3AFE04DB6D5}"/>
            </a:ext>
          </a:extLst>
        </xdr:cNvPr>
        <xdr:cNvSpPr/>
      </xdr:nvSpPr>
      <xdr:spPr>
        <a:xfrm>
          <a:off x="13578840" y="14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93618</xdr:rowOff>
    </xdr:from>
    <xdr:to>
      <xdr:col>85</xdr:col>
      <xdr:colOff>127000</xdr:colOff>
      <xdr:row>84</xdr:row>
      <xdr:rowOff>116477</xdr:rowOff>
    </xdr:to>
    <xdr:cxnSp macro="">
      <xdr:nvCxnSpPr>
        <xdr:cNvPr id="669" name="直線コネクタ 668">
          <a:extLst>
            <a:ext uri="{FF2B5EF4-FFF2-40B4-BE49-F238E27FC236}">
              <a16:creationId xmlns:a16="http://schemas.microsoft.com/office/drawing/2014/main" id="{F101C48D-0426-4823-94CF-34E2F3BA72FD}"/>
            </a:ext>
          </a:extLst>
        </xdr:cNvPr>
        <xdr:cNvCxnSpPr/>
      </xdr:nvCxnSpPr>
      <xdr:spPr>
        <a:xfrm>
          <a:off x="13629640" y="14175378"/>
          <a:ext cx="7467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23223</xdr:rowOff>
    </xdr:from>
    <xdr:to>
      <xdr:col>76</xdr:col>
      <xdr:colOff>165100</xdr:colOff>
      <xdr:row>84</xdr:row>
      <xdr:rowOff>124823</xdr:rowOff>
    </xdr:to>
    <xdr:sp macro="" textlink="">
      <xdr:nvSpPr>
        <xdr:cNvPr id="670" name="楕円 669">
          <a:extLst>
            <a:ext uri="{FF2B5EF4-FFF2-40B4-BE49-F238E27FC236}">
              <a16:creationId xmlns:a16="http://schemas.microsoft.com/office/drawing/2014/main" id="{7C61BBFF-8F08-49B7-86D4-C0B5460694A0}"/>
            </a:ext>
          </a:extLst>
        </xdr:cNvPr>
        <xdr:cNvSpPr/>
      </xdr:nvSpPr>
      <xdr:spPr>
        <a:xfrm>
          <a:off x="12804140" y="1410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74023</xdr:rowOff>
    </xdr:from>
    <xdr:to>
      <xdr:col>81</xdr:col>
      <xdr:colOff>50800</xdr:colOff>
      <xdr:row>84</xdr:row>
      <xdr:rowOff>93618</xdr:rowOff>
    </xdr:to>
    <xdr:cxnSp macro="">
      <xdr:nvCxnSpPr>
        <xdr:cNvPr id="671" name="直線コネクタ 670">
          <a:extLst>
            <a:ext uri="{FF2B5EF4-FFF2-40B4-BE49-F238E27FC236}">
              <a16:creationId xmlns:a16="http://schemas.microsoft.com/office/drawing/2014/main" id="{D4637C45-291C-4F9C-8589-70547FF05948}"/>
            </a:ext>
          </a:extLst>
        </xdr:cNvPr>
        <xdr:cNvCxnSpPr/>
      </xdr:nvCxnSpPr>
      <xdr:spPr>
        <a:xfrm>
          <a:off x="12854940" y="14155783"/>
          <a:ext cx="7747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150586</xdr:rowOff>
    </xdr:from>
    <xdr:to>
      <xdr:col>72</xdr:col>
      <xdr:colOff>38100</xdr:colOff>
      <xdr:row>84</xdr:row>
      <xdr:rowOff>80736</xdr:rowOff>
    </xdr:to>
    <xdr:sp macro="" textlink="">
      <xdr:nvSpPr>
        <xdr:cNvPr id="672" name="楕円 671">
          <a:extLst>
            <a:ext uri="{FF2B5EF4-FFF2-40B4-BE49-F238E27FC236}">
              <a16:creationId xmlns:a16="http://schemas.microsoft.com/office/drawing/2014/main" id="{5394823A-FE7F-4AC5-A0A2-6E9E68927D12}"/>
            </a:ext>
          </a:extLst>
        </xdr:cNvPr>
        <xdr:cNvSpPr/>
      </xdr:nvSpPr>
      <xdr:spPr>
        <a:xfrm>
          <a:off x="12029440" y="140647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29936</xdr:rowOff>
    </xdr:from>
    <xdr:to>
      <xdr:col>76</xdr:col>
      <xdr:colOff>114300</xdr:colOff>
      <xdr:row>84</xdr:row>
      <xdr:rowOff>74023</xdr:rowOff>
    </xdr:to>
    <xdr:cxnSp macro="">
      <xdr:nvCxnSpPr>
        <xdr:cNvPr id="673" name="直線コネクタ 672">
          <a:extLst>
            <a:ext uri="{FF2B5EF4-FFF2-40B4-BE49-F238E27FC236}">
              <a16:creationId xmlns:a16="http://schemas.microsoft.com/office/drawing/2014/main" id="{49D90494-3A50-4638-92AE-78CC98F561BF}"/>
            </a:ext>
          </a:extLst>
        </xdr:cNvPr>
        <xdr:cNvCxnSpPr/>
      </xdr:nvCxnSpPr>
      <xdr:spPr>
        <a:xfrm>
          <a:off x="12072620" y="14111696"/>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106499</xdr:rowOff>
    </xdr:from>
    <xdr:to>
      <xdr:col>67</xdr:col>
      <xdr:colOff>101600</xdr:colOff>
      <xdr:row>84</xdr:row>
      <xdr:rowOff>36649</xdr:rowOff>
    </xdr:to>
    <xdr:sp macro="" textlink="">
      <xdr:nvSpPr>
        <xdr:cNvPr id="674" name="楕円 673">
          <a:extLst>
            <a:ext uri="{FF2B5EF4-FFF2-40B4-BE49-F238E27FC236}">
              <a16:creationId xmlns:a16="http://schemas.microsoft.com/office/drawing/2014/main" id="{D7380BA4-FDB4-4EF6-9624-5C939B55D313}"/>
            </a:ext>
          </a:extLst>
        </xdr:cNvPr>
        <xdr:cNvSpPr/>
      </xdr:nvSpPr>
      <xdr:spPr>
        <a:xfrm>
          <a:off x="11231880" y="140206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157299</xdr:rowOff>
    </xdr:from>
    <xdr:to>
      <xdr:col>71</xdr:col>
      <xdr:colOff>177800</xdr:colOff>
      <xdr:row>84</xdr:row>
      <xdr:rowOff>29936</xdr:rowOff>
    </xdr:to>
    <xdr:cxnSp macro="">
      <xdr:nvCxnSpPr>
        <xdr:cNvPr id="675" name="直線コネクタ 674">
          <a:extLst>
            <a:ext uri="{FF2B5EF4-FFF2-40B4-BE49-F238E27FC236}">
              <a16:creationId xmlns:a16="http://schemas.microsoft.com/office/drawing/2014/main" id="{DDE6AC81-831A-4494-8030-F6A94C1F6753}"/>
            </a:ext>
          </a:extLst>
        </xdr:cNvPr>
        <xdr:cNvCxnSpPr/>
      </xdr:nvCxnSpPr>
      <xdr:spPr>
        <a:xfrm>
          <a:off x="11282680" y="14071419"/>
          <a:ext cx="78994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770D8695-3B63-4975-8F4F-641B1962B9FF}"/>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57782EA1-360C-4653-A51B-EF831672DFF1}"/>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A62206B6-D111-41E0-885E-C8AD931D66B5}"/>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9" name="n_4aveValue【消防施設】&#10;有形固定資産減価償却率">
          <a:extLst>
            <a:ext uri="{FF2B5EF4-FFF2-40B4-BE49-F238E27FC236}">
              <a16:creationId xmlns:a16="http://schemas.microsoft.com/office/drawing/2014/main" id="{7E8D23B8-B4A1-4F9A-9680-0B7DE7DDF55F}"/>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135545</xdr:rowOff>
    </xdr:from>
    <xdr:ext cx="405111" cy="259045"/>
    <xdr:sp macro="" textlink="">
      <xdr:nvSpPr>
        <xdr:cNvPr id="680" name="n_1mainValue【消防施設】&#10;有形固定資産減価償却率">
          <a:extLst>
            <a:ext uri="{FF2B5EF4-FFF2-40B4-BE49-F238E27FC236}">
              <a16:creationId xmlns:a16="http://schemas.microsoft.com/office/drawing/2014/main" id="{2550555C-281E-411B-838B-228176C39701}"/>
            </a:ext>
          </a:extLst>
        </xdr:cNvPr>
        <xdr:cNvSpPr txBox="1"/>
      </xdr:nvSpPr>
      <xdr:spPr>
        <a:xfrm>
          <a:off x="13437244" y="1421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115950</xdr:rowOff>
    </xdr:from>
    <xdr:ext cx="405111" cy="259045"/>
    <xdr:sp macro="" textlink="">
      <xdr:nvSpPr>
        <xdr:cNvPr id="681" name="n_2mainValue【消防施設】&#10;有形固定資産減価償却率">
          <a:extLst>
            <a:ext uri="{FF2B5EF4-FFF2-40B4-BE49-F238E27FC236}">
              <a16:creationId xmlns:a16="http://schemas.microsoft.com/office/drawing/2014/main" id="{DB1D5F18-3970-4D57-B4E2-86B7B21F1474}"/>
            </a:ext>
          </a:extLst>
        </xdr:cNvPr>
        <xdr:cNvSpPr txBox="1"/>
      </xdr:nvSpPr>
      <xdr:spPr>
        <a:xfrm>
          <a:off x="12675244" y="1419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71863</xdr:rowOff>
    </xdr:from>
    <xdr:ext cx="405111" cy="259045"/>
    <xdr:sp macro="" textlink="">
      <xdr:nvSpPr>
        <xdr:cNvPr id="682" name="n_3mainValue【消防施設】&#10;有形固定資産減価償却率">
          <a:extLst>
            <a:ext uri="{FF2B5EF4-FFF2-40B4-BE49-F238E27FC236}">
              <a16:creationId xmlns:a16="http://schemas.microsoft.com/office/drawing/2014/main" id="{76475537-F100-424A-AADE-13CF2AFD0381}"/>
            </a:ext>
          </a:extLst>
        </xdr:cNvPr>
        <xdr:cNvSpPr txBox="1"/>
      </xdr:nvSpPr>
      <xdr:spPr>
        <a:xfrm>
          <a:off x="11900544" y="1415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27776</xdr:rowOff>
    </xdr:from>
    <xdr:ext cx="405111" cy="259045"/>
    <xdr:sp macro="" textlink="">
      <xdr:nvSpPr>
        <xdr:cNvPr id="683" name="n_4mainValue【消防施設】&#10;有形固定資産減価償却率">
          <a:extLst>
            <a:ext uri="{FF2B5EF4-FFF2-40B4-BE49-F238E27FC236}">
              <a16:creationId xmlns:a16="http://schemas.microsoft.com/office/drawing/2014/main" id="{453BEECB-9B98-4134-94DC-EA832C2FFAE9}"/>
            </a:ext>
          </a:extLst>
        </xdr:cNvPr>
        <xdr:cNvSpPr txBox="1"/>
      </xdr:nvSpPr>
      <xdr:spPr>
        <a:xfrm>
          <a:off x="11102984" y="1410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51490E8B-BBF5-4F21-8A7A-C5A2F16AE77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37797B5-2D62-4904-83A6-4B096526F002}"/>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C0FE692-F6CA-405D-AD98-12BD6DA415A6}"/>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7594173-D490-47A7-B19D-512390E378D9}"/>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C60B9E38-7570-4FD7-BE29-82281FA9ADC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767FA910-FA77-420B-B43E-67F738E093B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8AEA48B7-9C8F-4579-96DB-D0D4EEB14D1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39E73074-4433-4EAD-AE61-5159738A43F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2714927C-E04F-47CC-ABA1-7B18D34D88F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8840B34-2D50-48AA-B1FB-DFB47E4FB6D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A2949FF2-5A72-402C-9EDC-A5207AD88062}"/>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4457B537-9B97-4D9C-B523-A660FDC006E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AFBE2629-CAF5-4688-9BC8-7BC14A5C3F66}"/>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78FC591D-BBE0-4D65-8B89-2B91B7DE585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BE104207-3922-46E9-A0E5-C91A2582E272}"/>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7A67FEDE-2855-4213-AED6-6D0973E65D14}"/>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983A315D-749F-4FB0-8682-13A4D5F7D1D1}"/>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804AD31B-7BAB-49B4-96E2-E0C813F01D9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59A18CC-CBCF-4C9E-9A1F-8DABE2E35F3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4DD8961A-8A1E-4A5F-AB0E-8EEA08C269F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C3F9C278-B93B-4258-BED7-1BC2AEF91A5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B8C8A781-6E3C-4202-B346-38358B018A0E}"/>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A43B2D3B-85C4-4FB2-96E9-74210AEE8D84}"/>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B77F57A1-A884-42AA-BAA4-AB6C593B0164}"/>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CD683DE2-C4BD-4732-B1B7-E6D6D6D13E4C}"/>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61FC7D9E-8E12-437E-A6A5-E43653D03091}"/>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0" name="【消防施設】&#10;一人当たり面積平均値テキスト">
          <a:extLst>
            <a:ext uri="{FF2B5EF4-FFF2-40B4-BE49-F238E27FC236}">
              <a16:creationId xmlns:a16="http://schemas.microsoft.com/office/drawing/2014/main" id="{50DC95E3-14FE-459A-A577-BD14EEBC04A1}"/>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6DD79A47-BAD8-4A74-B330-33C7B47CFFEA}"/>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E468363A-491F-4EC3-91BF-B1E6C2779C81}"/>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58618CDA-EEC1-4BA7-905F-F99C6492D29A}"/>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C39797CF-A322-4FA9-8020-CC3D03E07222}"/>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608DDD63-E864-4026-8597-59568F2B7F6D}"/>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0A66578-9D24-438E-86FC-658A2D50A9EB}"/>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D840BFD-CD0F-48BB-BACF-5634B7EBEAF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F69896D-B6EE-4875-9204-E9365E640CD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6E60BFE-C40B-4A0D-AFB3-18B3FFAC2F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55C4EFD-988F-4903-A7C0-50FAD8E11EF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21" name="楕円 720">
          <a:extLst>
            <a:ext uri="{FF2B5EF4-FFF2-40B4-BE49-F238E27FC236}">
              <a16:creationId xmlns:a16="http://schemas.microsoft.com/office/drawing/2014/main" id="{7C459285-6432-489C-97FC-3E0B07D315E7}"/>
            </a:ext>
          </a:extLst>
        </xdr:cNvPr>
        <xdr:cNvSpPr/>
      </xdr:nvSpPr>
      <xdr:spPr>
        <a:xfrm>
          <a:off x="1945894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130827</xdr:rowOff>
    </xdr:from>
    <xdr:ext cx="469744" cy="259045"/>
    <xdr:sp macro="" textlink="">
      <xdr:nvSpPr>
        <xdr:cNvPr id="722" name="【消防施設】&#10;一人当たり面積該当値テキスト">
          <a:extLst>
            <a:ext uri="{FF2B5EF4-FFF2-40B4-BE49-F238E27FC236}">
              <a16:creationId xmlns:a16="http://schemas.microsoft.com/office/drawing/2014/main" id="{2E02F562-52F2-4851-817A-D94D8D2D8D35}"/>
            </a:ext>
          </a:extLst>
        </xdr:cNvPr>
        <xdr:cNvSpPr txBox="1"/>
      </xdr:nvSpPr>
      <xdr:spPr>
        <a:xfrm>
          <a:off x="19547840" y="1421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23" name="楕円 722">
          <a:extLst>
            <a:ext uri="{FF2B5EF4-FFF2-40B4-BE49-F238E27FC236}">
              <a16:creationId xmlns:a16="http://schemas.microsoft.com/office/drawing/2014/main" id="{62CE5294-A6E3-44F9-ABB6-FADAE930A821}"/>
            </a:ext>
          </a:extLst>
        </xdr:cNvPr>
        <xdr:cNvSpPr/>
      </xdr:nvSpPr>
      <xdr:spPr>
        <a:xfrm>
          <a:off x="18735040" y="14293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24" name="直線コネクタ 723">
          <a:extLst>
            <a:ext uri="{FF2B5EF4-FFF2-40B4-BE49-F238E27FC236}">
              <a16:creationId xmlns:a16="http://schemas.microsoft.com/office/drawing/2014/main" id="{F5E58172-8C6E-4005-B6DD-156A532D6386}"/>
            </a:ext>
          </a:extLst>
        </xdr:cNvPr>
        <xdr:cNvCxnSpPr/>
      </xdr:nvCxnSpPr>
      <xdr:spPr>
        <a:xfrm>
          <a:off x="18778220" y="143446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25" name="楕円 724">
          <a:extLst>
            <a:ext uri="{FF2B5EF4-FFF2-40B4-BE49-F238E27FC236}">
              <a16:creationId xmlns:a16="http://schemas.microsoft.com/office/drawing/2014/main" id="{10FF3511-001B-4EB6-A4C2-F45A8BC9D5D3}"/>
            </a:ext>
          </a:extLst>
        </xdr:cNvPr>
        <xdr:cNvSpPr/>
      </xdr:nvSpPr>
      <xdr:spPr>
        <a:xfrm>
          <a:off x="1793748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26" name="直線コネクタ 725">
          <a:extLst>
            <a:ext uri="{FF2B5EF4-FFF2-40B4-BE49-F238E27FC236}">
              <a16:creationId xmlns:a16="http://schemas.microsoft.com/office/drawing/2014/main" id="{188741C1-F258-41DA-8F26-454827B1F66B}"/>
            </a:ext>
          </a:extLst>
        </xdr:cNvPr>
        <xdr:cNvCxnSpPr/>
      </xdr:nvCxnSpPr>
      <xdr:spPr>
        <a:xfrm>
          <a:off x="17988280" y="143446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49022</xdr:rowOff>
    </xdr:from>
    <xdr:to>
      <xdr:col>102</xdr:col>
      <xdr:colOff>165100</xdr:colOff>
      <xdr:row>85</xdr:row>
      <xdr:rowOff>150622</xdr:rowOff>
    </xdr:to>
    <xdr:sp macro="" textlink="">
      <xdr:nvSpPr>
        <xdr:cNvPr id="727" name="楕円 726">
          <a:extLst>
            <a:ext uri="{FF2B5EF4-FFF2-40B4-BE49-F238E27FC236}">
              <a16:creationId xmlns:a16="http://schemas.microsoft.com/office/drawing/2014/main" id="{565DD188-EB49-47B8-9549-1388BADF3566}"/>
            </a:ext>
          </a:extLst>
        </xdr:cNvPr>
        <xdr:cNvSpPr/>
      </xdr:nvSpPr>
      <xdr:spPr>
        <a:xfrm>
          <a:off x="17162780" y="14298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99822</xdr:rowOff>
    </xdr:to>
    <xdr:cxnSp macro="">
      <xdr:nvCxnSpPr>
        <xdr:cNvPr id="728" name="直線コネクタ 727">
          <a:extLst>
            <a:ext uri="{FF2B5EF4-FFF2-40B4-BE49-F238E27FC236}">
              <a16:creationId xmlns:a16="http://schemas.microsoft.com/office/drawing/2014/main" id="{AEA0E528-F598-4E25-8758-EE5E8FCB1F82}"/>
            </a:ext>
          </a:extLst>
        </xdr:cNvPr>
        <xdr:cNvCxnSpPr/>
      </xdr:nvCxnSpPr>
      <xdr:spPr>
        <a:xfrm flipV="1">
          <a:off x="17213580" y="14344650"/>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macro="" textlink="">
      <xdr:nvSpPr>
        <xdr:cNvPr id="729" name="楕円 728">
          <a:extLst>
            <a:ext uri="{FF2B5EF4-FFF2-40B4-BE49-F238E27FC236}">
              <a16:creationId xmlns:a16="http://schemas.microsoft.com/office/drawing/2014/main" id="{7C398E45-B838-4473-B394-675C96739873}"/>
            </a:ext>
          </a:extLst>
        </xdr:cNvPr>
        <xdr:cNvSpPr/>
      </xdr:nvSpPr>
      <xdr:spPr>
        <a:xfrm>
          <a:off x="16388080" y="142984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99822</xdr:rowOff>
    </xdr:from>
    <xdr:to>
      <xdr:col>102</xdr:col>
      <xdr:colOff>114300</xdr:colOff>
      <xdr:row>85</xdr:row>
      <xdr:rowOff>99822</xdr:rowOff>
    </xdr:to>
    <xdr:cxnSp macro="">
      <xdr:nvCxnSpPr>
        <xdr:cNvPr id="730" name="直線コネクタ 729">
          <a:extLst>
            <a:ext uri="{FF2B5EF4-FFF2-40B4-BE49-F238E27FC236}">
              <a16:creationId xmlns:a16="http://schemas.microsoft.com/office/drawing/2014/main" id="{1C213900-4512-40A7-9174-849BC106E0B6}"/>
            </a:ext>
          </a:extLst>
        </xdr:cNvPr>
        <xdr:cNvCxnSpPr/>
      </xdr:nvCxnSpPr>
      <xdr:spPr>
        <a:xfrm>
          <a:off x="16431260" y="1434922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1" name="n_1aveValue【消防施設】&#10;一人当たり面積">
          <a:extLst>
            <a:ext uri="{FF2B5EF4-FFF2-40B4-BE49-F238E27FC236}">
              <a16:creationId xmlns:a16="http://schemas.microsoft.com/office/drawing/2014/main" id="{3EA8C9D6-5276-44EB-908F-2A219BF241D9}"/>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2" name="n_2aveValue【消防施設】&#10;一人当たり面積">
          <a:extLst>
            <a:ext uri="{FF2B5EF4-FFF2-40B4-BE49-F238E27FC236}">
              <a16:creationId xmlns:a16="http://schemas.microsoft.com/office/drawing/2014/main" id="{A851CAC5-645B-4828-93FA-C8450DCF4369}"/>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3" name="n_3aveValue【消防施設】&#10;一人当たり面積">
          <a:extLst>
            <a:ext uri="{FF2B5EF4-FFF2-40B4-BE49-F238E27FC236}">
              <a16:creationId xmlns:a16="http://schemas.microsoft.com/office/drawing/2014/main" id="{2C44B8C0-0A08-4372-8F17-DF0AFAD2336E}"/>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4" name="n_4aveValue【消防施設】&#10;一人当たり面積">
          <a:extLst>
            <a:ext uri="{FF2B5EF4-FFF2-40B4-BE49-F238E27FC236}">
              <a16:creationId xmlns:a16="http://schemas.microsoft.com/office/drawing/2014/main" id="{A2AFF08C-ACD3-4F77-A2EF-ED676243B2BD}"/>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35" name="n_1mainValue【消防施設】&#10;一人当たり面積">
          <a:extLst>
            <a:ext uri="{FF2B5EF4-FFF2-40B4-BE49-F238E27FC236}">
              <a16:creationId xmlns:a16="http://schemas.microsoft.com/office/drawing/2014/main" id="{3FF41AB2-1268-4484-929D-C5626331B107}"/>
            </a:ext>
          </a:extLst>
        </xdr:cNvPr>
        <xdr:cNvSpPr txBox="1"/>
      </xdr:nvSpPr>
      <xdr:spPr>
        <a:xfrm>
          <a:off x="1856112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36" name="n_2mainValue【消防施設】&#10;一人当たり面積">
          <a:extLst>
            <a:ext uri="{FF2B5EF4-FFF2-40B4-BE49-F238E27FC236}">
              <a16:creationId xmlns:a16="http://schemas.microsoft.com/office/drawing/2014/main" id="{4C8ECE2C-A28D-4D03-89E6-D490337C7DFD}"/>
            </a:ext>
          </a:extLst>
        </xdr:cNvPr>
        <xdr:cNvSpPr txBox="1"/>
      </xdr:nvSpPr>
      <xdr:spPr>
        <a:xfrm>
          <a:off x="17776267"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141749</xdr:rowOff>
    </xdr:from>
    <xdr:ext cx="469744" cy="259045"/>
    <xdr:sp macro="" textlink="">
      <xdr:nvSpPr>
        <xdr:cNvPr id="737" name="n_3mainValue【消防施設】&#10;一人当たり面積">
          <a:extLst>
            <a:ext uri="{FF2B5EF4-FFF2-40B4-BE49-F238E27FC236}">
              <a16:creationId xmlns:a16="http://schemas.microsoft.com/office/drawing/2014/main" id="{812AA225-56AC-46AF-A435-2B8499927F9F}"/>
            </a:ext>
          </a:extLst>
        </xdr:cNvPr>
        <xdr:cNvSpPr txBox="1"/>
      </xdr:nvSpPr>
      <xdr:spPr>
        <a:xfrm>
          <a:off x="17001567" y="1439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macro="" textlink="">
      <xdr:nvSpPr>
        <xdr:cNvPr id="738" name="n_4mainValue【消防施設】&#10;一人当たり面積">
          <a:extLst>
            <a:ext uri="{FF2B5EF4-FFF2-40B4-BE49-F238E27FC236}">
              <a16:creationId xmlns:a16="http://schemas.microsoft.com/office/drawing/2014/main" id="{0F9AEC5D-30B6-4CE7-9F1F-20BBC7D13459}"/>
            </a:ext>
          </a:extLst>
        </xdr:cNvPr>
        <xdr:cNvSpPr txBox="1"/>
      </xdr:nvSpPr>
      <xdr:spPr>
        <a:xfrm>
          <a:off x="16226867" y="1439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1D60F8EA-E671-44D8-A549-70C55FB4778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D3D8008E-C86D-4443-ACF5-A898C8092703}"/>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0CF601C-57F3-41F1-AA36-AB13AE14202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A227321-EF89-4AF7-89B8-E1220CD92C2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5F60CD70-37DE-4445-85F1-62EBEA9AC02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C7CF6A1A-99D5-4B04-9117-B352D55E1AB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23A6055-528A-4B62-A189-74505432D97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7BDEB63A-EF25-466F-B041-4FC178F40AE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E420E29D-DA96-4DF7-BA2A-82D029A45FF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92588742-F861-4625-A622-1DEB3660A79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EB3E2F0B-4595-4A43-B96E-2F205736D69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600A3A20-CD2A-40E8-977F-0E1FA586A49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942909D-ECB6-4318-8E8A-BD82256B074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B5089D3E-F632-4FC4-94B0-C2A13B3C9EDA}"/>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F788E900-7532-4FE3-9BE8-945F1F9A94E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B64DCA87-196D-447C-B048-143A5DD6980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7DEC6648-2575-414E-B438-156B5075B09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D6E3DA37-1A7E-4B77-943A-25D46D224F7D}"/>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B856F082-478B-499C-A132-7183FF2798B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4374982F-D737-469F-91F7-40826F1A5BB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8E63F3EA-DBFD-473F-9519-7F07B562EE7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FDE64E78-1EEE-4FDB-BA47-57EB5B92DC4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6C5F4220-DBBB-4ACD-B240-495B8EDEF80C}"/>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A6F62E3C-EBA2-48F1-9147-404C5991CD6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B5AB72FB-02EC-4866-8F96-3F9CB9E51DF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534B61C-D2F4-4E65-AED4-A942D962B430}"/>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CB0D65C8-0A76-4D62-886B-8F9A23770561}"/>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8FD22F04-5FAE-483B-9033-DD55BEEBAD8F}"/>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119D7450-B79E-4395-BBDC-DD2FAB959D60}"/>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741EF618-7AA7-4A11-B4F2-3FC80CF62FFE}"/>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D288E53B-E378-402F-B6A9-CF8906BF4056}"/>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601EB58C-7BCE-446B-A5B2-88FDAF25C768}"/>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1A88AD89-10A0-4CDB-8AD2-B0C228211586}"/>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682F17BD-CFE1-4199-B7B9-40B2A44CD4F4}"/>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2D7F78A2-0576-4D54-A0AC-72155865DBDF}"/>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F151ADB5-5E5C-484C-B17D-2AF0A26FE943}"/>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7E75526-D08B-45F6-8A02-A62A9FA9EE0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C73F2CD-F190-42F9-B755-C643B5ACCF3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C4446B6-5B69-4F8F-BC13-8A4769188FDC}"/>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54265E5-2F74-4F35-80A1-CDF93EE03F9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724777C-0781-4FA7-92A6-DF76B86F4C8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53158</xdr:rowOff>
    </xdr:from>
    <xdr:to>
      <xdr:col>85</xdr:col>
      <xdr:colOff>177800</xdr:colOff>
      <xdr:row>106</xdr:row>
      <xdr:rowOff>154758</xdr:rowOff>
    </xdr:to>
    <xdr:sp macro="" textlink="">
      <xdr:nvSpPr>
        <xdr:cNvPr id="780" name="楕円 779">
          <a:extLst>
            <a:ext uri="{FF2B5EF4-FFF2-40B4-BE49-F238E27FC236}">
              <a16:creationId xmlns:a16="http://schemas.microsoft.com/office/drawing/2014/main" id="{ECD28AF9-4632-44C6-BE34-443DDB663A67}"/>
            </a:ext>
          </a:extLst>
        </xdr:cNvPr>
        <xdr:cNvSpPr/>
      </xdr:nvSpPr>
      <xdr:spPr>
        <a:xfrm>
          <a:off x="14325600" y="1782299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31585</xdr:rowOff>
    </xdr:from>
    <xdr:ext cx="405111" cy="259045"/>
    <xdr:sp macro="" textlink="">
      <xdr:nvSpPr>
        <xdr:cNvPr id="781" name="【庁舎】&#10;有形固定資産減価償却率該当値テキスト">
          <a:extLst>
            <a:ext uri="{FF2B5EF4-FFF2-40B4-BE49-F238E27FC236}">
              <a16:creationId xmlns:a16="http://schemas.microsoft.com/office/drawing/2014/main" id="{3DE6F321-0FB7-480D-BFE2-AD20423401E8}"/>
            </a:ext>
          </a:extLst>
        </xdr:cNvPr>
        <xdr:cNvSpPr txBox="1"/>
      </xdr:nvSpPr>
      <xdr:spPr>
        <a:xfrm>
          <a:off x="14414500" y="1780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160927</xdr:rowOff>
    </xdr:from>
    <xdr:to>
      <xdr:col>81</xdr:col>
      <xdr:colOff>101600</xdr:colOff>
      <xdr:row>106</xdr:row>
      <xdr:rowOff>91077</xdr:rowOff>
    </xdr:to>
    <xdr:sp macro="" textlink="">
      <xdr:nvSpPr>
        <xdr:cNvPr id="782" name="楕円 781">
          <a:extLst>
            <a:ext uri="{FF2B5EF4-FFF2-40B4-BE49-F238E27FC236}">
              <a16:creationId xmlns:a16="http://schemas.microsoft.com/office/drawing/2014/main" id="{EDDF12B7-4EB8-45C4-ABC0-EB89F19F206E}"/>
            </a:ext>
          </a:extLst>
        </xdr:cNvPr>
        <xdr:cNvSpPr/>
      </xdr:nvSpPr>
      <xdr:spPr>
        <a:xfrm>
          <a:off x="13578840" y="177631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40277</xdr:rowOff>
    </xdr:from>
    <xdr:to>
      <xdr:col>85</xdr:col>
      <xdr:colOff>127000</xdr:colOff>
      <xdr:row>106</xdr:row>
      <xdr:rowOff>103958</xdr:rowOff>
    </xdr:to>
    <xdr:cxnSp macro="">
      <xdr:nvCxnSpPr>
        <xdr:cNvPr id="783" name="直線コネクタ 782">
          <a:extLst>
            <a:ext uri="{FF2B5EF4-FFF2-40B4-BE49-F238E27FC236}">
              <a16:creationId xmlns:a16="http://schemas.microsoft.com/office/drawing/2014/main" id="{AC578CB6-31D6-40BB-9C00-533374E706C0}"/>
            </a:ext>
          </a:extLst>
        </xdr:cNvPr>
        <xdr:cNvCxnSpPr/>
      </xdr:nvCxnSpPr>
      <xdr:spPr>
        <a:xfrm>
          <a:off x="13629640" y="17810117"/>
          <a:ext cx="74676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159294</xdr:rowOff>
    </xdr:from>
    <xdr:to>
      <xdr:col>76</xdr:col>
      <xdr:colOff>165100</xdr:colOff>
      <xdr:row>106</xdr:row>
      <xdr:rowOff>89444</xdr:rowOff>
    </xdr:to>
    <xdr:sp macro="" textlink="">
      <xdr:nvSpPr>
        <xdr:cNvPr id="784" name="楕円 783">
          <a:extLst>
            <a:ext uri="{FF2B5EF4-FFF2-40B4-BE49-F238E27FC236}">
              <a16:creationId xmlns:a16="http://schemas.microsoft.com/office/drawing/2014/main" id="{44FD93B9-F4B5-4B12-AF06-897950CD25E2}"/>
            </a:ext>
          </a:extLst>
        </xdr:cNvPr>
        <xdr:cNvSpPr/>
      </xdr:nvSpPr>
      <xdr:spPr>
        <a:xfrm>
          <a:off x="12804140" y="17761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38644</xdr:rowOff>
    </xdr:from>
    <xdr:to>
      <xdr:col>81</xdr:col>
      <xdr:colOff>50800</xdr:colOff>
      <xdr:row>106</xdr:row>
      <xdr:rowOff>40277</xdr:rowOff>
    </xdr:to>
    <xdr:cxnSp macro="">
      <xdr:nvCxnSpPr>
        <xdr:cNvPr id="785" name="直線コネクタ 784">
          <a:extLst>
            <a:ext uri="{FF2B5EF4-FFF2-40B4-BE49-F238E27FC236}">
              <a16:creationId xmlns:a16="http://schemas.microsoft.com/office/drawing/2014/main" id="{13A09415-7BB8-4B48-AA81-1DF81F8B45A8}"/>
            </a:ext>
          </a:extLst>
        </xdr:cNvPr>
        <xdr:cNvCxnSpPr/>
      </xdr:nvCxnSpPr>
      <xdr:spPr>
        <a:xfrm>
          <a:off x="12854940" y="17808484"/>
          <a:ext cx="7747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123371</xdr:rowOff>
    </xdr:from>
    <xdr:to>
      <xdr:col>72</xdr:col>
      <xdr:colOff>38100</xdr:colOff>
      <xdr:row>106</xdr:row>
      <xdr:rowOff>53521</xdr:rowOff>
    </xdr:to>
    <xdr:sp macro="" textlink="">
      <xdr:nvSpPr>
        <xdr:cNvPr id="786" name="楕円 785">
          <a:extLst>
            <a:ext uri="{FF2B5EF4-FFF2-40B4-BE49-F238E27FC236}">
              <a16:creationId xmlns:a16="http://schemas.microsoft.com/office/drawing/2014/main" id="{2923C05A-3A9E-4CA2-A8E5-40B0FB5F5B04}"/>
            </a:ext>
          </a:extLst>
        </xdr:cNvPr>
        <xdr:cNvSpPr/>
      </xdr:nvSpPr>
      <xdr:spPr>
        <a:xfrm>
          <a:off x="12029440" y="177255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2721</xdr:rowOff>
    </xdr:from>
    <xdr:to>
      <xdr:col>76</xdr:col>
      <xdr:colOff>114300</xdr:colOff>
      <xdr:row>106</xdr:row>
      <xdr:rowOff>38644</xdr:rowOff>
    </xdr:to>
    <xdr:cxnSp macro="">
      <xdr:nvCxnSpPr>
        <xdr:cNvPr id="787" name="直線コネクタ 786">
          <a:extLst>
            <a:ext uri="{FF2B5EF4-FFF2-40B4-BE49-F238E27FC236}">
              <a16:creationId xmlns:a16="http://schemas.microsoft.com/office/drawing/2014/main" id="{7C8BC683-FE7E-434A-9ED4-5B23F4B316C8}"/>
            </a:ext>
          </a:extLst>
        </xdr:cNvPr>
        <xdr:cNvCxnSpPr/>
      </xdr:nvCxnSpPr>
      <xdr:spPr>
        <a:xfrm>
          <a:off x="12072620" y="17772561"/>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87449</xdr:rowOff>
    </xdr:from>
    <xdr:to>
      <xdr:col>67</xdr:col>
      <xdr:colOff>101600</xdr:colOff>
      <xdr:row>106</xdr:row>
      <xdr:rowOff>17599</xdr:rowOff>
    </xdr:to>
    <xdr:sp macro="" textlink="">
      <xdr:nvSpPr>
        <xdr:cNvPr id="788" name="楕円 787">
          <a:extLst>
            <a:ext uri="{FF2B5EF4-FFF2-40B4-BE49-F238E27FC236}">
              <a16:creationId xmlns:a16="http://schemas.microsoft.com/office/drawing/2014/main" id="{19552312-75DE-4EF1-AA09-5379F0F43BBF}"/>
            </a:ext>
          </a:extLst>
        </xdr:cNvPr>
        <xdr:cNvSpPr/>
      </xdr:nvSpPr>
      <xdr:spPr>
        <a:xfrm>
          <a:off x="11231880" y="176896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138249</xdr:rowOff>
    </xdr:from>
    <xdr:to>
      <xdr:col>71</xdr:col>
      <xdr:colOff>177800</xdr:colOff>
      <xdr:row>106</xdr:row>
      <xdr:rowOff>2721</xdr:rowOff>
    </xdr:to>
    <xdr:cxnSp macro="">
      <xdr:nvCxnSpPr>
        <xdr:cNvPr id="789" name="直線コネクタ 788">
          <a:extLst>
            <a:ext uri="{FF2B5EF4-FFF2-40B4-BE49-F238E27FC236}">
              <a16:creationId xmlns:a16="http://schemas.microsoft.com/office/drawing/2014/main" id="{1AF06542-1233-4639-A003-8631EE44CB0B}"/>
            </a:ext>
          </a:extLst>
        </xdr:cNvPr>
        <xdr:cNvCxnSpPr/>
      </xdr:nvCxnSpPr>
      <xdr:spPr>
        <a:xfrm>
          <a:off x="11282680" y="17740449"/>
          <a:ext cx="789940" cy="32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0" name="n_1aveValue【庁舎】&#10;有形固定資産減価償却率">
          <a:extLst>
            <a:ext uri="{FF2B5EF4-FFF2-40B4-BE49-F238E27FC236}">
              <a16:creationId xmlns:a16="http://schemas.microsoft.com/office/drawing/2014/main" id="{944B627E-ED96-43FF-8B09-09A9488F1088}"/>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1" name="n_2aveValue【庁舎】&#10;有形固定資産減価償却率">
          <a:extLst>
            <a:ext uri="{FF2B5EF4-FFF2-40B4-BE49-F238E27FC236}">
              <a16:creationId xmlns:a16="http://schemas.microsoft.com/office/drawing/2014/main" id="{F6D9ECDB-9163-4E73-A2F9-BDB65E51E3F4}"/>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2" name="n_3aveValue【庁舎】&#10;有形固定資産減価償却率">
          <a:extLst>
            <a:ext uri="{FF2B5EF4-FFF2-40B4-BE49-F238E27FC236}">
              <a16:creationId xmlns:a16="http://schemas.microsoft.com/office/drawing/2014/main" id="{A30BBB65-ECA1-4FE6-A331-AF9947B8844B}"/>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3" name="n_4aveValue【庁舎】&#10;有形固定資産減価償却率">
          <a:extLst>
            <a:ext uri="{FF2B5EF4-FFF2-40B4-BE49-F238E27FC236}">
              <a16:creationId xmlns:a16="http://schemas.microsoft.com/office/drawing/2014/main" id="{3613CA8A-4AD9-4080-B4C4-4E4BE21D6FE9}"/>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82204</xdr:rowOff>
    </xdr:from>
    <xdr:ext cx="405111" cy="259045"/>
    <xdr:sp macro="" textlink="">
      <xdr:nvSpPr>
        <xdr:cNvPr id="794" name="n_1mainValue【庁舎】&#10;有形固定資産減価償却率">
          <a:extLst>
            <a:ext uri="{FF2B5EF4-FFF2-40B4-BE49-F238E27FC236}">
              <a16:creationId xmlns:a16="http://schemas.microsoft.com/office/drawing/2014/main" id="{33502900-ED62-42B5-AFC4-F049FC14ABAF}"/>
            </a:ext>
          </a:extLst>
        </xdr:cNvPr>
        <xdr:cNvSpPr txBox="1"/>
      </xdr:nvSpPr>
      <xdr:spPr>
        <a:xfrm>
          <a:off x="13437244" y="1785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80571</xdr:rowOff>
    </xdr:from>
    <xdr:ext cx="405111" cy="259045"/>
    <xdr:sp macro="" textlink="">
      <xdr:nvSpPr>
        <xdr:cNvPr id="795" name="n_2mainValue【庁舎】&#10;有形固定資産減価償却率">
          <a:extLst>
            <a:ext uri="{FF2B5EF4-FFF2-40B4-BE49-F238E27FC236}">
              <a16:creationId xmlns:a16="http://schemas.microsoft.com/office/drawing/2014/main" id="{07CF68E8-CC4B-4DFB-81AB-27443E5D137E}"/>
            </a:ext>
          </a:extLst>
        </xdr:cNvPr>
        <xdr:cNvSpPr txBox="1"/>
      </xdr:nvSpPr>
      <xdr:spPr>
        <a:xfrm>
          <a:off x="12675244"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44648</xdr:rowOff>
    </xdr:from>
    <xdr:ext cx="405111" cy="259045"/>
    <xdr:sp macro="" textlink="">
      <xdr:nvSpPr>
        <xdr:cNvPr id="796" name="n_3mainValue【庁舎】&#10;有形固定資産減価償却率">
          <a:extLst>
            <a:ext uri="{FF2B5EF4-FFF2-40B4-BE49-F238E27FC236}">
              <a16:creationId xmlns:a16="http://schemas.microsoft.com/office/drawing/2014/main" id="{763EA0EA-13CC-4EB8-9405-C65AFB0BB302}"/>
            </a:ext>
          </a:extLst>
        </xdr:cNvPr>
        <xdr:cNvSpPr txBox="1"/>
      </xdr:nvSpPr>
      <xdr:spPr>
        <a:xfrm>
          <a:off x="11900544" y="17814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8726</xdr:rowOff>
    </xdr:from>
    <xdr:ext cx="405111" cy="259045"/>
    <xdr:sp macro="" textlink="">
      <xdr:nvSpPr>
        <xdr:cNvPr id="797" name="n_4mainValue【庁舎】&#10;有形固定資産減価償却率">
          <a:extLst>
            <a:ext uri="{FF2B5EF4-FFF2-40B4-BE49-F238E27FC236}">
              <a16:creationId xmlns:a16="http://schemas.microsoft.com/office/drawing/2014/main" id="{8A0A27D1-C01D-4A77-A215-E1E9C44FED4E}"/>
            </a:ext>
          </a:extLst>
        </xdr:cNvPr>
        <xdr:cNvSpPr txBox="1"/>
      </xdr:nvSpPr>
      <xdr:spPr>
        <a:xfrm>
          <a:off x="11102984" y="1777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4E1DE5BB-9F39-4838-9F94-ECC0A2DF469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47DC450C-CC08-4F44-BDD7-06EDF788EA6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74E0C9D-4F7A-4981-8BA8-57880445277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A6CCF873-AD2A-4397-8AEB-A6B3B3AF61C8}"/>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74951FCE-F6A4-40A8-A532-21475BE21BA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97BB7347-0367-40DE-8742-52E35692967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7AC7C2E-3AEB-4F70-9D60-B4630E138A3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183D0F56-060F-40CD-97DB-5C42005D178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8307AAD8-4FAE-4949-8832-F1870FBEE1F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2323D38-0DE4-46AB-B587-4420E3CFE9E2}"/>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3CB15D65-6517-4CB1-9B7D-DF51C25EB2E8}"/>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30A3699C-9B4B-4224-8738-9756657ED1C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7E81F157-82F1-4FE4-94C2-9E2FD5A60B3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9A124059-FB3A-4FB0-A10C-A13523971CE2}"/>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B5452F17-8895-453A-AEE5-096CB9EC137B}"/>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84B65CD2-078A-4AF4-A894-EC38FBB3D594}"/>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C59BFEA2-1E6D-4DD8-9DB7-8097D1C71B7A}"/>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1EE4CFF8-A362-4491-82E3-88ADD5414F5B}"/>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14A2C67D-4579-4E1A-8A87-AB78DA8C781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D64C7613-CAE6-47F4-A7BA-89D34A99650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62D04F4F-1955-4668-B09D-58D2B1BADD0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BC0DD417-703E-411B-ABCD-1BA39C493347}"/>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578926B0-6085-4561-A3F3-8E8FDF18F91E}"/>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F4398D5F-5F3B-4C45-A2B6-9BD1BD0028E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FE9D81D2-1EB2-4145-AE82-089F6C4A6B1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8777B030-F9BD-4866-97C8-B1D608C4ACB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792D3613-B440-4A98-82ED-8464C4012E73}"/>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1A296FD1-D766-42A5-8619-A4F73C58CD2A}"/>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37F67CF4-83A5-43A5-AC53-1BBBBE80F301}"/>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226444EA-9B19-4909-B6E9-4DD223D73342}"/>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57EC7E7E-914D-47D5-A767-37FCAF5D4603}"/>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29" name="【庁舎】&#10;一人当たり面積平均値テキスト">
          <a:extLst>
            <a:ext uri="{FF2B5EF4-FFF2-40B4-BE49-F238E27FC236}">
              <a16:creationId xmlns:a16="http://schemas.microsoft.com/office/drawing/2014/main" id="{8F02593F-B564-4B85-865F-5FBA7C33330D}"/>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ED44541A-C6DF-49A3-B4ED-60BFF4FD5647}"/>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C782562A-3871-42EB-BE05-6802DF154D59}"/>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FE7D9CC9-5153-4C82-9FFD-B3919A80E9C8}"/>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CB789BAD-6A55-4A72-881A-A51BD953D0AA}"/>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2FE931ED-F551-4418-A879-D9B56C19DF4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1564D53-B6B3-4D2D-8B00-84E904BC82F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17C0852-5F8C-4A11-BF39-C337434CB2E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7A1AFB6C-ECEE-47B2-805F-FFEAE50036B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551CEBD-1A46-48EE-8C4E-9DE888DBF335}"/>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F5B477CB-44FC-4DDD-B2EC-AFDC54BDF6C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85816</xdr:rowOff>
    </xdr:from>
    <xdr:to>
      <xdr:col>116</xdr:col>
      <xdr:colOff>114300</xdr:colOff>
      <xdr:row>108</xdr:row>
      <xdr:rowOff>15966</xdr:rowOff>
    </xdr:to>
    <xdr:sp macro="" textlink="">
      <xdr:nvSpPr>
        <xdr:cNvPr id="840" name="楕円 839">
          <a:extLst>
            <a:ext uri="{FF2B5EF4-FFF2-40B4-BE49-F238E27FC236}">
              <a16:creationId xmlns:a16="http://schemas.microsoft.com/office/drawing/2014/main" id="{35885426-1F6B-47FE-9368-170456E2DDB6}"/>
            </a:ext>
          </a:extLst>
        </xdr:cNvPr>
        <xdr:cNvSpPr/>
      </xdr:nvSpPr>
      <xdr:spPr>
        <a:xfrm>
          <a:off x="19458940" y="18023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64243</xdr:rowOff>
    </xdr:from>
    <xdr:ext cx="469744" cy="259045"/>
    <xdr:sp macro="" textlink="">
      <xdr:nvSpPr>
        <xdr:cNvPr id="841" name="【庁舎】&#10;一人当たり面積該当値テキスト">
          <a:extLst>
            <a:ext uri="{FF2B5EF4-FFF2-40B4-BE49-F238E27FC236}">
              <a16:creationId xmlns:a16="http://schemas.microsoft.com/office/drawing/2014/main" id="{DDA303D3-7C57-4E8B-BCCB-85EE1037746D}"/>
            </a:ext>
          </a:extLst>
        </xdr:cNvPr>
        <xdr:cNvSpPr txBox="1"/>
      </xdr:nvSpPr>
      <xdr:spPr>
        <a:xfrm>
          <a:off x="19547840" y="180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92348</xdr:rowOff>
    </xdr:from>
    <xdr:to>
      <xdr:col>112</xdr:col>
      <xdr:colOff>38100</xdr:colOff>
      <xdr:row>108</xdr:row>
      <xdr:rowOff>22498</xdr:rowOff>
    </xdr:to>
    <xdr:sp macro="" textlink="">
      <xdr:nvSpPr>
        <xdr:cNvPr id="842" name="楕円 841">
          <a:extLst>
            <a:ext uri="{FF2B5EF4-FFF2-40B4-BE49-F238E27FC236}">
              <a16:creationId xmlns:a16="http://schemas.microsoft.com/office/drawing/2014/main" id="{E31735D4-C7AB-419E-B6C2-9290E7554806}"/>
            </a:ext>
          </a:extLst>
        </xdr:cNvPr>
        <xdr:cNvSpPr/>
      </xdr:nvSpPr>
      <xdr:spPr>
        <a:xfrm>
          <a:off x="18735040" y="180298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136616</xdr:rowOff>
    </xdr:from>
    <xdr:to>
      <xdr:col>116</xdr:col>
      <xdr:colOff>63500</xdr:colOff>
      <xdr:row>107</xdr:row>
      <xdr:rowOff>143148</xdr:rowOff>
    </xdr:to>
    <xdr:cxnSp macro="">
      <xdr:nvCxnSpPr>
        <xdr:cNvPr id="843" name="直線コネクタ 842">
          <a:extLst>
            <a:ext uri="{FF2B5EF4-FFF2-40B4-BE49-F238E27FC236}">
              <a16:creationId xmlns:a16="http://schemas.microsoft.com/office/drawing/2014/main" id="{651431D7-01C0-4BF7-BF06-AB9FA93C2B17}"/>
            </a:ext>
          </a:extLst>
        </xdr:cNvPr>
        <xdr:cNvCxnSpPr/>
      </xdr:nvCxnSpPr>
      <xdr:spPr>
        <a:xfrm flipV="1">
          <a:off x="18778220" y="1807409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95613</xdr:rowOff>
    </xdr:from>
    <xdr:to>
      <xdr:col>107</xdr:col>
      <xdr:colOff>101600</xdr:colOff>
      <xdr:row>108</xdr:row>
      <xdr:rowOff>25763</xdr:rowOff>
    </xdr:to>
    <xdr:sp macro="" textlink="">
      <xdr:nvSpPr>
        <xdr:cNvPr id="844" name="楕円 843">
          <a:extLst>
            <a:ext uri="{FF2B5EF4-FFF2-40B4-BE49-F238E27FC236}">
              <a16:creationId xmlns:a16="http://schemas.microsoft.com/office/drawing/2014/main" id="{5D8C4B8E-94D9-4380-9318-F10AB506B7C1}"/>
            </a:ext>
          </a:extLst>
        </xdr:cNvPr>
        <xdr:cNvSpPr/>
      </xdr:nvSpPr>
      <xdr:spPr>
        <a:xfrm>
          <a:off x="17937480" y="180330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143148</xdr:rowOff>
    </xdr:from>
    <xdr:to>
      <xdr:col>111</xdr:col>
      <xdr:colOff>177800</xdr:colOff>
      <xdr:row>107</xdr:row>
      <xdr:rowOff>146413</xdr:rowOff>
    </xdr:to>
    <xdr:cxnSp macro="">
      <xdr:nvCxnSpPr>
        <xdr:cNvPr id="845" name="直線コネクタ 844">
          <a:extLst>
            <a:ext uri="{FF2B5EF4-FFF2-40B4-BE49-F238E27FC236}">
              <a16:creationId xmlns:a16="http://schemas.microsoft.com/office/drawing/2014/main" id="{AA66BF1D-D45B-463F-8F83-9853B8947DCD}"/>
            </a:ext>
          </a:extLst>
        </xdr:cNvPr>
        <xdr:cNvCxnSpPr/>
      </xdr:nvCxnSpPr>
      <xdr:spPr>
        <a:xfrm flipV="1">
          <a:off x="17988280" y="18080628"/>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98879</xdr:rowOff>
    </xdr:from>
    <xdr:to>
      <xdr:col>102</xdr:col>
      <xdr:colOff>165100</xdr:colOff>
      <xdr:row>108</xdr:row>
      <xdr:rowOff>29029</xdr:rowOff>
    </xdr:to>
    <xdr:sp macro="" textlink="">
      <xdr:nvSpPr>
        <xdr:cNvPr id="846" name="楕円 845">
          <a:extLst>
            <a:ext uri="{FF2B5EF4-FFF2-40B4-BE49-F238E27FC236}">
              <a16:creationId xmlns:a16="http://schemas.microsoft.com/office/drawing/2014/main" id="{9C81ADFC-2FE7-4B2A-96DD-6D115F3331E3}"/>
            </a:ext>
          </a:extLst>
        </xdr:cNvPr>
        <xdr:cNvSpPr/>
      </xdr:nvSpPr>
      <xdr:spPr>
        <a:xfrm>
          <a:off x="17162780" y="1803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146413</xdr:rowOff>
    </xdr:from>
    <xdr:to>
      <xdr:col>107</xdr:col>
      <xdr:colOff>50800</xdr:colOff>
      <xdr:row>107</xdr:row>
      <xdr:rowOff>149679</xdr:rowOff>
    </xdr:to>
    <xdr:cxnSp macro="">
      <xdr:nvCxnSpPr>
        <xdr:cNvPr id="847" name="直線コネクタ 846">
          <a:extLst>
            <a:ext uri="{FF2B5EF4-FFF2-40B4-BE49-F238E27FC236}">
              <a16:creationId xmlns:a16="http://schemas.microsoft.com/office/drawing/2014/main" id="{A573A1DB-ECC9-4BD5-B831-B1B0D190C8F4}"/>
            </a:ext>
          </a:extLst>
        </xdr:cNvPr>
        <xdr:cNvCxnSpPr/>
      </xdr:nvCxnSpPr>
      <xdr:spPr>
        <a:xfrm flipV="1">
          <a:off x="17213580" y="18083893"/>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48" name="楕円 847">
          <a:extLst>
            <a:ext uri="{FF2B5EF4-FFF2-40B4-BE49-F238E27FC236}">
              <a16:creationId xmlns:a16="http://schemas.microsoft.com/office/drawing/2014/main" id="{AACDE9E1-0D31-448F-9FA1-6EC313A4DD8F}"/>
            </a:ext>
          </a:extLst>
        </xdr:cNvPr>
        <xdr:cNvSpPr/>
      </xdr:nvSpPr>
      <xdr:spPr>
        <a:xfrm>
          <a:off x="1638808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149679</xdr:rowOff>
    </xdr:from>
    <xdr:to>
      <xdr:col>102</xdr:col>
      <xdr:colOff>114300</xdr:colOff>
      <xdr:row>107</xdr:row>
      <xdr:rowOff>156211</xdr:rowOff>
    </xdr:to>
    <xdr:cxnSp macro="">
      <xdr:nvCxnSpPr>
        <xdr:cNvPr id="849" name="直線コネクタ 848">
          <a:extLst>
            <a:ext uri="{FF2B5EF4-FFF2-40B4-BE49-F238E27FC236}">
              <a16:creationId xmlns:a16="http://schemas.microsoft.com/office/drawing/2014/main" id="{AE2D5775-2FBD-4E68-BC76-AA0421692578}"/>
            </a:ext>
          </a:extLst>
        </xdr:cNvPr>
        <xdr:cNvCxnSpPr/>
      </xdr:nvCxnSpPr>
      <xdr:spPr>
        <a:xfrm flipV="1">
          <a:off x="16431260" y="18087159"/>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0" name="n_1aveValue【庁舎】&#10;一人当たり面積">
          <a:extLst>
            <a:ext uri="{FF2B5EF4-FFF2-40B4-BE49-F238E27FC236}">
              <a16:creationId xmlns:a16="http://schemas.microsoft.com/office/drawing/2014/main" id="{4CB551BE-5380-4F85-A19F-3BE058994050}"/>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1" name="n_2aveValue【庁舎】&#10;一人当たり面積">
          <a:extLst>
            <a:ext uri="{FF2B5EF4-FFF2-40B4-BE49-F238E27FC236}">
              <a16:creationId xmlns:a16="http://schemas.microsoft.com/office/drawing/2014/main" id="{4122107E-1A20-4F51-ACAF-3645F01AEC9D}"/>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2" name="n_3aveValue【庁舎】&#10;一人当たり面積">
          <a:extLst>
            <a:ext uri="{FF2B5EF4-FFF2-40B4-BE49-F238E27FC236}">
              <a16:creationId xmlns:a16="http://schemas.microsoft.com/office/drawing/2014/main" id="{59B727C3-3B5C-4442-8338-02DE8CB3F507}"/>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3" name="n_4aveValue【庁舎】&#10;一人当たり面積">
          <a:extLst>
            <a:ext uri="{FF2B5EF4-FFF2-40B4-BE49-F238E27FC236}">
              <a16:creationId xmlns:a16="http://schemas.microsoft.com/office/drawing/2014/main" id="{9A08F429-DC83-4C82-993C-96AEA87E430A}"/>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13625</xdr:rowOff>
    </xdr:from>
    <xdr:ext cx="469744" cy="259045"/>
    <xdr:sp macro="" textlink="">
      <xdr:nvSpPr>
        <xdr:cNvPr id="854" name="n_1mainValue【庁舎】&#10;一人当たり面積">
          <a:extLst>
            <a:ext uri="{FF2B5EF4-FFF2-40B4-BE49-F238E27FC236}">
              <a16:creationId xmlns:a16="http://schemas.microsoft.com/office/drawing/2014/main" id="{9C3DAD82-6C66-49E4-B9E0-535DB98CC8BA}"/>
            </a:ext>
          </a:extLst>
        </xdr:cNvPr>
        <xdr:cNvSpPr txBox="1"/>
      </xdr:nvSpPr>
      <xdr:spPr>
        <a:xfrm>
          <a:off x="18561127" y="1811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16890</xdr:rowOff>
    </xdr:from>
    <xdr:ext cx="469744" cy="259045"/>
    <xdr:sp macro="" textlink="">
      <xdr:nvSpPr>
        <xdr:cNvPr id="855" name="n_2mainValue【庁舎】&#10;一人当たり面積">
          <a:extLst>
            <a:ext uri="{FF2B5EF4-FFF2-40B4-BE49-F238E27FC236}">
              <a16:creationId xmlns:a16="http://schemas.microsoft.com/office/drawing/2014/main" id="{B06C8F58-6C13-4CC4-A645-A7E152309F17}"/>
            </a:ext>
          </a:extLst>
        </xdr:cNvPr>
        <xdr:cNvSpPr txBox="1"/>
      </xdr:nvSpPr>
      <xdr:spPr>
        <a:xfrm>
          <a:off x="17776267" y="1812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20156</xdr:rowOff>
    </xdr:from>
    <xdr:ext cx="469744" cy="259045"/>
    <xdr:sp macro="" textlink="">
      <xdr:nvSpPr>
        <xdr:cNvPr id="856" name="n_3mainValue【庁舎】&#10;一人当たり面積">
          <a:extLst>
            <a:ext uri="{FF2B5EF4-FFF2-40B4-BE49-F238E27FC236}">
              <a16:creationId xmlns:a16="http://schemas.microsoft.com/office/drawing/2014/main" id="{EC2D0879-1F7C-40B1-8915-83FEB72BD865}"/>
            </a:ext>
          </a:extLst>
        </xdr:cNvPr>
        <xdr:cNvSpPr txBox="1"/>
      </xdr:nvSpPr>
      <xdr:spPr>
        <a:xfrm>
          <a:off x="17001567" y="1812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7" name="n_4mainValue【庁舎】&#10;一人当たり面積">
          <a:extLst>
            <a:ext uri="{FF2B5EF4-FFF2-40B4-BE49-F238E27FC236}">
              <a16:creationId xmlns:a16="http://schemas.microsoft.com/office/drawing/2014/main" id="{27519856-70BF-4580-9413-38C92717C0E5}"/>
            </a:ext>
          </a:extLst>
        </xdr:cNvPr>
        <xdr:cNvSpPr txBox="1"/>
      </xdr:nvSpPr>
      <xdr:spPr>
        <a:xfrm>
          <a:off x="16226867"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8E3BA940-39E3-43FA-BEB5-1434C0D078C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6C64BB97-609F-4C7F-A661-2D0FBC7D2C5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B58EEB15-7623-45D9-A003-E9447D65F33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年度と比較し、体育館・プールでは有形固定資産減価償却率が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％減少した。主な要因は、体育施設の屋根及び外壁工事を実施した影響と考えられる。また、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は新設から間もないこともあり、全国平均・埼玉県平均・類似団体平均と比較して大幅に低い有形固定資産減価償却率となっている。その他の施設については、全施設の有形固定資産減価償却率が上昇し、保健センターを除いて類似団体平均と比較しても高い結果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公共施設総合管理計画及び公共施設個別施設計画に則り、適切な公共施設の管理を推進していく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238;&#31572;/&#12304;&#36001;&#25919;&#29366;&#27841;&#36039;&#26009;&#38598;&#12305;_113263_&#27611;&#21570;&#2366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39.4</v>
          </cell>
          <cell r="BX51">
            <v>28</v>
          </cell>
          <cell r="CF51">
            <v>26.7</v>
          </cell>
          <cell r="CN51">
            <v>25</v>
          </cell>
          <cell r="CV51">
            <v>24.3</v>
          </cell>
        </row>
        <row r="53">
          <cell r="BP53">
            <v>61.4</v>
          </cell>
          <cell r="BX53">
            <v>63.2</v>
          </cell>
          <cell r="CF53">
            <v>65.2</v>
          </cell>
          <cell r="CN53">
            <v>66.900000000000006</v>
          </cell>
          <cell r="CV53">
            <v>68.3</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BP73">
            <v>39.4</v>
          </cell>
          <cell r="BX73">
            <v>28</v>
          </cell>
          <cell r="CF73">
            <v>26.7</v>
          </cell>
          <cell r="CN73">
            <v>25</v>
          </cell>
          <cell r="CV73">
            <v>24.3</v>
          </cell>
        </row>
        <row r="75">
          <cell r="BP75">
            <v>8.4</v>
          </cell>
          <cell r="BX75">
            <v>8.6</v>
          </cell>
          <cell r="CF75">
            <v>8.4</v>
          </cell>
          <cell r="CN75">
            <v>8.1999999999999993</v>
          </cell>
          <cell r="CV75">
            <v>8.1999999999999993</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W9" sqref="W9:AL11"/>
    </sheetView>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12652763</v>
      </c>
      <c r="BO4" s="449"/>
      <c r="BP4" s="449"/>
      <c r="BQ4" s="449"/>
      <c r="BR4" s="449"/>
      <c r="BS4" s="449"/>
      <c r="BT4" s="449"/>
      <c r="BU4" s="450"/>
      <c r="BV4" s="448">
        <v>12202719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5.9</v>
      </c>
      <c r="CU4" s="589"/>
      <c r="CV4" s="589"/>
      <c r="CW4" s="589"/>
      <c r="CX4" s="589"/>
      <c r="CY4" s="589"/>
      <c r="CZ4" s="589"/>
      <c r="DA4" s="590"/>
      <c r="DB4" s="588">
        <v>5</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12199941</v>
      </c>
      <c r="BO5" s="420"/>
      <c r="BP5" s="420"/>
      <c r="BQ5" s="420"/>
      <c r="BR5" s="420"/>
      <c r="BS5" s="420"/>
      <c r="BT5" s="420"/>
      <c r="BU5" s="421"/>
      <c r="BV5" s="419">
        <v>11804702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91.1</v>
      </c>
      <c r="CU5" s="417"/>
      <c r="CV5" s="417"/>
      <c r="CW5" s="417"/>
      <c r="CX5" s="417"/>
      <c r="CY5" s="417"/>
      <c r="CZ5" s="417"/>
      <c r="DA5" s="418"/>
      <c r="DB5" s="416">
        <v>92.3</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452822</v>
      </c>
      <c r="BO6" s="420"/>
      <c r="BP6" s="420"/>
      <c r="BQ6" s="420"/>
      <c r="BR6" s="420"/>
      <c r="BS6" s="420"/>
      <c r="BT6" s="420"/>
      <c r="BU6" s="421"/>
      <c r="BV6" s="419">
        <v>398017</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91.4</v>
      </c>
      <c r="CU6" s="563"/>
      <c r="CV6" s="563"/>
      <c r="CW6" s="563"/>
      <c r="CX6" s="563"/>
      <c r="CY6" s="563"/>
      <c r="CZ6" s="563"/>
      <c r="DA6" s="564"/>
      <c r="DB6" s="562">
        <v>93.1</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101</v>
      </c>
      <c r="AV7" s="478"/>
      <c r="AW7" s="478"/>
      <c r="AX7" s="478"/>
      <c r="AY7" s="433" t="s">
        <v>102</v>
      </c>
      <c r="AZ7" s="434"/>
      <c r="BA7" s="434"/>
      <c r="BB7" s="434"/>
      <c r="BC7" s="434"/>
      <c r="BD7" s="434"/>
      <c r="BE7" s="434"/>
      <c r="BF7" s="434"/>
      <c r="BG7" s="434"/>
      <c r="BH7" s="434"/>
      <c r="BI7" s="434"/>
      <c r="BJ7" s="434"/>
      <c r="BK7" s="434"/>
      <c r="BL7" s="434"/>
      <c r="BM7" s="435"/>
      <c r="BN7" s="419">
        <v>792</v>
      </c>
      <c r="BO7" s="420"/>
      <c r="BP7" s="420"/>
      <c r="BQ7" s="420"/>
      <c r="BR7" s="420"/>
      <c r="BS7" s="420"/>
      <c r="BT7" s="420"/>
      <c r="BU7" s="421"/>
      <c r="BV7" s="419">
        <v>32438</v>
      </c>
      <c r="BW7" s="420"/>
      <c r="BX7" s="420"/>
      <c r="BY7" s="420"/>
      <c r="BZ7" s="420"/>
      <c r="CA7" s="420"/>
      <c r="CB7" s="420"/>
      <c r="CC7" s="421"/>
      <c r="CD7" s="459" t="s">
        <v>103</v>
      </c>
      <c r="CE7" s="379"/>
      <c r="CF7" s="379"/>
      <c r="CG7" s="379"/>
      <c r="CH7" s="379"/>
      <c r="CI7" s="379"/>
      <c r="CJ7" s="379"/>
      <c r="CK7" s="379"/>
      <c r="CL7" s="379"/>
      <c r="CM7" s="379"/>
      <c r="CN7" s="379"/>
      <c r="CO7" s="379"/>
      <c r="CP7" s="379"/>
      <c r="CQ7" s="379"/>
      <c r="CR7" s="379"/>
      <c r="CS7" s="460"/>
      <c r="CT7" s="419">
        <v>7601858</v>
      </c>
      <c r="CU7" s="420"/>
      <c r="CV7" s="420"/>
      <c r="CW7" s="420"/>
      <c r="CX7" s="420"/>
      <c r="CY7" s="420"/>
      <c r="CZ7" s="420"/>
      <c r="DA7" s="421"/>
      <c r="DB7" s="419">
        <v>7335134</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104</v>
      </c>
      <c r="AN8" s="376"/>
      <c r="AO8" s="376"/>
      <c r="AP8" s="376"/>
      <c r="AQ8" s="376"/>
      <c r="AR8" s="376"/>
      <c r="AS8" s="376"/>
      <c r="AT8" s="377"/>
      <c r="AU8" s="477" t="s">
        <v>90</v>
      </c>
      <c r="AV8" s="478"/>
      <c r="AW8" s="478"/>
      <c r="AX8" s="478"/>
      <c r="AY8" s="433" t="s">
        <v>105</v>
      </c>
      <c r="AZ8" s="434"/>
      <c r="BA8" s="434"/>
      <c r="BB8" s="434"/>
      <c r="BC8" s="434"/>
      <c r="BD8" s="434"/>
      <c r="BE8" s="434"/>
      <c r="BF8" s="434"/>
      <c r="BG8" s="434"/>
      <c r="BH8" s="434"/>
      <c r="BI8" s="434"/>
      <c r="BJ8" s="434"/>
      <c r="BK8" s="434"/>
      <c r="BL8" s="434"/>
      <c r="BM8" s="435"/>
      <c r="BN8" s="419">
        <v>452030</v>
      </c>
      <c r="BO8" s="420"/>
      <c r="BP8" s="420"/>
      <c r="BQ8" s="420"/>
      <c r="BR8" s="420"/>
      <c r="BS8" s="420"/>
      <c r="BT8" s="420"/>
      <c r="BU8" s="421"/>
      <c r="BV8" s="419">
        <v>365579</v>
      </c>
      <c r="BW8" s="420"/>
      <c r="BX8" s="420"/>
      <c r="BY8" s="420"/>
      <c r="BZ8" s="420"/>
      <c r="CA8" s="420"/>
      <c r="CB8" s="420"/>
      <c r="CC8" s="421"/>
      <c r="CD8" s="459" t="s">
        <v>106</v>
      </c>
      <c r="CE8" s="379"/>
      <c r="CF8" s="379"/>
      <c r="CG8" s="379"/>
      <c r="CH8" s="379"/>
      <c r="CI8" s="379"/>
      <c r="CJ8" s="379"/>
      <c r="CK8" s="379"/>
      <c r="CL8" s="379"/>
      <c r="CM8" s="379"/>
      <c r="CN8" s="379"/>
      <c r="CO8" s="379"/>
      <c r="CP8" s="379"/>
      <c r="CQ8" s="379"/>
      <c r="CR8" s="379"/>
      <c r="CS8" s="460"/>
      <c r="CT8" s="522">
        <v>0.57999999999999996</v>
      </c>
      <c r="CU8" s="523"/>
      <c r="CV8" s="523"/>
      <c r="CW8" s="523"/>
      <c r="CX8" s="523"/>
      <c r="CY8" s="523"/>
      <c r="CZ8" s="523"/>
      <c r="DA8" s="524"/>
      <c r="DB8" s="522">
        <v>0.57999999999999996</v>
      </c>
      <c r="DC8" s="523"/>
      <c r="DD8" s="523"/>
      <c r="DE8" s="523"/>
      <c r="DF8" s="523"/>
      <c r="DG8" s="523"/>
      <c r="DH8" s="523"/>
      <c r="DI8" s="524"/>
    </row>
    <row r="9" spans="1:119" ht="18.75" customHeight="1" thickBot="1" x14ac:dyDescent="0.25">
      <c r="A9" s="169"/>
      <c r="B9" s="551" t="s">
        <v>107</v>
      </c>
      <c r="C9" s="552"/>
      <c r="D9" s="552"/>
      <c r="E9" s="552"/>
      <c r="F9" s="552"/>
      <c r="G9" s="552"/>
      <c r="H9" s="552"/>
      <c r="I9" s="552"/>
      <c r="J9" s="552"/>
      <c r="K9" s="470"/>
      <c r="L9" s="553" t="s">
        <v>108</v>
      </c>
      <c r="M9" s="554"/>
      <c r="N9" s="554"/>
      <c r="O9" s="554"/>
      <c r="P9" s="554"/>
      <c r="Q9" s="555"/>
      <c r="R9" s="556">
        <v>35366</v>
      </c>
      <c r="S9" s="557"/>
      <c r="T9" s="557"/>
      <c r="U9" s="557"/>
      <c r="V9" s="558"/>
      <c r="W9" s="488" t="s">
        <v>109</v>
      </c>
      <c r="X9" s="489"/>
      <c r="Y9" s="489"/>
      <c r="Z9" s="489"/>
      <c r="AA9" s="489"/>
      <c r="AB9" s="489"/>
      <c r="AC9" s="489"/>
      <c r="AD9" s="489"/>
      <c r="AE9" s="489"/>
      <c r="AF9" s="489"/>
      <c r="AG9" s="489"/>
      <c r="AH9" s="489"/>
      <c r="AI9" s="489"/>
      <c r="AJ9" s="489"/>
      <c r="AK9" s="489"/>
      <c r="AL9" s="559"/>
      <c r="AM9" s="476" t="s">
        <v>110</v>
      </c>
      <c r="AN9" s="376"/>
      <c r="AO9" s="376"/>
      <c r="AP9" s="376"/>
      <c r="AQ9" s="376"/>
      <c r="AR9" s="376"/>
      <c r="AS9" s="376"/>
      <c r="AT9" s="377"/>
      <c r="AU9" s="477" t="s">
        <v>90</v>
      </c>
      <c r="AV9" s="478"/>
      <c r="AW9" s="478"/>
      <c r="AX9" s="478"/>
      <c r="AY9" s="433" t="s">
        <v>111</v>
      </c>
      <c r="AZ9" s="434"/>
      <c r="BA9" s="434"/>
      <c r="BB9" s="434"/>
      <c r="BC9" s="434"/>
      <c r="BD9" s="434"/>
      <c r="BE9" s="434"/>
      <c r="BF9" s="434"/>
      <c r="BG9" s="434"/>
      <c r="BH9" s="434"/>
      <c r="BI9" s="434"/>
      <c r="BJ9" s="434"/>
      <c r="BK9" s="434"/>
      <c r="BL9" s="434"/>
      <c r="BM9" s="435"/>
      <c r="BN9" s="419">
        <v>86451</v>
      </c>
      <c r="BO9" s="420"/>
      <c r="BP9" s="420"/>
      <c r="BQ9" s="420"/>
      <c r="BR9" s="420"/>
      <c r="BS9" s="420"/>
      <c r="BT9" s="420"/>
      <c r="BU9" s="421"/>
      <c r="BV9" s="419">
        <v>-101414</v>
      </c>
      <c r="BW9" s="420"/>
      <c r="BX9" s="420"/>
      <c r="BY9" s="420"/>
      <c r="BZ9" s="420"/>
      <c r="CA9" s="420"/>
      <c r="CB9" s="420"/>
      <c r="CC9" s="421"/>
      <c r="CD9" s="459" t="s">
        <v>112</v>
      </c>
      <c r="CE9" s="379"/>
      <c r="CF9" s="379"/>
      <c r="CG9" s="379"/>
      <c r="CH9" s="379"/>
      <c r="CI9" s="379"/>
      <c r="CJ9" s="379"/>
      <c r="CK9" s="379"/>
      <c r="CL9" s="379"/>
      <c r="CM9" s="379"/>
      <c r="CN9" s="379"/>
      <c r="CO9" s="379"/>
      <c r="CP9" s="379"/>
      <c r="CQ9" s="379"/>
      <c r="CR9" s="379"/>
      <c r="CS9" s="460"/>
      <c r="CT9" s="416">
        <v>10.4</v>
      </c>
      <c r="CU9" s="417"/>
      <c r="CV9" s="417"/>
      <c r="CW9" s="417"/>
      <c r="CX9" s="417"/>
      <c r="CY9" s="417"/>
      <c r="CZ9" s="417"/>
      <c r="DA9" s="418"/>
      <c r="DB9" s="416">
        <v>11.1</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113</v>
      </c>
      <c r="M10" s="376"/>
      <c r="N10" s="376"/>
      <c r="O10" s="376"/>
      <c r="P10" s="376"/>
      <c r="Q10" s="377"/>
      <c r="R10" s="372">
        <v>37275</v>
      </c>
      <c r="S10" s="373"/>
      <c r="T10" s="373"/>
      <c r="U10" s="373"/>
      <c r="V10" s="432"/>
      <c r="W10" s="560"/>
      <c r="X10" s="370"/>
      <c r="Y10" s="370"/>
      <c r="Z10" s="370"/>
      <c r="AA10" s="370"/>
      <c r="AB10" s="370"/>
      <c r="AC10" s="370"/>
      <c r="AD10" s="370"/>
      <c r="AE10" s="370"/>
      <c r="AF10" s="370"/>
      <c r="AG10" s="370"/>
      <c r="AH10" s="370"/>
      <c r="AI10" s="370"/>
      <c r="AJ10" s="370"/>
      <c r="AK10" s="370"/>
      <c r="AL10" s="561"/>
      <c r="AM10" s="476" t="s">
        <v>114</v>
      </c>
      <c r="AN10" s="376"/>
      <c r="AO10" s="376"/>
      <c r="AP10" s="376"/>
      <c r="AQ10" s="376"/>
      <c r="AR10" s="376"/>
      <c r="AS10" s="376"/>
      <c r="AT10" s="377"/>
      <c r="AU10" s="477" t="s">
        <v>90</v>
      </c>
      <c r="AV10" s="478"/>
      <c r="AW10" s="478"/>
      <c r="AX10" s="478"/>
      <c r="AY10" s="433" t="s">
        <v>115</v>
      </c>
      <c r="AZ10" s="434"/>
      <c r="BA10" s="434"/>
      <c r="BB10" s="434"/>
      <c r="BC10" s="434"/>
      <c r="BD10" s="434"/>
      <c r="BE10" s="434"/>
      <c r="BF10" s="434"/>
      <c r="BG10" s="434"/>
      <c r="BH10" s="434"/>
      <c r="BI10" s="434"/>
      <c r="BJ10" s="434"/>
      <c r="BK10" s="434"/>
      <c r="BL10" s="434"/>
      <c r="BM10" s="435"/>
      <c r="BN10" s="419">
        <v>553578</v>
      </c>
      <c r="BO10" s="420"/>
      <c r="BP10" s="420"/>
      <c r="BQ10" s="420"/>
      <c r="BR10" s="420"/>
      <c r="BS10" s="420"/>
      <c r="BT10" s="420"/>
      <c r="BU10" s="421"/>
      <c r="BV10" s="419">
        <v>585022</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32043</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523497</v>
      </c>
      <c r="BO12" s="420"/>
      <c r="BP12" s="420"/>
      <c r="BQ12" s="420"/>
      <c r="BR12" s="420"/>
      <c r="BS12" s="420"/>
      <c r="BT12" s="420"/>
      <c r="BU12" s="421"/>
      <c r="BV12" s="419">
        <v>355013</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31177</v>
      </c>
      <c r="S13" s="507"/>
      <c r="T13" s="507"/>
      <c r="U13" s="507"/>
      <c r="V13" s="508"/>
      <c r="W13" s="509" t="s">
        <v>131</v>
      </c>
      <c r="X13" s="405"/>
      <c r="Y13" s="405"/>
      <c r="Z13" s="405"/>
      <c r="AA13" s="405"/>
      <c r="AB13" s="406"/>
      <c r="AC13" s="372">
        <v>201</v>
      </c>
      <c r="AD13" s="373"/>
      <c r="AE13" s="373"/>
      <c r="AF13" s="373"/>
      <c r="AG13" s="374"/>
      <c r="AH13" s="372">
        <v>239</v>
      </c>
      <c r="AI13" s="373"/>
      <c r="AJ13" s="373"/>
      <c r="AK13" s="373"/>
      <c r="AL13" s="432"/>
      <c r="AM13" s="476" t="s">
        <v>132</v>
      </c>
      <c r="AN13" s="376"/>
      <c r="AO13" s="376"/>
      <c r="AP13" s="376"/>
      <c r="AQ13" s="376"/>
      <c r="AR13" s="376"/>
      <c r="AS13" s="376"/>
      <c r="AT13" s="377"/>
      <c r="AU13" s="477" t="s">
        <v>101</v>
      </c>
      <c r="AV13" s="478"/>
      <c r="AW13" s="478"/>
      <c r="AX13" s="478"/>
      <c r="AY13" s="433" t="s">
        <v>133</v>
      </c>
      <c r="AZ13" s="434"/>
      <c r="BA13" s="434"/>
      <c r="BB13" s="434"/>
      <c r="BC13" s="434"/>
      <c r="BD13" s="434"/>
      <c r="BE13" s="434"/>
      <c r="BF13" s="434"/>
      <c r="BG13" s="434"/>
      <c r="BH13" s="434"/>
      <c r="BI13" s="434"/>
      <c r="BJ13" s="434"/>
      <c r="BK13" s="434"/>
      <c r="BL13" s="434"/>
      <c r="BM13" s="435"/>
      <c r="BN13" s="419">
        <v>116532</v>
      </c>
      <c r="BO13" s="420"/>
      <c r="BP13" s="420"/>
      <c r="BQ13" s="420"/>
      <c r="BR13" s="420"/>
      <c r="BS13" s="420"/>
      <c r="BT13" s="420"/>
      <c r="BU13" s="421"/>
      <c r="BV13" s="419">
        <v>128595</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8.1999999999999993</v>
      </c>
      <c r="CU13" s="417"/>
      <c r="CV13" s="417"/>
      <c r="CW13" s="417"/>
      <c r="CX13" s="417"/>
      <c r="CY13" s="417"/>
      <c r="CZ13" s="417"/>
      <c r="DA13" s="418"/>
      <c r="DB13" s="416">
        <v>8.1999999999999993</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32365</v>
      </c>
      <c r="S14" s="507"/>
      <c r="T14" s="507"/>
      <c r="U14" s="507"/>
      <c r="V14" s="508"/>
      <c r="W14" s="510"/>
      <c r="X14" s="408"/>
      <c r="Y14" s="408"/>
      <c r="Z14" s="408"/>
      <c r="AA14" s="408"/>
      <c r="AB14" s="409"/>
      <c r="AC14" s="499">
        <v>1.4</v>
      </c>
      <c r="AD14" s="500"/>
      <c r="AE14" s="500"/>
      <c r="AF14" s="500"/>
      <c r="AG14" s="501"/>
      <c r="AH14" s="499">
        <v>1.5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24.3</v>
      </c>
      <c r="CU14" s="517"/>
      <c r="CV14" s="517"/>
      <c r="CW14" s="517"/>
      <c r="CX14" s="517"/>
      <c r="CY14" s="517"/>
      <c r="CZ14" s="517"/>
      <c r="DA14" s="518"/>
      <c r="DB14" s="516">
        <v>25</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31593</v>
      </c>
      <c r="S15" s="507"/>
      <c r="T15" s="507"/>
      <c r="U15" s="507"/>
      <c r="V15" s="508"/>
      <c r="W15" s="509" t="s">
        <v>137</v>
      </c>
      <c r="X15" s="405"/>
      <c r="Y15" s="405"/>
      <c r="Z15" s="405"/>
      <c r="AA15" s="405"/>
      <c r="AB15" s="406"/>
      <c r="AC15" s="372">
        <v>3686</v>
      </c>
      <c r="AD15" s="373"/>
      <c r="AE15" s="373"/>
      <c r="AF15" s="373"/>
      <c r="AG15" s="374"/>
      <c r="AH15" s="372">
        <v>4070</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3845740</v>
      </c>
      <c r="BO15" s="449"/>
      <c r="BP15" s="449"/>
      <c r="BQ15" s="449"/>
      <c r="BR15" s="449"/>
      <c r="BS15" s="449"/>
      <c r="BT15" s="449"/>
      <c r="BU15" s="450"/>
      <c r="BV15" s="448">
        <v>3676512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24.9</v>
      </c>
      <c r="AD16" s="500"/>
      <c r="AE16" s="500"/>
      <c r="AF16" s="500"/>
      <c r="AG16" s="501"/>
      <c r="AH16" s="499">
        <v>25.9</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6594531</v>
      </c>
      <c r="BO16" s="420"/>
      <c r="BP16" s="420"/>
      <c r="BQ16" s="420"/>
      <c r="BR16" s="420"/>
      <c r="BS16" s="420"/>
      <c r="BT16" s="420"/>
      <c r="BU16" s="421"/>
      <c r="BV16" s="419">
        <v>6349909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10909</v>
      </c>
      <c r="AD17" s="373"/>
      <c r="AE17" s="373"/>
      <c r="AF17" s="373"/>
      <c r="AG17" s="374"/>
      <c r="AH17" s="372">
        <v>11429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4823520</v>
      </c>
      <c r="BO17" s="420"/>
      <c r="BP17" s="420"/>
      <c r="BQ17" s="420"/>
      <c r="BR17" s="420"/>
      <c r="BS17" s="420"/>
      <c r="BT17" s="420"/>
      <c r="BU17" s="421"/>
      <c r="BV17" s="419">
        <v>4597591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34.07</v>
      </c>
      <c r="M18" s="472"/>
      <c r="N18" s="472"/>
      <c r="O18" s="472"/>
      <c r="P18" s="472"/>
      <c r="Q18" s="472"/>
      <c r="R18" s="473"/>
      <c r="S18" s="473"/>
      <c r="T18" s="473"/>
      <c r="U18" s="473"/>
      <c r="V18" s="474"/>
      <c r="W18" s="490"/>
      <c r="X18" s="491"/>
      <c r="Y18" s="491"/>
      <c r="Z18" s="491"/>
      <c r="AA18" s="491"/>
      <c r="AB18" s="515"/>
      <c r="AC18" s="389">
        <v>73.7</v>
      </c>
      <c r="AD18" s="390"/>
      <c r="AE18" s="390"/>
      <c r="AF18" s="390"/>
      <c r="AG18" s="475"/>
      <c r="AH18" s="389">
        <v>72.599999999999994</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7023285</v>
      </c>
      <c r="BO18" s="420"/>
      <c r="BP18" s="420"/>
      <c r="BQ18" s="420"/>
      <c r="BR18" s="420"/>
      <c r="BS18" s="420"/>
      <c r="BT18" s="420"/>
      <c r="BU18" s="421"/>
      <c r="BV18" s="419">
        <v>6828740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1038</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9558487</v>
      </c>
      <c r="BO19" s="420"/>
      <c r="BP19" s="420"/>
      <c r="BQ19" s="420"/>
      <c r="BR19" s="420"/>
      <c r="BS19" s="420"/>
      <c r="BT19" s="420"/>
      <c r="BU19" s="421"/>
      <c r="BV19" s="419">
        <v>9288910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15764</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7190145</v>
      </c>
      <c r="BO22" s="449"/>
      <c r="BP22" s="449"/>
      <c r="BQ22" s="449"/>
      <c r="BR22" s="449"/>
      <c r="BS22" s="449"/>
      <c r="BT22" s="449"/>
      <c r="BU22" s="450"/>
      <c r="BV22" s="448">
        <v>7431848</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5551564</v>
      </c>
      <c r="BO23" s="420"/>
      <c r="BP23" s="420"/>
      <c r="BQ23" s="420"/>
      <c r="BR23" s="420"/>
      <c r="BS23" s="420"/>
      <c r="BT23" s="420"/>
      <c r="BU23" s="421"/>
      <c r="BV23" s="419">
        <v>6255353</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7390</v>
      </c>
      <c r="R24" s="373"/>
      <c r="S24" s="373"/>
      <c r="T24" s="373"/>
      <c r="U24" s="373"/>
      <c r="V24" s="374"/>
      <c r="W24" s="462"/>
      <c r="X24" s="399"/>
      <c r="Y24" s="400"/>
      <c r="Z24" s="375" t="s">
        <v>162</v>
      </c>
      <c r="AA24" s="376"/>
      <c r="AB24" s="376"/>
      <c r="AC24" s="376"/>
      <c r="AD24" s="376"/>
      <c r="AE24" s="376"/>
      <c r="AF24" s="376"/>
      <c r="AG24" s="377"/>
      <c r="AH24" s="372">
        <v>216</v>
      </c>
      <c r="AI24" s="373"/>
      <c r="AJ24" s="373"/>
      <c r="AK24" s="373"/>
      <c r="AL24" s="374"/>
      <c r="AM24" s="372">
        <v>680832</v>
      </c>
      <c r="AN24" s="373"/>
      <c r="AO24" s="373"/>
      <c r="AP24" s="373"/>
      <c r="AQ24" s="373"/>
      <c r="AR24" s="374"/>
      <c r="AS24" s="372">
        <v>3152</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2605818</v>
      </c>
      <c r="BO24" s="420"/>
      <c r="BP24" s="420"/>
      <c r="BQ24" s="420"/>
      <c r="BR24" s="420"/>
      <c r="BS24" s="420"/>
      <c r="BT24" s="420"/>
      <c r="BU24" s="421"/>
      <c r="BV24" s="419">
        <v>2359849</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6300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1148023</v>
      </c>
      <c r="BO25" s="449"/>
      <c r="BP25" s="449"/>
      <c r="BQ25" s="449"/>
      <c r="BR25" s="449"/>
      <c r="BS25" s="449"/>
      <c r="BT25" s="449"/>
      <c r="BU25" s="450"/>
      <c r="BV25" s="448">
        <v>920777</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6000</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3180</v>
      </c>
      <c r="R27" s="373"/>
      <c r="S27" s="373"/>
      <c r="T27" s="373"/>
      <c r="U27" s="373"/>
      <c r="V27" s="374"/>
      <c r="W27" s="462"/>
      <c r="X27" s="399"/>
      <c r="Y27" s="400"/>
      <c r="Z27" s="375" t="s">
        <v>171</v>
      </c>
      <c r="AA27" s="376"/>
      <c r="AB27" s="376"/>
      <c r="AC27" s="376"/>
      <c r="AD27" s="376"/>
      <c r="AE27" s="376"/>
      <c r="AF27" s="376"/>
      <c r="AG27" s="377"/>
      <c r="AH27" s="372">
        <v>3</v>
      </c>
      <c r="AI27" s="373"/>
      <c r="AJ27" s="373"/>
      <c r="AK27" s="373"/>
      <c r="AL27" s="374"/>
      <c r="AM27" s="372">
        <v>11604</v>
      </c>
      <c r="AN27" s="373"/>
      <c r="AO27" s="373"/>
      <c r="AP27" s="373"/>
      <c r="AQ27" s="373"/>
      <c r="AR27" s="374"/>
      <c r="AS27" s="372">
        <v>3868</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16624</v>
      </c>
      <c r="BO27" s="454"/>
      <c r="BP27" s="454"/>
      <c r="BQ27" s="454"/>
      <c r="BR27" s="454"/>
      <c r="BS27" s="454"/>
      <c r="BT27" s="454"/>
      <c r="BU27" s="455"/>
      <c r="BV27" s="453">
        <v>16623</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2600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1401426</v>
      </c>
      <c r="BO28" s="449"/>
      <c r="BP28" s="449"/>
      <c r="BQ28" s="449"/>
      <c r="BR28" s="449"/>
      <c r="BS28" s="449"/>
      <c r="BT28" s="449"/>
      <c r="BU28" s="450"/>
      <c r="BV28" s="448">
        <v>1371345</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12</v>
      </c>
      <c r="M29" s="373"/>
      <c r="N29" s="373"/>
      <c r="O29" s="373"/>
      <c r="P29" s="374"/>
      <c r="Q29" s="372">
        <v>2440</v>
      </c>
      <c r="R29" s="373"/>
      <c r="S29" s="373"/>
      <c r="T29" s="373"/>
      <c r="U29" s="373"/>
      <c r="V29" s="374"/>
      <c r="W29" s="463"/>
      <c r="X29" s="464"/>
      <c r="Y29" s="465"/>
      <c r="Z29" s="375" t="s">
        <v>177</v>
      </c>
      <c r="AA29" s="376"/>
      <c r="AB29" s="376"/>
      <c r="AC29" s="376"/>
      <c r="AD29" s="376"/>
      <c r="AE29" s="376"/>
      <c r="AF29" s="376"/>
      <c r="AG29" s="377"/>
      <c r="AH29" s="372">
        <v>219</v>
      </c>
      <c r="AI29" s="373"/>
      <c r="AJ29" s="373"/>
      <c r="AK29" s="373"/>
      <c r="AL29" s="374"/>
      <c r="AM29" s="372">
        <v>692436</v>
      </c>
      <c r="AN29" s="373"/>
      <c r="AO29" s="373"/>
      <c r="AP29" s="373"/>
      <c r="AQ29" s="373"/>
      <c r="AR29" s="374"/>
      <c r="AS29" s="372">
        <v>3162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t="s">
        <v>122</v>
      </c>
      <c r="BO29" s="420"/>
      <c r="BP29" s="420"/>
      <c r="BQ29" s="420"/>
      <c r="BR29" s="420"/>
      <c r="BS29" s="420"/>
      <c r="BT29" s="420"/>
      <c r="BU29" s="421"/>
      <c r="BV29" s="419" t="s">
        <v>122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96.3</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868614</v>
      </c>
      <c r="BO30" s="454"/>
      <c r="BP30" s="454"/>
      <c r="BQ30" s="454"/>
      <c r="BR30" s="454"/>
      <c r="BS30" s="454"/>
      <c r="BT30" s="454"/>
      <c r="BU30" s="455"/>
      <c r="BV30" s="453">
        <v>861163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水道事業特別会計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毛呂山・越生・鳩山公共下水道組合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株式会社　もろやま創成舎</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農業集落排水事業特別会計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西入間広域消防組合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埼玉西部環境保全組合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坂戸地区衛生組合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広域静苑組合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埼玉県後期高齢者医療広域連合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埼玉県後期高齢者医療広域連合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埼玉県市町村総合事務組合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15</v>
      </c>
      <c r="BX42" s="367"/>
      <c r="BY42" s="368" t="str">
        <f>IF('各会計、関係団体の財政状況及び健全化判断比率'!B76="","",'各会計、関係団体の財政状況及び健全化判断比率'!B76)</f>
        <v>埼玉県市町村総合事務組合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16</v>
      </c>
      <c r="BX43" s="367"/>
      <c r="BY43" s="368" t="str">
        <f>IF('各会計、関係団体の財政状況及び健全化判断比率'!B77="","",'各会計、関係団体の財政状況及び健全化判断比率'!B77)</f>
        <v>彩の国さいたま人づくり広域連合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qXh8i2v/rpHhWg5j2Gyvi0MWe6EQInqQ7aUjGBq7ztUzZ5pSAQh0sKQbDmMLmOHf1iq/ftFMh8rzpMJ3q0Digw==" saltValue="B3Is068o3SrapmPF8Auwn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Q22" workbookViewId="0">
      <selection activeCell="R9" sqref="R9:AO11"/>
    </sheetView>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3669873</v>
      </c>
      <c r="S5" s="677"/>
      <c r="T5" s="677"/>
      <c r="U5" s="677"/>
      <c r="V5" s="677"/>
      <c r="W5" s="677"/>
      <c r="X5" s="677"/>
      <c r="Y5" s="702"/>
      <c r="Z5" s="715">
        <v>29</v>
      </c>
      <c r="AA5" s="715"/>
      <c r="AB5" s="715"/>
      <c r="AC5" s="715"/>
      <c r="AD5" s="716">
        <v>3559353</v>
      </c>
      <c r="AE5" s="716"/>
      <c r="AF5" s="716"/>
      <c r="AG5" s="716"/>
      <c r="AH5" s="716"/>
      <c r="AI5" s="716"/>
      <c r="AJ5" s="716"/>
      <c r="AK5" s="716"/>
      <c r="AL5" s="703">
        <v>46.3</v>
      </c>
      <c r="AM5" s="685"/>
      <c r="AN5" s="685"/>
      <c r="AO5" s="704"/>
      <c r="AP5" s="679" t="s">
        <v>216</v>
      </c>
      <c r="AQ5" s="680"/>
      <c r="AR5" s="680"/>
      <c r="AS5" s="680"/>
      <c r="AT5" s="680"/>
      <c r="AU5" s="680"/>
      <c r="AV5" s="680"/>
      <c r="AW5" s="680"/>
      <c r="AX5" s="680"/>
      <c r="AY5" s="680"/>
      <c r="AZ5" s="680"/>
      <c r="BA5" s="680"/>
      <c r="BB5" s="680"/>
      <c r="BC5" s="680"/>
      <c r="BD5" s="680"/>
      <c r="BE5" s="680"/>
      <c r="BF5" s="681"/>
      <c r="BG5" s="621">
        <v>3559353</v>
      </c>
      <c r="BH5" s="622"/>
      <c r="BI5" s="622"/>
      <c r="BJ5" s="622"/>
      <c r="BK5" s="622"/>
      <c r="BL5" s="622"/>
      <c r="BM5" s="622"/>
      <c r="BN5" s="623"/>
      <c r="BO5" s="659">
        <v>97</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104581</v>
      </c>
      <c r="S6" s="622"/>
      <c r="T6" s="622"/>
      <c r="U6" s="622"/>
      <c r="V6" s="622"/>
      <c r="W6" s="622"/>
      <c r="X6" s="622"/>
      <c r="Y6" s="623"/>
      <c r="Z6" s="659">
        <v>0.8</v>
      </c>
      <c r="AA6" s="659"/>
      <c r="AB6" s="659"/>
      <c r="AC6" s="659"/>
      <c r="AD6" s="660">
        <v>104581</v>
      </c>
      <c r="AE6" s="660"/>
      <c r="AF6" s="660"/>
      <c r="AG6" s="660"/>
      <c r="AH6" s="660"/>
      <c r="AI6" s="660"/>
      <c r="AJ6" s="660"/>
      <c r="AK6" s="660"/>
      <c r="AL6" s="624">
        <v>1.4</v>
      </c>
      <c r="AM6" s="625"/>
      <c r="AN6" s="625"/>
      <c r="AO6" s="661"/>
      <c r="AP6" s="618" t="s">
        <v>221</v>
      </c>
      <c r="AQ6" s="619"/>
      <c r="AR6" s="619"/>
      <c r="AS6" s="619"/>
      <c r="AT6" s="619"/>
      <c r="AU6" s="619"/>
      <c r="AV6" s="619"/>
      <c r="AW6" s="619"/>
      <c r="AX6" s="619"/>
      <c r="AY6" s="619"/>
      <c r="AZ6" s="619"/>
      <c r="BA6" s="619"/>
      <c r="BB6" s="619"/>
      <c r="BC6" s="619"/>
      <c r="BD6" s="619"/>
      <c r="BE6" s="619"/>
      <c r="BF6" s="620"/>
      <c r="BG6" s="621">
        <v>3559353</v>
      </c>
      <c r="BH6" s="622"/>
      <c r="BI6" s="622"/>
      <c r="BJ6" s="622"/>
      <c r="BK6" s="622"/>
      <c r="BL6" s="622"/>
      <c r="BM6" s="622"/>
      <c r="BN6" s="623"/>
      <c r="BO6" s="659">
        <v>97</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108689</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108689</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1824</v>
      </c>
      <c r="S7" s="622"/>
      <c r="T7" s="622"/>
      <c r="U7" s="622"/>
      <c r="V7" s="622"/>
      <c r="W7" s="622"/>
      <c r="X7" s="622"/>
      <c r="Y7" s="623"/>
      <c r="Z7" s="659">
        <v>0</v>
      </c>
      <c r="AA7" s="659"/>
      <c r="AB7" s="659"/>
      <c r="AC7" s="659"/>
      <c r="AD7" s="660">
        <v>1824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1615627</v>
      </c>
      <c r="BH7" s="622"/>
      <c r="BI7" s="622"/>
      <c r="BJ7" s="622"/>
      <c r="BK7" s="622"/>
      <c r="BL7" s="622"/>
      <c r="BM7" s="622"/>
      <c r="BN7" s="623"/>
      <c r="BO7" s="659">
        <v>44</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2161295</v>
      </c>
      <c r="CS7" s="622"/>
      <c r="CT7" s="622"/>
      <c r="CU7" s="622"/>
      <c r="CV7" s="622"/>
      <c r="CW7" s="622"/>
      <c r="CX7" s="622"/>
      <c r="CY7" s="623"/>
      <c r="CZ7" s="659">
        <v>17.7</v>
      </c>
      <c r="DA7" s="659"/>
      <c r="DB7" s="659"/>
      <c r="DC7" s="659"/>
      <c r="DD7" s="627">
        <v>267784</v>
      </c>
      <c r="DE7" s="622"/>
      <c r="DF7" s="622"/>
      <c r="DG7" s="622"/>
      <c r="DH7" s="622"/>
      <c r="DI7" s="622"/>
      <c r="DJ7" s="622"/>
      <c r="DK7" s="622"/>
      <c r="DL7" s="622"/>
      <c r="DM7" s="622"/>
      <c r="DN7" s="622"/>
      <c r="DO7" s="622"/>
      <c r="DP7" s="623"/>
      <c r="DQ7" s="627">
        <v>1768817</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34606</v>
      </c>
      <c r="S8" s="622"/>
      <c r="T8" s="622"/>
      <c r="U8" s="622"/>
      <c r="V8" s="622"/>
      <c r="W8" s="622"/>
      <c r="X8" s="622"/>
      <c r="Y8" s="623"/>
      <c r="Z8" s="659">
        <v>0.3</v>
      </c>
      <c r="AA8" s="659"/>
      <c r="AB8" s="659"/>
      <c r="AC8" s="659"/>
      <c r="AD8" s="660">
        <v>34606</v>
      </c>
      <c r="AE8" s="660"/>
      <c r="AF8" s="660"/>
      <c r="AG8" s="660"/>
      <c r="AH8" s="660"/>
      <c r="AI8" s="660"/>
      <c r="AJ8" s="660"/>
      <c r="AK8" s="660"/>
      <c r="AL8" s="624">
        <v>0.5</v>
      </c>
      <c r="AM8" s="625"/>
      <c r="AN8" s="625"/>
      <c r="AO8" s="661"/>
      <c r="AP8" s="618" t="s">
        <v>227</v>
      </c>
      <c r="AQ8" s="619"/>
      <c r="AR8" s="619"/>
      <c r="AS8" s="619"/>
      <c r="AT8" s="619"/>
      <c r="AU8" s="619"/>
      <c r="AV8" s="619"/>
      <c r="AW8" s="619"/>
      <c r="AX8" s="619"/>
      <c r="AY8" s="619"/>
      <c r="AZ8" s="619"/>
      <c r="BA8" s="619"/>
      <c r="BB8" s="619"/>
      <c r="BC8" s="619"/>
      <c r="BD8" s="619"/>
      <c r="BE8" s="619"/>
      <c r="BF8" s="620"/>
      <c r="BG8" s="621">
        <v>50792</v>
      </c>
      <c r="BH8" s="622"/>
      <c r="BI8" s="622"/>
      <c r="BJ8" s="622"/>
      <c r="BK8" s="622"/>
      <c r="BL8" s="622"/>
      <c r="BM8" s="622"/>
      <c r="BN8" s="623"/>
      <c r="BO8" s="659">
        <v>1.4</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4963706</v>
      </c>
      <c r="CS8" s="622"/>
      <c r="CT8" s="622"/>
      <c r="CU8" s="622"/>
      <c r="CV8" s="622"/>
      <c r="CW8" s="622"/>
      <c r="CX8" s="622"/>
      <c r="CY8" s="623"/>
      <c r="CZ8" s="659">
        <v>40.700000000000003</v>
      </c>
      <c r="DA8" s="659"/>
      <c r="DB8" s="659"/>
      <c r="DC8" s="659"/>
      <c r="DD8" s="627">
        <v>87968</v>
      </c>
      <c r="DE8" s="622"/>
      <c r="DF8" s="622"/>
      <c r="DG8" s="622"/>
      <c r="DH8" s="622"/>
      <c r="DI8" s="622"/>
      <c r="DJ8" s="622"/>
      <c r="DK8" s="622"/>
      <c r="DL8" s="622"/>
      <c r="DM8" s="622"/>
      <c r="DN8" s="622"/>
      <c r="DO8" s="622"/>
      <c r="DP8" s="623"/>
      <c r="DQ8" s="627">
        <v>2872264</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49616</v>
      </c>
      <c r="S9" s="622"/>
      <c r="T9" s="622"/>
      <c r="U9" s="622"/>
      <c r="V9" s="622"/>
      <c r="W9" s="622"/>
      <c r="X9" s="622"/>
      <c r="Y9" s="623"/>
      <c r="Z9" s="659">
        <v>0.4</v>
      </c>
      <c r="AA9" s="659"/>
      <c r="AB9" s="659"/>
      <c r="AC9" s="659"/>
      <c r="AD9" s="660">
        <v>49616</v>
      </c>
      <c r="AE9" s="660"/>
      <c r="AF9" s="660"/>
      <c r="AG9" s="660"/>
      <c r="AH9" s="660"/>
      <c r="AI9" s="660"/>
      <c r="AJ9" s="660"/>
      <c r="AK9" s="660"/>
      <c r="AL9" s="624">
        <v>0.6</v>
      </c>
      <c r="AM9" s="625"/>
      <c r="AN9" s="625"/>
      <c r="AO9" s="661"/>
      <c r="AP9" s="618" t="s">
        <v>230</v>
      </c>
      <c r="AQ9" s="619"/>
      <c r="AR9" s="619"/>
      <c r="AS9" s="619"/>
      <c r="AT9" s="619"/>
      <c r="AU9" s="619"/>
      <c r="AV9" s="619"/>
      <c r="AW9" s="619"/>
      <c r="AX9" s="619"/>
      <c r="AY9" s="619"/>
      <c r="AZ9" s="619"/>
      <c r="BA9" s="619"/>
      <c r="BB9" s="619"/>
      <c r="BC9" s="619"/>
      <c r="BD9" s="619"/>
      <c r="BE9" s="619"/>
      <c r="BF9" s="620"/>
      <c r="BG9" s="621">
        <v>1439247</v>
      </c>
      <c r="BH9" s="622"/>
      <c r="BI9" s="622"/>
      <c r="BJ9" s="622"/>
      <c r="BK9" s="622"/>
      <c r="BL9" s="622"/>
      <c r="BM9" s="622"/>
      <c r="BN9" s="623"/>
      <c r="BO9" s="659">
        <v>39.200000000000003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925572</v>
      </c>
      <c r="CS9" s="622"/>
      <c r="CT9" s="622"/>
      <c r="CU9" s="622"/>
      <c r="CV9" s="622"/>
      <c r="CW9" s="622"/>
      <c r="CX9" s="622"/>
      <c r="CY9" s="623"/>
      <c r="CZ9" s="659">
        <v>7.6</v>
      </c>
      <c r="DA9" s="659"/>
      <c r="DB9" s="659"/>
      <c r="DC9" s="659"/>
      <c r="DD9" s="627">
        <v>7065</v>
      </c>
      <c r="DE9" s="622"/>
      <c r="DF9" s="622"/>
      <c r="DG9" s="622"/>
      <c r="DH9" s="622"/>
      <c r="DI9" s="622"/>
      <c r="DJ9" s="622"/>
      <c r="DK9" s="622"/>
      <c r="DL9" s="622"/>
      <c r="DM9" s="622"/>
      <c r="DN9" s="622"/>
      <c r="DO9" s="622"/>
      <c r="DP9" s="623"/>
      <c r="DQ9" s="627">
        <v>860178</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72687</v>
      </c>
      <c r="BH10" s="622"/>
      <c r="BI10" s="622"/>
      <c r="BJ10" s="622"/>
      <c r="BK10" s="622"/>
      <c r="BL10" s="622"/>
      <c r="BM10" s="622"/>
      <c r="BN10" s="623"/>
      <c r="BO10" s="659">
        <v>2</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1020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20</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849522</v>
      </c>
      <c r="S11" s="622"/>
      <c r="T11" s="622"/>
      <c r="U11" s="622"/>
      <c r="V11" s="622"/>
      <c r="W11" s="622"/>
      <c r="X11" s="622"/>
      <c r="Y11" s="623"/>
      <c r="Z11" s="624">
        <v>6.7</v>
      </c>
      <c r="AA11" s="625"/>
      <c r="AB11" s="625"/>
      <c r="AC11" s="626"/>
      <c r="AD11" s="627">
        <v>849522</v>
      </c>
      <c r="AE11" s="622"/>
      <c r="AF11" s="622"/>
      <c r="AG11" s="622"/>
      <c r="AH11" s="622"/>
      <c r="AI11" s="622"/>
      <c r="AJ11" s="622"/>
      <c r="AK11" s="623"/>
      <c r="AL11" s="624">
        <v>11.1</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52901</v>
      </c>
      <c r="BH11" s="622"/>
      <c r="BI11" s="622"/>
      <c r="BJ11" s="622"/>
      <c r="BK11" s="622"/>
      <c r="BL11" s="622"/>
      <c r="BM11" s="622"/>
      <c r="BN11" s="623"/>
      <c r="BO11" s="659">
        <v>1.4</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143938</v>
      </c>
      <c r="CS11" s="622"/>
      <c r="CT11" s="622"/>
      <c r="CU11" s="622"/>
      <c r="CV11" s="622"/>
      <c r="CW11" s="622"/>
      <c r="CX11" s="622"/>
      <c r="CY11" s="623"/>
      <c r="CZ11" s="659">
        <v>1.2</v>
      </c>
      <c r="DA11" s="659"/>
      <c r="DB11" s="659"/>
      <c r="DC11" s="659"/>
      <c r="DD11" s="627">
        <v>5460</v>
      </c>
      <c r="DE11" s="622"/>
      <c r="DF11" s="622"/>
      <c r="DG11" s="622"/>
      <c r="DH11" s="622"/>
      <c r="DI11" s="622"/>
      <c r="DJ11" s="622"/>
      <c r="DK11" s="622"/>
      <c r="DL11" s="622"/>
      <c r="DM11" s="622"/>
      <c r="DN11" s="622"/>
      <c r="DO11" s="622"/>
      <c r="DP11" s="623"/>
      <c r="DQ11" s="627">
        <v>129061</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v>73660</v>
      </c>
      <c r="S12" s="622"/>
      <c r="T12" s="622"/>
      <c r="U12" s="622"/>
      <c r="V12" s="622"/>
      <c r="W12" s="622"/>
      <c r="X12" s="622"/>
      <c r="Y12" s="623"/>
      <c r="Z12" s="659">
        <v>0.6</v>
      </c>
      <c r="AA12" s="659"/>
      <c r="AB12" s="659"/>
      <c r="AC12" s="659"/>
      <c r="AD12" s="660">
        <v>73660</v>
      </c>
      <c r="AE12" s="660"/>
      <c r="AF12" s="660"/>
      <c r="AG12" s="660"/>
      <c r="AH12" s="660"/>
      <c r="AI12" s="660"/>
      <c r="AJ12" s="660"/>
      <c r="AK12" s="660"/>
      <c r="AL12" s="624">
        <v>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1594265</v>
      </c>
      <c r="BH12" s="622"/>
      <c r="BI12" s="622"/>
      <c r="BJ12" s="622"/>
      <c r="BK12" s="622"/>
      <c r="BL12" s="622"/>
      <c r="BM12" s="622"/>
      <c r="BN12" s="623"/>
      <c r="BO12" s="659">
        <v>43.4</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135703</v>
      </c>
      <c r="CS12" s="622"/>
      <c r="CT12" s="622"/>
      <c r="CU12" s="622"/>
      <c r="CV12" s="622"/>
      <c r="CW12" s="622"/>
      <c r="CX12" s="622"/>
      <c r="CY12" s="623"/>
      <c r="CZ12" s="659">
        <v>1.1000000000000001</v>
      </c>
      <c r="DA12" s="659"/>
      <c r="DB12" s="659"/>
      <c r="DC12" s="659"/>
      <c r="DD12" s="627">
        <v>109</v>
      </c>
      <c r="DE12" s="622"/>
      <c r="DF12" s="622"/>
      <c r="DG12" s="622"/>
      <c r="DH12" s="622"/>
      <c r="DI12" s="622"/>
      <c r="DJ12" s="622"/>
      <c r="DK12" s="622"/>
      <c r="DL12" s="622"/>
      <c r="DM12" s="622"/>
      <c r="DN12" s="622"/>
      <c r="DO12" s="622"/>
      <c r="DP12" s="623"/>
      <c r="DQ12" s="627">
        <v>123888</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1591524</v>
      </c>
      <c r="BH13" s="622"/>
      <c r="BI13" s="622"/>
      <c r="BJ13" s="622"/>
      <c r="BK13" s="622"/>
      <c r="BL13" s="622"/>
      <c r="BM13" s="622"/>
      <c r="BN13" s="623"/>
      <c r="BO13" s="659">
        <v>43.4</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874728</v>
      </c>
      <c r="CS13" s="622"/>
      <c r="CT13" s="622"/>
      <c r="CU13" s="622"/>
      <c r="CV13" s="622"/>
      <c r="CW13" s="622"/>
      <c r="CX13" s="622"/>
      <c r="CY13" s="623"/>
      <c r="CZ13" s="659">
        <v>7.2</v>
      </c>
      <c r="DA13" s="659"/>
      <c r="DB13" s="659"/>
      <c r="DC13" s="659"/>
      <c r="DD13" s="627">
        <v>220586</v>
      </c>
      <c r="DE13" s="622"/>
      <c r="DF13" s="622"/>
      <c r="DG13" s="622"/>
      <c r="DH13" s="622"/>
      <c r="DI13" s="622"/>
      <c r="DJ13" s="622"/>
      <c r="DK13" s="622"/>
      <c r="DL13" s="622"/>
      <c r="DM13" s="622"/>
      <c r="DN13" s="622"/>
      <c r="DO13" s="622"/>
      <c r="DP13" s="623"/>
      <c r="DQ13" s="627">
        <v>715547</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110724</v>
      </c>
      <c r="BH14" s="622"/>
      <c r="BI14" s="622"/>
      <c r="BJ14" s="622"/>
      <c r="BK14" s="622"/>
      <c r="BL14" s="622"/>
      <c r="BM14" s="622"/>
      <c r="BN14" s="623"/>
      <c r="BO14" s="659">
        <v>3</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612180</v>
      </c>
      <c r="CS14" s="622"/>
      <c r="CT14" s="622"/>
      <c r="CU14" s="622"/>
      <c r="CV14" s="622"/>
      <c r="CW14" s="622"/>
      <c r="CX14" s="622"/>
      <c r="CY14" s="623"/>
      <c r="CZ14" s="659">
        <v>5</v>
      </c>
      <c r="DA14" s="659"/>
      <c r="DB14" s="659"/>
      <c r="DC14" s="659"/>
      <c r="DD14" s="627">
        <v>1249</v>
      </c>
      <c r="DE14" s="622"/>
      <c r="DF14" s="622"/>
      <c r="DG14" s="622"/>
      <c r="DH14" s="622"/>
      <c r="DI14" s="622"/>
      <c r="DJ14" s="622"/>
      <c r="DK14" s="622"/>
      <c r="DL14" s="622"/>
      <c r="DM14" s="622"/>
      <c r="DN14" s="622"/>
      <c r="DO14" s="622"/>
      <c r="DP14" s="623"/>
      <c r="DQ14" s="627">
        <v>610041</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21669</v>
      </c>
      <c r="S15" s="622"/>
      <c r="T15" s="622"/>
      <c r="U15" s="622"/>
      <c r="V15" s="622"/>
      <c r="W15" s="622"/>
      <c r="X15" s="622"/>
      <c r="Y15" s="623"/>
      <c r="Z15" s="659">
        <v>0.2</v>
      </c>
      <c r="AA15" s="659"/>
      <c r="AB15" s="659"/>
      <c r="AC15" s="659"/>
      <c r="AD15" s="660">
        <v>21669</v>
      </c>
      <c r="AE15" s="660"/>
      <c r="AF15" s="660"/>
      <c r="AG15" s="660"/>
      <c r="AH15" s="660"/>
      <c r="AI15" s="660"/>
      <c r="AJ15" s="660"/>
      <c r="AK15" s="660"/>
      <c r="AL15" s="624">
        <v>0.3</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238737</v>
      </c>
      <c r="BH15" s="622"/>
      <c r="BI15" s="622"/>
      <c r="BJ15" s="622"/>
      <c r="BK15" s="622"/>
      <c r="BL15" s="622"/>
      <c r="BM15" s="622"/>
      <c r="BN15" s="623"/>
      <c r="BO15" s="659">
        <v>6.5</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1274301</v>
      </c>
      <c r="CS15" s="622"/>
      <c r="CT15" s="622"/>
      <c r="CU15" s="622"/>
      <c r="CV15" s="622"/>
      <c r="CW15" s="622"/>
      <c r="CX15" s="622"/>
      <c r="CY15" s="623"/>
      <c r="CZ15" s="659">
        <v>10.4</v>
      </c>
      <c r="DA15" s="659"/>
      <c r="DB15" s="659"/>
      <c r="DC15" s="659"/>
      <c r="DD15" s="627">
        <v>380923</v>
      </c>
      <c r="DE15" s="622"/>
      <c r="DF15" s="622"/>
      <c r="DG15" s="622"/>
      <c r="DH15" s="622"/>
      <c r="DI15" s="622"/>
      <c r="DJ15" s="622"/>
      <c r="DK15" s="622"/>
      <c r="DL15" s="622"/>
      <c r="DM15" s="622"/>
      <c r="DN15" s="622"/>
      <c r="DO15" s="622"/>
      <c r="DP15" s="623"/>
      <c r="DQ15" s="627">
        <v>922269</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67279</v>
      </c>
      <c r="S16" s="622"/>
      <c r="T16" s="622"/>
      <c r="U16" s="622"/>
      <c r="V16" s="622"/>
      <c r="W16" s="622"/>
      <c r="X16" s="622"/>
      <c r="Y16" s="623"/>
      <c r="Z16" s="659">
        <v>0.5</v>
      </c>
      <c r="AA16" s="659"/>
      <c r="AB16" s="659"/>
      <c r="AC16" s="659"/>
      <c r="AD16" s="660">
        <v>67279</v>
      </c>
      <c r="AE16" s="660"/>
      <c r="AF16" s="660"/>
      <c r="AG16" s="660"/>
      <c r="AH16" s="660"/>
      <c r="AI16" s="660"/>
      <c r="AJ16" s="660"/>
      <c r="AK16" s="660"/>
      <c r="AL16" s="624">
        <v>0.9</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156131</v>
      </c>
      <c r="S17" s="622"/>
      <c r="T17" s="622"/>
      <c r="U17" s="622"/>
      <c r="V17" s="622"/>
      <c r="W17" s="622"/>
      <c r="X17" s="622"/>
      <c r="Y17" s="623"/>
      <c r="Z17" s="659">
        <v>1.2</v>
      </c>
      <c r="AA17" s="659"/>
      <c r="AB17" s="659"/>
      <c r="AC17" s="659"/>
      <c r="AD17" s="660">
        <v>156131</v>
      </c>
      <c r="AE17" s="660"/>
      <c r="AF17" s="660"/>
      <c r="AG17" s="660"/>
      <c r="AH17" s="660"/>
      <c r="AI17" s="660"/>
      <c r="AJ17" s="660"/>
      <c r="AK17" s="660"/>
      <c r="AL17" s="624">
        <v>2</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998809</v>
      </c>
      <c r="CS17" s="622"/>
      <c r="CT17" s="622"/>
      <c r="CU17" s="622"/>
      <c r="CV17" s="622"/>
      <c r="CW17" s="622"/>
      <c r="CX17" s="622"/>
      <c r="CY17" s="623"/>
      <c r="CZ17" s="659">
        <v>8.1999999999999993</v>
      </c>
      <c r="DA17" s="659"/>
      <c r="DB17" s="659"/>
      <c r="DC17" s="659"/>
      <c r="DD17" s="627" t="s">
        <v>122</v>
      </c>
      <c r="DE17" s="622"/>
      <c r="DF17" s="622"/>
      <c r="DG17" s="622"/>
      <c r="DH17" s="622"/>
      <c r="DI17" s="622"/>
      <c r="DJ17" s="622"/>
      <c r="DK17" s="622"/>
      <c r="DL17" s="622"/>
      <c r="DM17" s="622"/>
      <c r="DN17" s="622"/>
      <c r="DO17" s="622"/>
      <c r="DP17" s="623"/>
      <c r="DQ17" s="627">
        <v>994891</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18411</v>
      </c>
      <c r="S18" s="622"/>
      <c r="T18" s="622"/>
      <c r="U18" s="622"/>
      <c r="V18" s="622"/>
      <c r="W18" s="622"/>
      <c r="X18" s="622"/>
      <c r="Y18" s="623"/>
      <c r="Z18" s="659">
        <v>0.1</v>
      </c>
      <c r="AA18" s="659"/>
      <c r="AB18" s="659"/>
      <c r="AC18" s="659"/>
      <c r="AD18" s="660">
        <v>18411</v>
      </c>
      <c r="AE18" s="660"/>
      <c r="AF18" s="660"/>
      <c r="AG18" s="660"/>
      <c r="AH18" s="660"/>
      <c r="AI18" s="660"/>
      <c r="AJ18" s="660"/>
      <c r="AK18" s="660"/>
      <c r="AL18" s="624">
        <v>0.2</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135875</v>
      </c>
      <c r="S19" s="622"/>
      <c r="T19" s="622"/>
      <c r="U19" s="622"/>
      <c r="V19" s="622"/>
      <c r="W19" s="622"/>
      <c r="X19" s="622"/>
      <c r="Y19" s="623"/>
      <c r="Z19" s="659">
        <v>1.1000000000000001</v>
      </c>
      <c r="AA19" s="659"/>
      <c r="AB19" s="659"/>
      <c r="AC19" s="659"/>
      <c r="AD19" s="660">
        <v>135875</v>
      </c>
      <c r="AE19" s="660"/>
      <c r="AF19" s="660"/>
      <c r="AG19" s="660"/>
      <c r="AH19" s="660"/>
      <c r="AI19" s="660"/>
      <c r="AJ19" s="660"/>
      <c r="AK19" s="660"/>
      <c r="AL19" s="624">
        <v>1.8</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110520</v>
      </c>
      <c r="BH19" s="622"/>
      <c r="BI19" s="622"/>
      <c r="BJ19" s="622"/>
      <c r="BK19" s="622"/>
      <c r="BL19" s="622"/>
      <c r="BM19" s="622"/>
      <c r="BN19" s="623"/>
      <c r="BO19" s="659">
        <v>3</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262</v>
      </c>
      <c r="C20" s="689"/>
      <c r="D20" s="689"/>
      <c r="E20" s="689"/>
      <c r="F20" s="689"/>
      <c r="G20" s="689"/>
      <c r="H20" s="689"/>
      <c r="I20" s="689"/>
      <c r="J20" s="689"/>
      <c r="K20" s="689"/>
      <c r="L20" s="689"/>
      <c r="M20" s="689"/>
      <c r="N20" s="689"/>
      <c r="O20" s="689"/>
      <c r="P20" s="689"/>
      <c r="Q20" s="690"/>
      <c r="R20" s="621">
        <v>1845</v>
      </c>
      <c r="S20" s="622"/>
      <c r="T20" s="622"/>
      <c r="U20" s="622"/>
      <c r="V20" s="622"/>
      <c r="W20" s="622"/>
      <c r="X20" s="622"/>
      <c r="Y20" s="623"/>
      <c r="Z20" s="659">
        <v>0</v>
      </c>
      <c r="AA20" s="659"/>
      <c r="AB20" s="659"/>
      <c r="AC20" s="659"/>
      <c r="AD20" s="660">
        <v>1845</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110520</v>
      </c>
      <c r="BH20" s="622"/>
      <c r="BI20" s="622"/>
      <c r="BJ20" s="622"/>
      <c r="BK20" s="622"/>
      <c r="BL20" s="622"/>
      <c r="BM20" s="622"/>
      <c r="BN20" s="623"/>
      <c r="BO20" s="659">
        <v>3</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12199941</v>
      </c>
      <c r="CS20" s="622"/>
      <c r="CT20" s="622"/>
      <c r="CU20" s="622"/>
      <c r="CV20" s="622"/>
      <c r="CW20" s="622"/>
      <c r="CX20" s="622"/>
      <c r="CY20" s="623"/>
      <c r="CZ20" s="659">
        <v>100</v>
      </c>
      <c r="DA20" s="659"/>
      <c r="DB20" s="659"/>
      <c r="DC20" s="659"/>
      <c r="DD20" s="627">
        <v>971144</v>
      </c>
      <c r="DE20" s="622"/>
      <c r="DF20" s="622"/>
      <c r="DG20" s="622"/>
      <c r="DH20" s="622"/>
      <c r="DI20" s="622"/>
      <c r="DJ20" s="622"/>
      <c r="DK20" s="622"/>
      <c r="DL20" s="622"/>
      <c r="DM20" s="622"/>
      <c r="DN20" s="622"/>
      <c r="DO20" s="622"/>
      <c r="DP20" s="623"/>
      <c r="DQ20" s="627">
        <v>9105665</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2850193</v>
      </c>
      <c r="S21" s="622"/>
      <c r="T21" s="622"/>
      <c r="U21" s="622"/>
      <c r="V21" s="622"/>
      <c r="W21" s="622"/>
      <c r="X21" s="622"/>
      <c r="Y21" s="623"/>
      <c r="Z21" s="659">
        <v>22.5</v>
      </c>
      <c r="AA21" s="659"/>
      <c r="AB21" s="659"/>
      <c r="AC21" s="659"/>
      <c r="AD21" s="660">
        <v>2748790</v>
      </c>
      <c r="AE21" s="660"/>
      <c r="AF21" s="660"/>
      <c r="AG21" s="660"/>
      <c r="AH21" s="660"/>
      <c r="AI21" s="660"/>
      <c r="AJ21" s="660"/>
      <c r="AK21" s="660"/>
      <c r="AL21" s="624">
        <v>35.799999999999997</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2748790</v>
      </c>
      <c r="S22" s="622"/>
      <c r="T22" s="622"/>
      <c r="U22" s="622"/>
      <c r="V22" s="622"/>
      <c r="W22" s="622"/>
      <c r="X22" s="622"/>
      <c r="Y22" s="623"/>
      <c r="Z22" s="659">
        <v>21.7</v>
      </c>
      <c r="AA22" s="659"/>
      <c r="AB22" s="659"/>
      <c r="AC22" s="659"/>
      <c r="AD22" s="660">
        <v>2748790</v>
      </c>
      <c r="AE22" s="660"/>
      <c r="AF22" s="660"/>
      <c r="AG22" s="660"/>
      <c r="AH22" s="660"/>
      <c r="AI22" s="660"/>
      <c r="AJ22" s="660"/>
      <c r="AK22" s="660"/>
      <c r="AL22" s="624">
        <v>35.799999999999997</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101403</v>
      </c>
      <c r="S23" s="622"/>
      <c r="T23" s="622"/>
      <c r="U23" s="622"/>
      <c r="V23" s="622"/>
      <c r="W23" s="622"/>
      <c r="X23" s="622"/>
      <c r="Y23" s="623"/>
      <c r="Z23" s="659">
        <v>0.8</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v>110520</v>
      </c>
      <c r="BH23" s="622"/>
      <c r="BI23" s="622"/>
      <c r="BJ23" s="622"/>
      <c r="BK23" s="622"/>
      <c r="BL23" s="622"/>
      <c r="BM23" s="622"/>
      <c r="BN23" s="623"/>
      <c r="BO23" s="659">
        <v>3</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5792158</v>
      </c>
      <c r="CS24" s="677"/>
      <c r="CT24" s="677"/>
      <c r="CU24" s="677"/>
      <c r="CV24" s="677"/>
      <c r="CW24" s="677"/>
      <c r="CX24" s="677"/>
      <c r="CY24" s="702"/>
      <c r="CZ24" s="703">
        <v>47.5</v>
      </c>
      <c r="DA24" s="685"/>
      <c r="DB24" s="685"/>
      <c r="DC24" s="705"/>
      <c r="DD24" s="701">
        <v>3982864</v>
      </c>
      <c r="DE24" s="677"/>
      <c r="DF24" s="677"/>
      <c r="DG24" s="677"/>
      <c r="DH24" s="677"/>
      <c r="DI24" s="677"/>
      <c r="DJ24" s="677"/>
      <c r="DK24" s="702"/>
      <c r="DL24" s="701">
        <v>3422123</v>
      </c>
      <c r="DM24" s="677"/>
      <c r="DN24" s="677"/>
      <c r="DO24" s="677"/>
      <c r="DP24" s="677"/>
      <c r="DQ24" s="677"/>
      <c r="DR24" s="677"/>
      <c r="DS24" s="677"/>
      <c r="DT24" s="677"/>
      <c r="DU24" s="677"/>
      <c r="DV24" s="702"/>
      <c r="DW24" s="703">
        <v>44.4</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7878954</v>
      </c>
      <c r="S25" s="622"/>
      <c r="T25" s="622"/>
      <c r="U25" s="622"/>
      <c r="V25" s="622"/>
      <c r="W25" s="622"/>
      <c r="X25" s="622"/>
      <c r="Y25" s="623"/>
      <c r="Z25" s="659">
        <v>62.3</v>
      </c>
      <c r="AA25" s="659"/>
      <c r="AB25" s="659"/>
      <c r="AC25" s="659"/>
      <c r="AD25" s="660">
        <v>7667031</v>
      </c>
      <c r="AE25" s="660"/>
      <c r="AF25" s="660"/>
      <c r="AG25" s="660"/>
      <c r="AH25" s="660"/>
      <c r="AI25" s="660"/>
      <c r="AJ25" s="660"/>
      <c r="AK25" s="660"/>
      <c r="AL25" s="624">
        <v>99.8</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2008817</v>
      </c>
      <c r="CS25" s="634"/>
      <c r="CT25" s="634"/>
      <c r="CU25" s="634"/>
      <c r="CV25" s="634"/>
      <c r="CW25" s="634"/>
      <c r="CX25" s="634"/>
      <c r="CY25" s="635"/>
      <c r="CZ25" s="624">
        <v>16.5</v>
      </c>
      <c r="DA25" s="636"/>
      <c r="DB25" s="636"/>
      <c r="DC25" s="637"/>
      <c r="DD25" s="627">
        <v>1858780</v>
      </c>
      <c r="DE25" s="634"/>
      <c r="DF25" s="634"/>
      <c r="DG25" s="634"/>
      <c r="DH25" s="634"/>
      <c r="DI25" s="634"/>
      <c r="DJ25" s="634"/>
      <c r="DK25" s="635"/>
      <c r="DL25" s="627">
        <v>1812271</v>
      </c>
      <c r="DM25" s="634"/>
      <c r="DN25" s="634"/>
      <c r="DO25" s="634"/>
      <c r="DP25" s="634"/>
      <c r="DQ25" s="634"/>
      <c r="DR25" s="634"/>
      <c r="DS25" s="634"/>
      <c r="DT25" s="634"/>
      <c r="DU25" s="634"/>
      <c r="DV25" s="635"/>
      <c r="DW25" s="624">
        <v>23.5</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3157</v>
      </c>
      <c r="S26" s="622"/>
      <c r="T26" s="622"/>
      <c r="U26" s="622"/>
      <c r="V26" s="622"/>
      <c r="W26" s="622"/>
      <c r="X26" s="622"/>
      <c r="Y26" s="623"/>
      <c r="Z26" s="659">
        <v>0</v>
      </c>
      <c r="AA26" s="659"/>
      <c r="AB26" s="659"/>
      <c r="AC26" s="659"/>
      <c r="AD26" s="660">
        <v>3157</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1257752</v>
      </c>
      <c r="CS26" s="622"/>
      <c r="CT26" s="622"/>
      <c r="CU26" s="622"/>
      <c r="CV26" s="622"/>
      <c r="CW26" s="622"/>
      <c r="CX26" s="622"/>
      <c r="CY26" s="623"/>
      <c r="CZ26" s="624">
        <v>10.3</v>
      </c>
      <c r="DA26" s="636"/>
      <c r="DB26" s="636"/>
      <c r="DC26" s="637"/>
      <c r="DD26" s="627">
        <v>1143975</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48442</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3669873</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2784532</v>
      </c>
      <c r="CS27" s="634"/>
      <c r="CT27" s="634"/>
      <c r="CU27" s="634"/>
      <c r="CV27" s="634"/>
      <c r="CW27" s="634"/>
      <c r="CX27" s="634"/>
      <c r="CY27" s="635"/>
      <c r="CZ27" s="624">
        <v>22.8</v>
      </c>
      <c r="DA27" s="636"/>
      <c r="DB27" s="636"/>
      <c r="DC27" s="637"/>
      <c r="DD27" s="627">
        <v>1129193</v>
      </c>
      <c r="DE27" s="634"/>
      <c r="DF27" s="634"/>
      <c r="DG27" s="634"/>
      <c r="DH27" s="634"/>
      <c r="DI27" s="634"/>
      <c r="DJ27" s="634"/>
      <c r="DK27" s="635"/>
      <c r="DL27" s="627">
        <v>614961</v>
      </c>
      <c r="DM27" s="634"/>
      <c r="DN27" s="634"/>
      <c r="DO27" s="634"/>
      <c r="DP27" s="634"/>
      <c r="DQ27" s="634"/>
      <c r="DR27" s="634"/>
      <c r="DS27" s="634"/>
      <c r="DT27" s="634"/>
      <c r="DU27" s="634"/>
      <c r="DV27" s="635"/>
      <c r="DW27" s="624">
        <v>8</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62110</v>
      </c>
      <c r="S28" s="622"/>
      <c r="T28" s="622"/>
      <c r="U28" s="622"/>
      <c r="V28" s="622"/>
      <c r="W28" s="622"/>
      <c r="X28" s="622"/>
      <c r="Y28" s="623"/>
      <c r="Z28" s="659">
        <v>0.5</v>
      </c>
      <c r="AA28" s="659"/>
      <c r="AB28" s="659"/>
      <c r="AC28" s="659"/>
      <c r="AD28" s="660">
        <v>13242</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998809</v>
      </c>
      <c r="CS28" s="622"/>
      <c r="CT28" s="622"/>
      <c r="CU28" s="622"/>
      <c r="CV28" s="622"/>
      <c r="CW28" s="622"/>
      <c r="CX28" s="622"/>
      <c r="CY28" s="623"/>
      <c r="CZ28" s="624">
        <v>8.1999999999999993</v>
      </c>
      <c r="DA28" s="636"/>
      <c r="DB28" s="636"/>
      <c r="DC28" s="637"/>
      <c r="DD28" s="627">
        <v>994891</v>
      </c>
      <c r="DE28" s="622"/>
      <c r="DF28" s="622"/>
      <c r="DG28" s="622"/>
      <c r="DH28" s="622"/>
      <c r="DI28" s="622"/>
      <c r="DJ28" s="622"/>
      <c r="DK28" s="623"/>
      <c r="DL28" s="627">
        <v>994891</v>
      </c>
      <c r="DM28" s="622"/>
      <c r="DN28" s="622"/>
      <c r="DO28" s="622"/>
      <c r="DP28" s="622"/>
      <c r="DQ28" s="622"/>
      <c r="DR28" s="622"/>
      <c r="DS28" s="622"/>
      <c r="DT28" s="622"/>
      <c r="DU28" s="622"/>
      <c r="DV28" s="623"/>
      <c r="DW28" s="624">
        <v>12.9</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13167</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998809</v>
      </c>
      <c r="CS29" s="634"/>
      <c r="CT29" s="634"/>
      <c r="CU29" s="634"/>
      <c r="CV29" s="634"/>
      <c r="CW29" s="634"/>
      <c r="CX29" s="634"/>
      <c r="CY29" s="635"/>
      <c r="CZ29" s="624">
        <v>8.1999999999999993</v>
      </c>
      <c r="DA29" s="636"/>
      <c r="DB29" s="636"/>
      <c r="DC29" s="637"/>
      <c r="DD29" s="627">
        <v>994891</v>
      </c>
      <c r="DE29" s="634"/>
      <c r="DF29" s="634"/>
      <c r="DG29" s="634"/>
      <c r="DH29" s="634"/>
      <c r="DI29" s="634"/>
      <c r="DJ29" s="634"/>
      <c r="DK29" s="635"/>
      <c r="DL29" s="627">
        <v>994891</v>
      </c>
      <c r="DM29" s="634"/>
      <c r="DN29" s="634"/>
      <c r="DO29" s="634"/>
      <c r="DP29" s="634"/>
      <c r="DQ29" s="634"/>
      <c r="DR29" s="634"/>
      <c r="DS29" s="634"/>
      <c r="DT29" s="634"/>
      <c r="DU29" s="634"/>
      <c r="DV29" s="635"/>
      <c r="DW29" s="624">
        <v>12.9</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1875098</v>
      </c>
      <c r="S30" s="622"/>
      <c r="T30" s="622"/>
      <c r="U30" s="622"/>
      <c r="V30" s="622"/>
      <c r="W30" s="622"/>
      <c r="X30" s="622"/>
      <c r="Y30" s="623"/>
      <c r="Z30" s="659">
        <v>14.8</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6"/>
      <c r="BI30" s="696"/>
      <c r="BJ30" s="696"/>
      <c r="BK30" s="696"/>
      <c r="BL30" s="696"/>
      <c r="BM30" s="696"/>
      <c r="BN30" s="696"/>
      <c r="BO30" s="696"/>
      <c r="BP30" s="696"/>
      <c r="BQ30" s="697"/>
      <c r="BR30" s="673" t="s">
        <v>295</v>
      </c>
      <c r="BS30" s="696"/>
      <c r="BT30" s="696"/>
      <c r="BU30" s="696"/>
      <c r="BV30" s="696"/>
      <c r="BW30" s="696"/>
      <c r="BX30" s="696"/>
      <c r="BY30" s="696"/>
      <c r="BZ30" s="696"/>
      <c r="CA30" s="696"/>
      <c r="CB30" s="697"/>
      <c r="CD30" s="642"/>
      <c r="CE30" s="643"/>
      <c r="CF30" s="618" t="s">
        <v>296</v>
      </c>
      <c r="CG30" s="619"/>
      <c r="CH30" s="619"/>
      <c r="CI30" s="619"/>
      <c r="CJ30" s="619"/>
      <c r="CK30" s="619"/>
      <c r="CL30" s="619"/>
      <c r="CM30" s="619"/>
      <c r="CN30" s="619"/>
      <c r="CO30" s="619"/>
      <c r="CP30" s="619"/>
      <c r="CQ30" s="620"/>
      <c r="CR30" s="621">
        <v>976551</v>
      </c>
      <c r="CS30" s="622"/>
      <c r="CT30" s="622"/>
      <c r="CU30" s="622"/>
      <c r="CV30" s="622"/>
      <c r="CW30" s="622"/>
      <c r="CX30" s="622"/>
      <c r="CY30" s="623"/>
      <c r="CZ30" s="624">
        <v>8</v>
      </c>
      <c r="DA30" s="636"/>
      <c r="DB30" s="636"/>
      <c r="DC30" s="637"/>
      <c r="DD30" s="627">
        <v>972633</v>
      </c>
      <c r="DE30" s="622"/>
      <c r="DF30" s="622"/>
      <c r="DG30" s="622"/>
      <c r="DH30" s="622"/>
      <c r="DI30" s="622"/>
      <c r="DJ30" s="622"/>
      <c r="DK30" s="623"/>
      <c r="DL30" s="627">
        <v>972633</v>
      </c>
      <c r="DM30" s="622"/>
      <c r="DN30" s="622"/>
      <c r="DO30" s="622"/>
      <c r="DP30" s="622"/>
      <c r="DQ30" s="622"/>
      <c r="DR30" s="622"/>
      <c r="DS30" s="622"/>
      <c r="DT30" s="622"/>
      <c r="DU30" s="622"/>
      <c r="DV30" s="623"/>
      <c r="DW30" s="624">
        <v>12.6</v>
      </c>
      <c r="DX30" s="636"/>
      <c r="DY30" s="636"/>
      <c r="DZ30" s="636"/>
      <c r="EA30" s="636"/>
      <c r="EB30" s="636"/>
      <c r="EC30" s="648"/>
    </row>
    <row r="31" spans="2:133" ht="11.25" customHeight="1" x14ac:dyDescent="0.2">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1" t="s">
        <v>298</v>
      </c>
      <c r="AQ31" s="692"/>
      <c r="AR31" s="692"/>
      <c r="AS31" s="692"/>
      <c r="AT31" s="693" t="s">
        <v>299</v>
      </c>
      <c r="AU31" s="206"/>
      <c r="AV31" s="206"/>
      <c r="AW31" s="206"/>
      <c r="AX31" s="679" t="s">
        <v>177</v>
      </c>
      <c r="AY31" s="680"/>
      <c r="AZ31" s="680"/>
      <c r="BA31" s="680"/>
      <c r="BB31" s="680"/>
      <c r="BC31" s="680"/>
      <c r="BD31" s="680"/>
      <c r="BE31" s="680"/>
      <c r="BF31" s="681"/>
      <c r="BG31" s="683">
        <v>99.1</v>
      </c>
      <c r="BH31" s="684"/>
      <c r="BI31" s="684"/>
      <c r="BJ31" s="684"/>
      <c r="BK31" s="684"/>
      <c r="BL31" s="684"/>
      <c r="BM31" s="685">
        <v>98</v>
      </c>
      <c r="BN31" s="684"/>
      <c r="BO31" s="684"/>
      <c r="BP31" s="684"/>
      <c r="BQ31" s="686"/>
      <c r="BR31" s="683">
        <v>99.1</v>
      </c>
      <c r="BS31" s="684"/>
      <c r="BT31" s="684"/>
      <c r="BU31" s="684"/>
      <c r="BV31" s="684"/>
      <c r="BW31" s="684"/>
      <c r="BX31" s="685">
        <v>97.8</v>
      </c>
      <c r="BY31" s="684"/>
      <c r="BZ31" s="684"/>
      <c r="CA31" s="684"/>
      <c r="CB31" s="686"/>
      <c r="CD31" s="642"/>
      <c r="CE31" s="643"/>
      <c r="CF31" s="618" t="s">
        <v>300</v>
      </c>
      <c r="CG31" s="619"/>
      <c r="CH31" s="619"/>
      <c r="CI31" s="619"/>
      <c r="CJ31" s="619"/>
      <c r="CK31" s="619"/>
      <c r="CL31" s="619"/>
      <c r="CM31" s="619"/>
      <c r="CN31" s="619"/>
      <c r="CO31" s="619"/>
      <c r="CP31" s="619"/>
      <c r="CQ31" s="620"/>
      <c r="CR31" s="621">
        <v>22258</v>
      </c>
      <c r="CS31" s="634"/>
      <c r="CT31" s="634"/>
      <c r="CU31" s="634"/>
      <c r="CV31" s="634"/>
      <c r="CW31" s="634"/>
      <c r="CX31" s="634"/>
      <c r="CY31" s="635"/>
      <c r="CZ31" s="624">
        <v>0.2</v>
      </c>
      <c r="DA31" s="636"/>
      <c r="DB31" s="636"/>
      <c r="DC31" s="637"/>
      <c r="DD31" s="627">
        <v>22258</v>
      </c>
      <c r="DE31" s="634"/>
      <c r="DF31" s="634"/>
      <c r="DG31" s="634"/>
      <c r="DH31" s="634"/>
      <c r="DI31" s="634"/>
      <c r="DJ31" s="634"/>
      <c r="DK31" s="635"/>
      <c r="DL31" s="627">
        <v>22258</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807349</v>
      </c>
      <c r="S32" s="622"/>
      <c r="T32" s="622"/>
      <c r="U32" s="622"/>
      <c r="V32" s="622"/>
      <c r="W32" s="622"/>
      <c r="X32" s="622"/>
      <c r="Y32" s="623"/>
      <c r="Z32" s="659">
        <v>6.4</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4"/>
      <c r="AU32" s="202" t="s">
        <v>302</v>
      </c>
      <c r="AX32" s="618" t="s">
        <v>303</v>
      </c>
      <c r="AY32" s="619"/>
      <c r="AZ32" s="619"/>
      <c r="BA32" s="619"/>
      <c r="BB32" s="619"/>
      <c r="BC32" s="619"/>
      <c r="BD32" s="619"/>
      <c r="BE32" s="619"/>
      <c r="BF32" s="620"/>
      <c r="BG32" s="687">
        <v>98.8</v>
      </c>
      <c r="BH32" s="634"/>
      <c r="BI32" s="634"/>
      <c r="BJ32" s="634"/>
      <c r="BK32" s="634"/>
      <c r="BL32" s="634"/>
      <c r="BM32" s="625">
        <v>98.1</v>
      </c>
      <c r="BN32" s="634"/>
      <c r="BO32" s="634"/>
      <c r="BP32" s="634"/>
      <c r="BQ32" s="657"/>
      <c r="BR32" s="687">
        <v>99</v>
      </c>
      <c r="BS32" s="634"/>
      <c r="BT32" s="634"/>
      <c r="BU32" s="634"/>
      <c r="BV32" s="634"/>
      <c r="BW32" s="634"/>
      <c r="BX32" s="625">
        <v>98.4</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8250</v>
      </c>
      <c r="S33" s="622"/>
      <c r="T33" s="622"/>
      <c r="U33" s="622"/>
      <c r="V33" s="622"/>
      <c r="W33" s="622"/>
      <c r="X33" s="622"/>
      <c r="Y33" s="623"/>
      <c r="Z33" s="659">
        <v>0.1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5"/>
      <c r="AU33" s="207"/>
      <c r="AV33" s="207"/>
      <c r="AW33" s="207"/>
      <c r="AX33" s="602" t="s">
        <v>306</v>
      </c>
      <c r="AY33" s="603"/>
      <c r="AZ33" s="603"/>
      <c r="BA33" s="603"/>
      <c r="BB33" s="603"/>
      <c r="BC33" s="603"/>
      <c r="BD33" s="603"/>
      <c r="BE33" s="603"/>
      <c r="BF33" s="604"/>
      <c r="BG33" s="682">
        <v>99.2</v>
      </c>
      <c r="BH33" s="606"/>
      <c r="BI33" s="606"/>
      <c r="BJ33" s="606"/>
      <c r="BK33" s="606"/>
      <c r="BL33" s="606"/>
      <c r="BM33" s="652">
        <v>97.6</v>
      </c>
      <c r="BN33" s="606"/>
      <c r="BO33" s="606"/>
      <c r="BP33" s="606"/>
      <c r="BQ33" s="669"/>
      <c r="BR33" s="682">
        <v>99.1</v>
      </c>
      <c r="BS33" s="606"/>
      <c r="BT33" s="606"/>
      <c r="BU33" s="606"/>
      <c r="BV33" s="606"/>
      <c r="BW33" s="606"/>
      <c r="BX33" s="652">
        <v>97.1</v>
      </c>
      <c r="BY33" s="606"/>
      <c r="BZ33" s="606"/>
      <c r="CA33" s="606"/>
      <c r="CB33" s="669"/>
      <c r="CD33" s="618" t="s">
        <v>307</v>
      </c>
      <c r="CE33" s="619"/>
      <c r="CF33" s="619"/>
      <c r="CG33" s="619"/>
      <c r="CH33" s="619"/>
      <c r="CI33" s="619"/>
      <c r="CJ33" s="619"/>
      <c r="CK33" s="619"/>
      <c r="CL33" s="619"/>
      <c r="CM33" s="619"/>
      <c r="CN33" s="619"/>
      <c r="CO33" s="619"/>
      <c r="CP33" s="619"/>
      <c r="CQ33" s="620"/>
      <c r="CR33" s="621">
        <v>5436639</v>
      </c>
      <c r="CS33" s="634"/>
      <c r="CT33" s="634"/>
      <c r="CU33" s="634"/>
      <c r="CV33" s="634"/>
      <c r="CW33" s="634"/>
      <c r="CX33" s="634"/>
      <c r="CY33" s="635"/>
      <c r="CZ33" s="624">
        <v>44.6</v>
      </c>
      <c r="DA33" s="636"/>
      <c r="DB33" s="636"/>
      <c r="DC33" s="637"/>
      <c r="DD33" s="627">
        <v>4926524</v>
      </c>
      <c r="DE33" s="634"/>
      <c r="DF33" s="634"/>
      <c r="DG33" s="634"/>
      <c r="DH33" s="634"/>
      <c r="DI33" s="634"/>
      <c r="DJ33" s="634"/>
      <c r="DK33" s="635"/>
      <c r="DL33" s="627">
        <v>3601162</v>
      </c>
      <c r="DM33" s="634"/>
      <c r="DN33" s="634"/>
      <c r="DO33" s="634"/>
      <c r="DP33" s="634"/>
      <c r="DQ33" s="634"/>
      <c r="DR33" s="634"/>
      <c r="DS33" s="634"/>
      <c r="DT33" s="634"/>
      <c r="DU33" s="634"/>
      <c r="DV33" s="635"/>
      <c r="DW33" s="624">
        <v>46.7</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48802</v>
      </c>
      <c r="S34" s="622"/>
      <c r="T34" s="622"/>
      <c r="U34" s="622"/>
      <c r="V34" s="622"/>
      <c r="W34" s="622"/>
      <c r="X34" s="622"/>
      <c r="Y34" s="623"/>
      <c r="Z34" s="659">
        <v>0.4</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1432549</v>
      </c>
      <c r="CS34" s="622"/>
      <c r="CT34" s="622"/>
      <c r="CU34" s="622"/>
      <c r="CV34" s="622"/>
      <c r="CW34" s="622"/>
      <c r="CX34" s="622"/>
      <c r="CY34" s="623"/>
      <c r="CZ34" s="624">
        <v>11.7</v>
      </c>
      <c r="DA34" s="636"/>
      <c r="DB34" s="636"/>
      <c r="DC34" s="637"/>
      <c r="DD34" s="627">
        <v>1239966</v>
      </c>
      <c r="DE34" s="622"/>
      <c r="DF34" s="622"/>
      <c r="DG34" s="622"/>
      <c r="DH34" s="622"/>
      <c r="DI34" s="622"/>
      <c r="DJ34" s="622"/>
      <c r="DK34" s="623"/>
      <c r="DL34" s="627">
        <v>1029381</v>
      </c>
      <c r="DM34" s="622"/>
      <c r="DN34" s="622"/>
      <c r="DO34" s="622"/>
      <c r="DP34" s="622"/>
      <c r="DQ34" s="622"/>
      <c r="DR34" s="622"/>
      <c r="DS34" s="622"/>
      <c r="DT34" s="622"/>
      <c r="DU34" s="622"/>
      <c r="DV34" s="623"/>
      <c r="DW34" s="624">
        <v>13.3</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648050</v>
      </c>
      <c r="S35" s="622"/>
      <c r="T35" s="622"/>
      <c r="U35" s="622"/>
      <c r="V35" s="622"/>
      <c r="W35" s="622"/>
      <c r="X35" s="622"/>
      <c r="Y35" s="623"/>
      <c r="Z35" s="659">
        <v>5.0999999999999996</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49357</v>
      </c>
      <c r="CS35" s="634"/>
      <c r="CT35" s="634"/>
      <c r="CU35" s="634"/>
      <c r="CV35" s="634"/>
      <c r="CW35" s="634"/>
      <c r="CX35" s="634"/>
      <c r="CY35" s="635"/>
      <c r="CZ35" s="624">
        <v>0.4</v>
      </c>
      <c r="DA35" s="636"/>
      <c r="DB35" s="636"/>
      <c r="DC35" s="637"/>
      <c r="DD35" s="627">
        <v>48817</v>
      </c>
      <c r="DE35" s="634"/>
      <c r="DF35" s="634"/>
      <c r="DG35" s="634"/>
      <c r="DH35" s="634"/>
      <c r="DI35" s="634"/>
      <c r="DJ35" s="634"/>
      <c r="DK35" s="635"/>
      <c r="DL35" s="627">
        <v>48793</v>
      </c>
      <c r="DM35" s="634"/>
      <c r="DN35" s="634"/>
      <c r="DO35" s="634"/>
      <c r="DP35" s="634"/>
      <c r="DQ35" s="634"/>
      <c r="DR35" s="634"/>
      <c r="DS35" s="634"/>
      <c r="DT35" s="634"/>
      <c r="DU35" s="634"/>
      <c r="DV35" s="635"/>
      <c r="DW35" s="624">
        <v>0.6</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398017</v>
      </c>
      <c r="S36" s="622"/>
      <c r="T36" s="622"/>
      <c r="U36" s="622"/>
      <c r="V36" s="622"/>
      <c r="W36" s="622"/>
      <c r="X36" s="622"/>
      <c r="Y36" s="623"/>
      <c r="Z36" s="659">
        <v>3.1</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1773809</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90141</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1990280</v>
      </c>
      <c r="CS36" s="622"/>
      <c r="CT36" s="622"/>
      <c r="CU36" s="622"/>
      <c r="CV36" s="622"/>
      <c r="CW36" s="622"/>
      <c r="CX36" s="622"/>
      <c r="CY36" s="623"/>
      <c r="CZ36" s="624">
        <v>16.3</v>
      </c>
      <c r="DA36" s="636"/>
      <c r="DB36" s="636"/>
      <c r="DC36" s="637"/>
      <c r="DD36" s="627">
        <v>1945667</v>
      </c>
      <c r="DE36" s="622"/>
      <c r="DF36" s="622"/>
      <c r="DG36" s="622"/>
      <c r="DH36" s="622"/>
      <c r="DI36" s="622"/>
      <c r="DJ36" s="622"/>
      <c r="DK36" s="623"/>
      <c r="DL36" s="627">
        <v>1437253</v>
      </c>
      <c r="DM36" s="622"/>
      <c r="DN36" s="622"/>
      <c r="DO36" s="622"/>
      <c r="DP36" s="622"/>
      <c r="DQ36" s="622"/>
      <c r="DR36" s="622"/>
      <c r="DS36" s="622"/>
      <c r="DT36" s="622"/>
      <c r="DU36" s="622"/>
      <c r="DV36" s="623"/>
      <c r="DW36" s="624">
        <v>18.600000000000001</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126519</v>
      </c>
      <c r="S37" s="622"/>
      <c r="T37" s="622"/>
      <c r="U37" s="622"/>
      <c r="V37" s="622"/>
      <c r="W37" s="622"/>
      <c r="X37" s="622"/>
      <c r="Y37" s="623"/>
      <c r="Z37" s="659">
        <v>1</v>
      </c>
      <c r="AA37" s="659"/>
      <c r="AB37" s="659"/>
      <c r="AC37" s="659"/>
      <c r="AD37" s="660">
        <v>4</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459817</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66615</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1091879</v>
      </c>
      <c r="CS37" s="634"/>
      <c r="CT37" s="634"/>
      <c r="CU37" s="634"/>
      <c r="CV37" s="634"/>
      <c r="CW37" s="634"/>
      <c r="CX37" s="634"/>
      <c r="CY37" s="635"/>
      <c r="CZ37" s="624">
        <v>8.9</v>
      </c>
      <c r="DA37" s="636"/>
      <c r="DB37" s="636"/>
      <c r="DC37" s="637"/>
      <c r="DD37" s="627">
        <v>1091879</v>
      </c>
      <c r="DE37" s="634"/>
      <c r="DF37" s="634"/>
      <c r="DG37" s="634"/>
      <c r="DH37" s="634"/>
      <c r="DI37" s="634"/>
      <c r="DJ37" s="634"/>
      <c r="DK37" s="635"/>
      <c r="DL37" s="627">
        <v>1054280</v>
      </c>
      <c r="DM37" s="634"/>
      <c r="DN37" s="634"/>
      <c r="DO37" s="634"/>
      <c r="DP37" s="634"/>
      <c r="DQ37" s="634"/>
      <c r="DR37" s="634"/>
      <c r="DS37" s="634"/>
      <c r="DT37" s="634"/>
      <c r="DU37" s="634"/>
      <c r="DV37" s="635"/>
      <c r="DW37" s="624">
        <v>13.7</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734848</v>
      </c>
      <c r="S38" s="622"/>
      <c r="T38" s="622"/>
      <c r="U38" s="622"/>
      <c r="V38" s="622"/>
      <c r="W38" s="622"/>
      <c r="X38" s="622"/>
      <c r="Y38" s="623"/>
      <c r="Z38" s="659">
        <v>5.8</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t="s">
        <v>122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4655</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1313992</v>
      </c>
      <c r="CS38" s="622"/>
      <c r="CT38" s="622"/>
      <c r="CU38" s="622"/>
      <c r="CV38" s="622"/>
      <c r="CW38" s="622"/>
      <c r="CX38" s="622"/>
      <c r="CY38" s="623"/>
      <c r="CZ38" s="624">
        <v>10.8</v>
      </c>
      <c r="DA38" s="636"/>
      <c r="DB38" s="636"/>
      <c r="DC38" s="637"/>
      <c r="DD38" s="627">
        <v>1086264</v>
      </c>
      <c r="DE38" s="622"/>
      <c r="DF38" s="622"/>
      <c r="DG38" s="622"/>
      <c r="DH38" s="622"/>
      <c r="DI38" s="622"/>
      <c r="DJ38" s="622"/>
      <c r="DK38" s="623"/>
      <c r="DL38" s="627">
        <v>1085735</v>
      </c>
      <c r="DM38" s="622"/>
      <c r="DN38" s="622"/>
      <c r="DO38" s="622"/>
      <c r="DP38" s="622"/>
      <c r="DQ38" s="622"/>
      <c r="DR38" s="622"/>
      <c r="DS38" s="622"/>
      <c r="DT38" s="622"/>
      <c r="DU38" s="622"/>
      <c r="DV38" s="623"/>
      <c r="DW38" s="624">
        <v>14.1</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6597</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646961</v>
      </c>
      <c r="CS39" s="634"/>
      <c r="CT39" s="634"/>
      <c r="CU39" s="634"/>
      <c r="CV39" s="634"/>
      <c r="CW39" s="634"/>
      <c r="CX39" s="634"/>
      <c r="CY39" s="635"/>
      <c r="CZ39" s="624">
        <v>5.3</v>
      </c>
      <c r="DA39" s="636"/>
      <c r="DB39" s="636"/>
      <c r="DC39" s="637"/>
      <c r="DD39" s="627">
        <v>605810</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v>29548</v>
      </c>
      <c r="S40" s="622"/>
      <c r="T40" s="622"/>
      <c r="U40" s="622"/>
      <c r="V40" s="622"/>
      <c r="W40" s="622"/>
      <c r="X40" s="622"/>
      <c r="Y40" s="623"/>
      <c r="Z40" s="659">
        <v>0.2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3500</v>
      </c>
      <c r="CS40" s="622"/>
      <c r="CT40" s="622"/>
      <c r="CU40" s="622"/>
      <c r="CV40" s="622"/>
      <c r="CW40" s="622"/>
      <c r="CX40" s="622"/>
      <c r="CY40" s="623"/>
      <c r="CZ40" s="624">
        <v>0</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12652763</v>
      </c>
      <c r="S41" s="646"/>
      <c r="T41" s="646"/>
      <c r="U41" s="646"/>
      <c r="V41" s="646"/>
      <c r="W41" s="646"/>
      <c r="X41" s="646"/>
      <c r="Y41" s="649"/>
      <c r="Z41" s="650">
        <v>100</v>
      </c>
      <c r="AA41" s="650"/>
      <c r="AB41" s="650"/>
      <c r="AC41" s="650"/>
      <c r="AD41" s="651">
        <v>7683434</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245607</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1068385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429</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971144</v>
      </c>
      <c r="CS42" s="634"/>
      <c r="CT42" s="634"/>
      <c r="CU42" s="634"/>
      <c r="CV42" s="634"/>
      <c r="CW42" s="634"/>
      <c r="CX42" s="634"/>
      <c r="CY42" s="635"/>
      <c r="CZ42" s="624">
        <v>8</v>
      </c>
      <c r="DA42" s="636"/>
      <c r="DB42" s="636"/>
      <c r="DC42" s="637"/>
      <c r="DD42" s="627">
        <v>196277</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87992</v>
      </c>
      <c r="CS43" s="634"/>
      <c r="CT43" s="634"/>
      <c r="CU43" s="634"/>
      <c r="CV43" s="634"/>
      <c r="CW43" s="634"/>
      <c r="CX43" s="634"/>
      <c r="CY43" s="635"/>
      <c r="CZ43" s="624">
        <v>0.7</v>
      </c>
      <c r="DA43" s="636"/>
      <c r="DB43" s="636"/>
      <c r="DC43" s="637"/>
      <c r="DD43" s="627">
        <v>87992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971144</v>
      </c>
      <c r="CS44" s="622"/>
      <c r="CT44" s="622"/>
      <c r="CU44" s="622"/>
      <c r="CV44" s="622"/>
      <c r="CW44" s="622"/>
      <c r="CX44" s="622"/>
      <c r="CY44" s="623"/>
      <c r="CZ44" s="624">
        <v>8</v>
      </c>
      <c r="DA44" s="625"/>
      <c r="DB44" s="625"/>
      <c r="DC44" s="626"/>
      <c r="DD44" s="627">
        <v>196277</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46335</v>
      </c>
      <c r="CS45" s="634"/>
      <c r="CT45" s="634"/>
      <c r="CU45" s="634"/>
      <c r="CV45" s="634"/>
      <c r="CW45" s="634"/>
      <c r="CX45" s="634"/>
      <c r="CY45" s="635"/>
      <c r="CZ45" s="624">
        <v>0.4</v>
      </c>
      <c r="DA45" s="636"/>
      <c r="DB45" s="636"/>
      <c r="DC45" s="637"/>
      <c r="DD45" s="627">
        <v>10309</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924809</v>
      </c>
      <c r="CS46" s="622"/>
      <c r="CT46" s="622"/>
      <c r="CU46" s="622"/>
      <c r="CV46" s="622"/>
      <c r="CW46" s="622"/>
      <c r="CX46" s="622"/>
      <c r="CY46" s="623"/>
      <c r="CZ46" s="624">
        <v>7.6</v>
      </c>
      <c r="DA46" s="625"/>
      <c r="DB46" s="625"/>
      <c r="DC46" s="626"/>
      <c r="DD46" s="627">
        <v>185968</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12199941</v>
      </c>
      <c r="CS49" s="606"/>
      <c r="CT49" s="606"/>
      <c r="CU49" s="606"/>
      <c r="CV49" s="606"/>
      <c r="CW49" s="606"/>
      <c r="CX49" s="606"/>
      <c r="CY49" s="607"/>
      <c r="CZ49" s="608">
        <v>100</v>
      </c>
      <c r="DA49" s="609"/>
      <c r="DB49" s="609"/>
      <c r="DC49" s="610"/>
      <c r="DD49" s="611">
        <v>9105665</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60Xi8z/DTb4anzOAlxNxxcdRlivmeiTHg5NJvHeNiBfocfQ/sMD1+0434qNAfC5U7UER+EcZnbiJgPVf3ftBHg==" saltValue="M3ryGeP6oNaEdKa48vxpr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8" zoomScale="70" zoomScaleNormal="25" zoomScaleSheetLayoutView="70" workbookViewId="0">
      <selection activeCell="AK18" sqref="AK18:AO18"/>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12653</v>
      </c>
      <c r="R7" s="1103"/>
      <c r="S7" s="1103"/>
      <c r="T7" s="1103"/>
      <c r="U7" s="1103"/>
      <c r="V7" s="1103">
        <v>12200</v>
      </c>
      <c r="W7" s="1103"/>
      <c r="X7" s="1103"/>
      <c r="Y7" s="1103"/>
      <c r="Z7" s="1103"/>
      <c r="AA7" s="1103">
        <v>453</v>
      </c>
      <c r="AB7" s="1103"/>
      <c r="AC7" s="1103"/>
      <c r="AD7" s="1103"/>
      <c r="AE7" s="1104"/>
      <c r="AF7" s="1105">
        <v>452</v>
      </c>
      <c r="AG7" s="1106"/>
      <c r="AH7" s="1106"/>
      <c r="AI7" s="1106"/>
      <c r="AJ7" s="1107"/>
      <c r="AK7" s="1108">
        <v>648</v>
      </c>
      <c r="AL7" s="1109"/>
      <c r="AM7" s="1109"/>
      <c r="AN7" s="1109"/>
      <c r="AO7" s="1109"/>
      <c r="AP7" s="1109">
        <v>7190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555</v>
      </c>
      <c r="BT7" s="1100"/>
      <c r="BU7" s="1100"/>
      <c r="BV7" s="1100"/>
      <c r="BW7" s="1100"/>
      <c r="BX7" s="1100"/>
      <c r="BY7" s="1100"/>
      <c r="BZ7" s="1100"/>
      <c r="CA7" s="1100"/>
      <c r="CB7" s="1100"/>
      <c r="CC7" s="1100"/>
      <c r="CD7" s="1100"/>
      <c r="CE7" s="1100"/>
      <c r="CF7" s="1100"/>
      <c r="CG7" s="1112"/>
      <c r="CH7" s="1096">
        <v>-6</v>
      </c>
      <c r="CI7" s="1097"/>
      <c r="CJ7" s="1097"/>
      <c r="CK7" s="1097"/>
      <c r="CL7" s="1098"/>
      <c r="CM7" s="1096">
        <v>4</v>
      </c>
      <c r="CN7" s="1097"/>
      <c r="CO7" s="1097"/>
      <c r="CP7" s="1097"/>
      <c r="CQ7" s="1098"/>
      <c r="CR7" s="1096">
        <v>2</v>
      </c>
      <c r="CS7" s="1097"/>
      <c r="CT7" s="1097"/>
      <c r="CU7" s="1097"/>
      <c r="CV7" s="1098"/>
      <c r="CW7" s="1096" t="s">
        <v>556</v>
      </c>
      <c r="CX7" s="1097"/>
      <c r="CY7" s="1097"/>
      <c r="CZ7" s="1097"/>
      <c r="DA7" s="1098"/>
      <c r="DB7" s="1096" t="s">
        <v>556</v>
      </c>
      <c r="DC7" s="1097"/>
      <c r="DD7" s="1097"/>
      <c r="DE7" s="1097"/>
      <c r="DF7" s="1098"/>
      <c r="DG7" s="1096" t="s">
        <v>556</v>
      </c>
      <c r="DH7" s="1097"/>
      <c r="DI7" s="1097"/>
      <c r="DJ7" s="1097"/>
      <c r="DK7" s="1098"/>
      <c r="DL7" s="1096" t="s">
        <v>556</v>
      </c>
      <c r="DM7" s="1097"/>
      <c r="DN7" s="1097"/>
      <c r="DO7" s="1097"/>
      <c r="DP7" s="1098"/>
      <c r="DQ7" s="1096" t="s">
        <v>556</v>
      </c>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376</v>
      </c>
      <c r="B23" s="937" t="s">
        <v>377</v>
      </c>
      <c r="C23" s="938"/>
      <c r="D23" s="938"/>
      <c r="E23" s="938"/>
      <c r="F23" s="938"/>
      <c r="G23" s="938"/>
      <c r="H23" s="938"/>
      <c r="I23" s="938"/>
      <c r="J23" s="938"/>
      <c r="K23" s="938"/>
      <c r="L23" s="938"/>
      <c r="M23" s="938"/>
      <c r="N23" s="938"/>
      <c r="O23" s="938"/>
      <c r="P23" s="948"/>
      <c r="Q23" s="1067">
        <v>12653</v>
      </c>
      <c r="R23" s="1061"/>
      <c r="S23" s="1061"/>
      <c r="T23" s="1061"/>
      <c r="U23" s="1061"/>
      <c r="V23" s="1061">
        <v>12200</v>
      </c>
      <c r="W23" s="1061"/>
      <c r="X23" s="1061"/>
      <c r="Y23" s="1061"/>
      <c r="Z23" s="1061"/>
      <c r="AA23" s="1061">
        <v>453</v>
      </c>
      <c r="AB23" s="1061"/>
      <c r="AC23" s="1061"/>
      <c r="AD23" s="1061"/>
      <c r="AE23" s="1068"/>
      <c r="AF23" s="1069">
        <v>452</v>
      </c>
      <c r="AG23" s="1061"/>
      <c r="AH23" s="1061"/>
      <c r="AI23" s="1061"/>
      <c r="AJ23" s="1070"/>
      <c r="AK23" s="1071"/>
      <c r="AL23" s="1072"/>
      <c r="AM23" s="1072"/>
      <c r="AN23" s="1072"/>
      <c r="AO23" s="1072"/>
      <c r="AP23" s="1061">
        <v>7190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388</v>
      </c>
      <c r="C28" s="1048"/>
      <c r="D28" s="1048"/>
      <c r="E28" s="1048"/>
      <c r="F28" s="1048"/>
      <c r="G28" s="1048"/>
      <c r="H28" s="1048"/>
      <c r="I28" s="1048"/>
      <c r="J28" s="1048"/>
      <c r="K28" s="1048"/>
      <c r="L28" s="1048"/>
      <c r="M28" s="1048"/>
      <c r="N28" s="1048"/>
      <c r="O28" s="1048"/>
      <c r="P28" s="1049"/>
      <c r="Q28" s="1050">
        <v>3937</v>
      </c>
      <c r="R28" s="1051"/>
      <c r="S28" s="1051"/>
      <c r="T28" s="1051"/>
      <c r="U28" s="1051"/>
      <c r="V28" s="1051">
        <v>3847</v>
      </c>
      <c r="W28" s="1051"/>
      <c r="X28" s="1051"/>
      <c r="Y28" s="1051"/>
      <c r="Z28" s="1051"/>
      <c r="AA28" s="1051">
        <v>90</v>
      </c>
      <c r="AB28" s="1051"/>
      <c r="AC28" s="1051"/>
      <c r="AD28" s="1051"/>
      <c r="AE28" s="1052"/>
      <c r="AF28" s="1053">
        <v>90</v>
      </c>
      <c r="AG28" s="1051"/>
      <c r="AH28" s="1051"/>
      <c r="AI28" s="1051"/>
      <c r="AJ28" s="1054"/>
      <c r="AK28" s="1042">
        <v>357</v>
      </c>
      <c r="AL28" s="1043"/>
      <c r="AM28" s="1043"/>
      <c r="AN28" s="1043"/>
      <c r="AO28" s="1043"/>
      <c r="AP28" s="1043" t="s">
        <v>548</v>
      </c>
      <c r="AQ28" s="1043"/>
      <c r="AR28" s="1043"/>
      <c r="AS28" s="1043"/>
      <c r="AT28" s="1043"/>
      <c r="AU28" s="1043" t="s">
        <v>548</v>
      </c>
      <c r="AV28" s="1043"/>
      <c r="AW28" s="1043"/>
      <c r="AX28" s="1043"/>
      <c r="AY28" s="1043"/>
      <c r="AZ28" s="1044" t="s">
        <v>548</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389</v>
      </c>
      <c r="C29" s="1031"/>
      <c r="D29" s="1031"/>
      <c r="E29" s="1031"/>
      <c r="F29" s="1031"/>
      <c r="G29" s="1031"/>
      <c r="H29" s="1031"/>
      <c r="I29" s="1031"/>
      <c r="J29" s="1031"/>
      <c r="K29" s="1031"/>
      <c r="L29" s="1031"/>
      <c r="M29" s="1031"/>
      <c r="N29" s="1031"/>
      <c r="O29" s="1031"/>
      <c r="P29" s="1032"/>
      <c r="Q29" s="1038">
        <v>3246</v>
      </c>
      <c r="R29" s="1039"/>
      <c r="S29" s="1039"/>
      <c r="T29" s="1039"/>
      <c r="U29" s="1039"/>
      <c r="V29" s="1039">
        <v>3137</v>
      </c>
      <c r="W29" s="1039"/>
      <c r="X29" s="1039"/>
      <c r="Y29" s="1039"/>
      <c r="Z29" s="1039"/>
      <c r="AA29" s="1039">
        <v>110</v>
      </c>
      <c r="AB29" s="1039"/>
      <c r="AC29" s="1039"/>
      <c r="AD29" s="1039"/>
      <c r="AE29" s="1040"/>
      <c r="AF29" s="1035">
        <v>110</v>
      </c>
      <c r="AG29" s="1036"/>
      <c r="AH29" s="1036"/>
      <c r="AI29" s="1036"/>
      <c r="AJ29" s="1037"/>
      <c r="AK29" s="980">
        <v>487</v>
      </c>
      <c r="AL29" s="971"/>
      <c r="AM29" s="971"/>
      <c r="AN29" s="971"/>
      <c r="AO29" s="971"/>
      <c r="AP29" s="971" t="s">
        <v>548</v>
      </c>
      <c r="AQ29" s="971"/>
      <c r="AR29" s="971"/>
      <c r="AS29" s="971"/>
      <c r="AT29" s="971"/>
      <c r="AU29" s="971" t="s">
        <v>548</v>
      </c>
      <c r="AV29" s="971"/>
      <c r="AW29" s="971"/>
      <c r="AX29" s="971"/>
      <c r="AY29" s="971"/>
      <c r="AZ29" s="1041" t="s">
        <v>548</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390</v>
      </c>
      <c r="C30" s="1031"/>
      <c r="D30" s="1031"/>
      <c r="E30" s="1031"/>
      <c r="F30" s="1031"/>
      <c r="G30" s="1031"/>
      <c r="H30" s="1031"/>
      <c r="I30" s="1031"/>
      <c r="J30" s="1031"/>
      <c r="K30" s="1031"/>
      <c r="L30" s="1031"/>
      <c r="M30" s="1031"/>
      <c r="N30" s="1031"/>
      <c r="O30" s="1031"/>
      <c r="P30" s="1032"/>
      <c r="Q30" s="1038">
        <v>602</v>
      </c>
      <c r="R30" s="1039"/>
      <c r="S30" s="1039"/>
      <c r="T30" s="1039"/>
      <c r="U30" s="1039"/>
      <c r="V30" s="1039">
        <v>596</v>
      </c>
      <c r="W30" s="1039"/>
      <c r="X30" s="1039"/>
      <c r="Y30" s="1039"/>
      <c r="Z30" s="1039"/>
      <c r="AA30" s="1039">
        <v>6</v>
      </c>
      <c r="AB30" s="1039"/>
      <c r="AC30" s="1039"/>
      <c r="AD30" s="1039"/>
      <c r="AE30" s="1040"/>
      <c r="AF30" s="1035">
        <v>6</v>
      </c>
      <c r="AG30" s="1036"/>
      <c r="AH30" s="1036"/>
      <c r="AI30" s="1036"/>
      <c r="AJ30" s="1037"/>
      <c r="AK30" s="980">
        <v>155</v>
      </c>
      <c r="AL30" s="971"/>
      <c r="AM30" s="971"/>
      <c r="AN30" s="971"/>
      <c r="AO30" s="971"/>
      <c r="AP30" s="971" t="s">
        <v>548</v>
      </c>
      <c r="AQ30" s="971"/>
      <c r="AR30" s="971"/>
      <c r="AS30" s="971"/>
      <c r="AT30" s="971"/>
      <c r="AU30" s="971" t="s">
        <v>548</v>
      </c>
      <c r="AV30" s="971"/>
      <c r="AW30" s="971"/>
      <c r="AX30" s="971"/>
      <c r="AY30" s="971"/>
      <c r="AZ30" s="1041" t="s">
        <v>548</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391</v>
      </c>
      <c r="C31" s="1031"/>
      <c r="D31" s="1031"/>
      <c r="E31" s="1031"/>
      <c r="F31" s="1031"/>
      <c r="G31" s="1031"/>
      <c r="H31" s="1031"/>
      <c r="I31" s="1031"/>
      <c r="J31" s="1031"/>
      <c r="K31" s="1031"/>
      <c r="L31" s="1031"/>
      <c r="M31" s="1031"/>
      <c r="N31" s="1031"/>
      <c r="O31" s="1031"/>
      <c r="P31" s="1032"/>
      <c r="Q31" s="1038">
        <v>791</v>
      </c>
      <c r="R31" s="1039"/>
      <c r="S31" s="1039"/>
      <c r="T31" s="1039"/>
      <c r="U31" s="1039"/>
      <c r="V31" s="1039">
        <v>670</v>
      </c>
      <c r="W31" s="1039"/>
      <c r="X31" s="1039"/>
      <c r="Y31" s="1039"/>
      <c r="Z31" s="1039"/>
      <c r="AA31" s="1039">
        <v>121</v>
      </c>
      <c r="AB31" s="1039"/>
      <c r="AC31" s="1039"/>
      <c r="AD31" s="1039"/>
      <c r="AE31" s="1040"/>
      <c r="AF31" s="1035">
        <v>695</v>
      </c>
      <c r="AG31" s="1036"/>
      <c r="AH31" s="1036"/>
      <c r="AI31" s="1036"/>
      <c r="AJ31" s="1037"/>
      <c r="AK31" s="980">
        <v>2</v>
      </c>
      <c r="AL31" s="971"/>
      <c r="AM31" s="971"/>
      <c r="AN31" s="971"/>
      <c r="AO31" s="971"/>
      <c r="AP31" s="971">
        <v>1370</v>
      </c>
      <c r="AQ31" s="971"/>
      <c r="AR31" s="971"/>
      <c r="AS31" s="971"/>
      <c r="AT31" s="971"/>
      <c r="AU31" s="971">
        <v>4</v>
      </c>
      <c r="AV31" s="971"/>
      <c r="AW31" s="971"/>
      <c r="AX31" s="971"/>
      <c r="AY31" s="971"/>
      <c r="AZ31" s="1041" t="s">
        <v>548</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41</v>
      </c>
      <c r="R32" s="1039"/>
      <c r="S32" s="1039"/>
      <c r="T32" s="1039"/>
      <c r="U32" s="1039"/>
      <c r="V32" s="1039">
        <v>39</v>
      </c>
      <c r="W32" s="1039"/>
      <c r="X32" s="1039"/>
      <c r="Y32" s="1039"/>
      <c r="Z32" s="1039"/>
      <c r="AA32" s="1039">
        <v>2</v>
      </c>
      <c r="AB32" s="1039"/>
      <c r="AC32" s="1039"/>
      <c r="AD32" s="1039"/>
      <c r="AE32" s="1040"/>
      <c r="AF32" s="1035">
        <v>5</v>
      </c>
      <c r="AG32" s="1036"/>
      <c r="AH32" s="1036"/>
      <c r="AI32" s="1036"/>
      <c r="AJ32" s="1037"/>
      <c r="AK32" s="980">
        <v>21</v>
      </c>
      <c r="AL32" s="971"/>
      <c r="AM32" s="971"/>
      <c r="AN32" s="971"/>
      <c r="AO32" s="971"/>
      <c r="AP32" s="971">
        <v>76</v>
      </c>
      <c r="AQ32" s="971"/>
      <c r="AR32" s="971"/>
      <c r="AS32" s="971"/>
      <c r="AT32" s="971"/>
      <c r="AU32" s="971">
        <v>76</v>
      </c>
      <c r="AV32" s="971"/>
      <c r="AW32" s="971"/>
      <c r="AX32" s="971"/>
      <c r="AY32" s="971"/>
      <c r="AZ32" s="1041" t="s">
        <v>548</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905</v>
      </c>
      <c r="AG63" s="959"/>
      <c r="AH63" s="959"/>
      <c r="AI63" s="959"/>
      <c r="AJ63" s="1022"/>
      <c r="AK63" s="1023"/>
      <c r="AL63" s="963"/>
      <c r="AM63" s="963"/>
      <c r="AN63" s="963"/>
      <c r="AO63" s="963"/>
      <c r="AP63" s="959">
        <v>1447</v>
      </c>
      <c r="AQ63" s="959"/>
      <c r="AR63" s="959"/>
      <c r="AS63" s="959"/>
      <c r="AT63" s="959"/>
      <c r="AU63" s="959">
        <v>80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542</v>
      </c>
      <c r="C68" s="986"/>
      <c r="D68" s="986"/>
      <c r="E68" s="986"/>
      <c r="F68" s="986"/>
      <c r="G68" s="986"/>
      <c r="H68" s="986"/>
      <c r="I68" s="986"/>
      <c r="J68" s="986"/>
      <c r="K68" s="986"/>
      <c r="L68" s="986"/>
      <c r="M68" s="986"/>
      <c r="N68" s="986"/>
      <c r="O68" s="986"/>
      <c r="P68" s="987"/>
      <c r="Q68" s="988">
        <v>1631</v>
      </c>
      <c r="R68" s="982"/>
      <c r="S68" s="982"/>
      <c r="T68" s="982"/>
      <c r="U68" s="982"/>
      <c r="V68" s="982">
        <v>1549</v>
      </c>
      <c r="W68" s="982"/>
      <c r="X68" s="982"/>
      <c r="Y68" s="982"/>
      <c r="Z68" s="982"/>
      <c r="AA68" s="982">
        <v>82</v>
      </c>
      <c r="AB68" s="982"/>
      <c r="AC68" s="982"/>
      <c r="AD68" s="982"/>
      <c r="AE68" s="982"/>
      <c r="AF68" s="982">
        <v>82</v>
      </c>
      <c r="AG68" s="982"/>
      <c r="AH68" s="982"/>
      <c r="AI68" s="982"/>
      <c r="AJ68" s="982"/>
      <c r="AK68" s="982">
        <v>716</v>
      </c>
      <c r="AL68" s="982"/>
      <c r="AM68" s="982"/>
      <c r="AN68" s="982"/>
      <c r="AO68" s="982"/>
      <c r="AP68" s="982">
        <v>4216</v>
      </c>
      <c r="AQ68" s="982"/>
      <c r="AR68" s="982"/>
      <c r="AS68" s="982"/>
      <c r="AT68" s="982"/>
      <c r="AU68" s="982">
        <v>2180</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545</v>
      </c>
      <c r="C69" s="975"/>
      <c r="D69" s="975"/>
      <c r="E69" s="975"/>
      <c r="F69" s="975"/>
      <c r="G69" s="975"/>
      <c r="H69" s="975"/>
      <c r="I69" s="975"/>
      <c r="J69" s="975"/>
      <c r="K69" s="975"/>
      <c r="L69" s="975"/>
      <c r="M69" s="975"/>
      <c r="N69" s="975"/>
      <c r="O69" s="975"/>
      <c r="P69" s="976"/>
      <c r="Q69" s="977">
        <v>1304</v>
      </c>
      <c r="R69" s="971"/>
      <c r="S69" s="971"/>
      <c r="T69" s="971"/>
      <c r="U69" s="971"/>
      <c r="V69" s="971">
        <v>1273</v>
      </c>
      <c r="W69" s="971"/>
      <c r="X69" s="971"/>
      <c r="Y69" s="971"/>
      <c r="Z69" s="971"/>
      <c r="AA69" s="971">
        <v>31</v>
      </c>
      <c r="AB69" s="971"/>
      <c r="AC69" s="971"/>
      <c r="AD69" s="971"/>
      <c r="AE69" s="971"/>
      <c r="AF69" s="971">
        <v>31</v>
      </c>
      <c r="AG69" s="971"/>
      <c r="AH69" s="971"/>
      <c r="AI69" s="971"/>
      <c r="AJ69" s="971"/>
      <c r="AK69" s="971">
        <v>22</v>
      </c>
      <c r="AL69" s="971"/>
      <c r="AM69" s="971"/>
      <c r="AN69" s="971"/>
      <c r="AO69" s="971"/>
      <c r="AP69" s="971">
        <v>504</v>
      </c>
      <c r="AQ69" s="971"/>
      <c r="AR69" s="971"/>
      <c r="AS69" s="971"/>
      <c r="AT69" s="971"/>
      <c r="AU69" s="971">
        <v>254</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544</v>
      </c>
      <c r="C70" s="975"/>
      <c r="D70" s="975"/>
      <c r="E70" s="975"/>
      <c r="F70" s="975"/>
      <c r="G70" s="975"/>
      <c r="H70" s="975"/>
      <c r="I70" s="975"/>
      <c r="J70" s="975"/>
      <c r="K70" s="975"/>
      <c r="L70" s="975"/>
      <c r="M70" s="975"/>
      <c r="N70" s="975"/>
      <c r="O70" s="975"/>
      <c r="P70" s="976"/>
      <c r="Q70" s="977">
        <v>2587</v>
      </c>
      <c r="R70" s="971"/>
      <c r="S70" s="971"/>
      <c r="T70" s="971"/>
      <c r="U70" s="971"/>
      <c r="V70" s="971">
        <v>2461</v>
      </c>
      <c r="W70" s="971"/>
      <c r="X70" s="971"/>
      <c r="Y70" s="971"/>
      <c r="Z70" s="971"/>
      <c r="AA70" s="971">
        <v>126</v>
      </c>
      <c r="AB70" s="971"/>
      <c r="AC70" s="971"/>
      <c r="AD70" s="971"/>
      <c r="AE70" s="971"/>
      <c r="AF70" s="971">
        <v>116</v>
      </c>
      <c r="AG70" s="971"/>
      <c r="AH70" s="971"/>
      <c r="AI70" s="971"/>
      <c r="AJ70" s="971"/>
      <c r="AK70" s="971">
        <v>39</v>
      </c>
      <c r="AL70" s="971"/>
      <c r="AM70" s="971"/>
      <c r="AN70" s="971"/>
      <c r="AO70" s="971"/>
      <c r="AP70" s="971">
        <v>7733</v>
      </c>
      <c r="AQ70" s="971"/>
      <c r="AR70" s="971"/>
      <c r="AS70" s="971"/>
      <c r="AT70" s="971"/>
      <c r="AU70" s="971">
        <v>2041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543</v>
      </c>
      <c r="C71" s="975"/>
      <c r="D71" s="975"/>
      <c r="E71" s="975"/>
      <c r="F71" s="975"/>
      <c r="G71" s="975"/>
      <c r="H71" s="975"/>
      <c r="I71" s="975"/>
      <c r="J71" s="975"/>
      <c r="K71" s="975"/>
      <c r="L71" s="975"/>
      <c r="M71" s="975"/>
      <c r="N71" s="975"/>
      <c r="O71" s="975"/>
      <c r="P71" s="976"/>
      <c r="Q71" s="977">
        <v>360</v>
      </c>
      <c r="R71" s="971"/>
      <c r="S71" s="971"/>
      <c r="T71" s="971"/>
      <c r="U71" s="971"/>
      <c r="V71" s="971">
        <v>337</v>
      </c>
      <c r="W71" s="971"/>
      <c r="X71" s="971"/>
      <c r="Y71" s="971"/>
      <c r="Z71" s="971"/>
      <c r="AA71" s="971">
        <v>24</v>
      </c>
      <c r="AB71" s="971"/>
      <c r="AC71" s="971"/>
      <c r="AD71" s="971"/>
      <c r="AE71" s="971"/>
      <c r="AF71" s="971">
        <v>24</v>
      </c>
      <c r="AG71" s="971"/>
      <c r="AH71" s="971"/>
      <c r="AI71" s="971"/>
      <c r="AJ71" s="971"/>
      <c r="AK71" s="971">
        <v>0</v>
      </c>
      <c r="AL71" s="971"/>
      <c r="AM71" s="971"/>
      <c r="AN71" s="971"/>
      <c r="AO71" s="971"/>
      <c r="AP71" s="971">
        <v>8</v>
      </c>
      <c r="AQ71" s="971"/>
      <c r="AR71" s="971"/>
      <c r="AS71" s="971"/>
      <c r="AT71" s="971"/>
      <c r="AU71" s="971">
        <v>2</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546</v>
      </c>
      <c r="C72" s="975"/>
      <c r="D72" s="975"/>
      <c r="E72" s="975"/>
      <c r="F72" s="975"/>
      <c r="G72" s="975"/>
      <c r="H72" s="975"/>
      <c r="I72" s="975"/>
      <c r="J72" s="975"/>
      <c r="K72" s="975"/>
      <c r="L72" s="975"/>
      <c r="M72" s="975"/>
      <c r="N72" s="975"/>
      <c r="O72" s="975"/>
      <c r="P72" s="976"/>
      <c r="Q72" s="977">
        <v>259</v>
      </c>
      <c r="R72" s="971"/>
      <c r="S72" s="971"/>
      <c r="T72" s="971"/>
      <c r="U72" s="971"/>
      <c r="V72" s="971">
        <v>239</v>
      </c>
      <c r="W72" s="971"/>
      <c r="X72" s="971"/>
      <c r="Y72" s="971"/>
      <c r="Z72" s="971"/>
      <c r="AA72" s="971">
        <v>21</v>
      </c>
      <c r="AB72" s="971"/>
      <c r="AC72" s="971"/>
      <c r="AD72" s="971"/>
      <c r="AE72" s="971"/>
      <c r="AF72" s="971">
        <v>21</v>
      </c>
      <c r="AG72" s="971"/>
      <c r="AH72" s="971"/>
      <c r="AI72" s="971"/>
      <c r="AJ72" s="971"/>
      <c r="AK72" s="971">
        <v>0</v>
      </c>
      <c r="AL72" s="971"/>
      <c r="AM72" s="971"/>
      <c r="AN72" s="971"/>
      <c r="AO72" s="971"/>
      <c r="AP72" s="971">
        <v>1173</v>
      </c>
      <c r="AQ72" s="971"/>
      <c r="AR72" s="971"/>
      <c r="AS72" s="971"/>
      <c r="AT72" s="971"/>
      <c r="AU72" s="971">
        <v>54</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547</v>
      </c>
      <c r="C73" s="975"/>
      <c r="D73" s="975"/>
      <c r="E73" s="975"/>
      <c r="F73" s="975"/>
      <c r="G73" s="975"/>
      <c r="H73" s="975"/>
      <c r="I73" s="975"/>
      <c r="J73" s="975"/>
      <c r="K73" s="975"/>
      <c r="L73" s="975"/>
      <c r="M73" s="975"/>
      <c r="N73" s="975"/>
      <c r="O73" s="975"/>
      <c r="P73" s="976"/>
      <c r="Q73" s="977">
        <v>2263</v>
      </c>
      <c r="R73" s="971"/>
      <c r="S73" s="971"/>
      <c r="T73" s="971"/>
      <c r="U73" s="971"/>
      <c r="V73" s="971">
        <v>2225</v>
      </c>
      <c r="W73" s="971"/>
      <c r="X73" s="971"/>
      <c r="Y73" s="971"/>
      <c r="Z73" s="971"/>
      <c r="AA73" s="971">
        <v>38</v>
      </c>
      <c r="AB73" s="971"/>
      <c r="AC73" s="971"/>
      <c r="AD73" s="971"/>
      <c r="AE73" s="971"/>
      <c r="AF73" s="971">
        <v>38</v>
      </c>
      <c r="AG73" s="971"/>
      <c r="AH73" s="971"/>
      <c r="AI73" s="971"/>
      <c r="AJ73" s="971"/>
      <c r="AK73" s="971" t="s">
        <v>548</v>
      </c>
      <c r="AL73" s="971"/>
      <c r="AM73" s="971"/>
      <c r="AN73" s="971"/>
      <c r="AO73" s="971"/>
      <c r="AP73" s="971" t="s">
        <v>548</v>
      </c>
      <c r="AQ73" s="971"/>
      <c r="AR73" s="971"/>
      <c r="AS73" s="971"/>
      <c r="AT73" s="971"/>
      <c r="AU73" s="971" t="s">
        <v>548</v>
      </c>
      <c r="AV73" s="971"/>
      <c r="AW73" s="971"/>
      <c r="AX73" s="971"/>
      <c r="AY73" s="971"/>
      <c r="AZ73" s="972" t="s">
        <v>549</v>
      </c>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547</v>
      </c>
      <c r="C74" s="975"/>
      <c r="D74" s="975"/>
      <c r="E74" s="975"/>
      <c r="F74" s="975"/>
      <c r="G74" s="975"/>
      <c r="H74" s="975"/>
      <c r="I74" s="975"/>
      <c r="J74" s="975"/>
      <c r="K74" s="975"/>
      <c r="L74" s="975"/>
      <c r="M74" s="975"/>
      <c r="N74" s="975"/>
      <c r="O74" s="975"/>
      <c r="P74" s="976"/>
      <c r="Q74" s="977">
        <v>924950</v>
      </c>
      <c r="R74" s="971"/>
      <c r="S74" s="971"/>
      <c r="T74" s="971"/>
      <c r="U74" s="971"/>
      <c r="V74" s="971">
        <v>909345</v>
      </c>
      <c r="W74" s="971"/>
      <c r="X74" s="971"/>
      <c r="Y74" s="971"/>
      <c r="Z74" s="971"/>
      <c r="AA74" s="971">
        <v>15606</v>
      </c>
      <c r="AB74" s="971"/>
      <c r="AC74" s="971"/>
      <c r="AD74" s="971"/>
      <c r="AE74" s="971"/>
      <c r="AF74" s="971">
        <v>15606</v>
      </c>
      <c r="AG74" s="971"/>
      <c r="AH74" s="971"/>
      <c r="AI74" s="971"/>
      <c r="AJ74" s="971"/>
      <c r="AK74" s="971">
        <v>9690</v>
      </c>
      <c r="AL74" s="971"/>
      <c r="AM74" s="971"/>
      <c r="AN74" s="971"/>
      <c r="AO74" s="971"/>
      <c r="AP74" s="971" t="s">
        <v>548</v>
      </c>
      <c r="AQ74" s="971"/>
      <c r="AR74" s="971"/>
      <c r="AS74" s="971"/>
      <c r="AT74" s="971"/>
      <c r="AU74" s="971" t="s">
        <v>548</v>
      </c>
      <c r="AV74" s="971"/>
      <c r="AW74" s="971"/>
      <c r="AX74" s="971"/>
      <c r="AY74" s="971"/>
      <c r="AZ74" s="972" t="s">
        <v>550</v>
      </c>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551</v>
      </c>
      <c r="C75" s="975"/>
      <c r="D75" s="975"/>
      <c r="E75" s="975"/>
      <c r="F75" s="975"/>
      <c r="G75" s="975"/>
      <c r="H75" s="975"/>
      <c r="I75" s="975"/>
      <c r="J75" s="975"/>
      <c r="K75" s="975"/>
      <c r="L75" s="975"/>
      <c r="M75" s="975"/>
      <c r="N75" s="975"/>
      <c r="O75" s="975"/>
      <c r="P75" s="976"/>
      <c r="Q75" s="978">
        <v>22583</v>
      </c>
      <c r="R75" s="979"/>
      <c r="S75" s="979"/>
      <c r="T75" s="979"/>
      <c r="U75" s="980"/>
      <c r="V75" s="981">
        <v>21732</v>
      </c>
      <c r="W75" s="979"/>
      <c r="X75" s="979"/>
      <c r="Y75" s="979"/>
      <c r="Z75" s="980"/>
      <c r="AA75" s="981">
        <v>851</v>
      </c>
      <c r="AB75" s="979"/>
      <c r="AC75" s="979"/>
      <c r="AD75" s="979"/>
      <c r="AE75" s="980"/>
      <c r="AF75" s="981">
        <v>851</v>
      </c>
      <c r="AG75" s="979"/>
      <c r="AH75" s="979"/>
      <c r="AI75" s="979"/>
      <c r="AJ75" s="980"/>
      <c r="AK75" s="981">
        <v>21</v>
      </c>
      <c r="AL75" s="979"/>
      <c r="AM75" s="979"/>
      <c r="AN75" s="979"/>
      <c r="AO75" s="980"/>
      <c r="AP75" s="981" t="s">
        <v>548</v>
      </c>
      <c r="AQ75" s="979"/>
      <c r="AR75" s="979"/>
      <c r="AS75" s="979"/>
      <c r="AT75" s="980"/>
      <c r="AU75" s="981" t="s">
        <v>548</v>
      </c>
      <c r="AV75" s="979"/>
      <c r="AW75" s="979"/>
      <c r="AX75" s="979"/>
      <c r="AY75" s="980"/>
      <c r="AZ75" s="972" t="s">
        <v>549</v>
      </c>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552</v>
      </c>
      <c r="C76" s="975"/>
      <c r="D76" s="975"/>
      <c r="E76" s="975"/>
      <c r="F76" s="975"/>
      <c r="G76" s="975"/>
      <c r="H76" s="975"/>
      <c r="I76" s="975"/>
      <c r="J76" s="975"/>
      <c r="K76" s="975"/>
      <c r="L76" s="975"/>
      <c r="M76" s="975"/>
      <c r="N76" s="975"/>
      <c r="O76" s="975"/>
      <c r="P76" s="976"/>
      <c r="Q76" s="978">
        <v>138</v>
      </c>
      <c r="R76" s="979"/>
      <c r="S76" s="979"/>
      <c r="T76" s="979"/>
      <c r="U76" s="980"/>
      <c r="V76" s="981">
        <v>94</v>
      </c>
      <c r="W76" s="979"/>
      <c r="X76" s="979"/>
      <c r="Y76" s="979"/>
      <c r="Z76" s="980"/>
      <c r="AA76" s="981">
        <v>44</v>
      </c>
      <c r="AB76" s="979"/>
      <c r="AC76" s="979"/>
      <c r="AD76" s="979"/>
      <c r="AE76" s="980"/>
      <c r="AF76" s="981">
        <v>44</v>
      </c>
      <c r="AG76" s="979"/>
      <c r="AH76" s="979"/>
      <c r="AI76" s="979"/>
      <c r="AJ76" s="980"/>
      <c r="AK76" s="981" t="s">
        <v>548</v>
      </c>
      <c r="AL76" s="979"/>
      <c r="AM76" s="979"/>
      <c r="AN76" s="979"/>
      <c r="AO76" s="980"/>
      <c r="AP76" s="981" t="s">
        <v>548</v>
      </c>
      <c r="AQ76" s="979"/>
      <c r="AR76" s="979"/>
      <c r="AS76" s="979"/>
      <c r="AT76" s="980"/>
      <c r="AU76" s="981" t="s">
        <v>548</v>
      </c>
      <c r="AV76" s="979"/>
      <c r="AW76" s="979"/>
      <c r="AX76" s="979"/>
      <c r="AY76" s="980"/>
      <c r="AZ76" s="972" t="s">
        <v>553</v>
      </c>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t="s">
        <v>554</v>
      </c>
      <c r="C77" s="975"/>
      <c r="D77" s="975"/>
      <c r="E77" s="975"/>
      <c r="F77" s="975"/>
      <c r="G77" s="975"/>
      <c r="H77" s="975"/>
      <c r="I77" s="975"/>
      <c r="J77" s="975"/>
      <c r="K77" s="975"/>
      <c r="L77" s="975"/>
      <c r="M77" s="975"/>
      <c r="N77" s="975"/>
      <c r="O77" s="975"/>
      <c r="P77" s="976"/>
      <c r="Q77" s="978">
        <v>308</v>
      </c>
      <c r="R77" s="979"/>
      <c r="S77" s="979"/>
      <c r="T77" s="979"/>
      <c r="U77" s="980"/>
      <c r="V77" s="981">
        <v>290</v>
      </c>
      <c r="W77" s="979"/>
      <c r="X77" s="979"/>
      <c r="Y77" s="979"/>
      <c r="Z77" s="980"/>
      <c r="AA77" s="981">
        <v>18</v>
      </c>
      <c r="AB77" s="979"/>
      <c r="AC77" s="979"/>
      <c r="AD77" s="979"/>
      <c r="AE77" s="980"/>
      <c r="AF77" s="981">
        <v>18</v>
      </c>
      <c r="AG77" s="979"/>
      <c r="AH77" s="979"/>
      <c r="AI77" s="979"/>
      <c r="AJ77" s="980"/>
      <c r="AK77" s="981">
        <v>7</v>
      </c>
      <c r="AL77" s="979"/>
      <c r="AM77" s="979"/>
      <c r="AN77" s="979"/>
      <c r="AO77" s="980"/>
      <c r="AP77" s="981" t="s">
        <v>548</v>
      </c>
      <c r="AQ77" s="979"/>
      <c r="AR77" s="979"/>
      <c r="AS77" s="979"/>
      <c r="AT77" s="980"/>
      <c r="AU77" s="981" t="s">
        <v>548</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16831</v>
      </c>
      <c r="AG88" s="959"/>
      <c r="AH88" s="959"/>
      <c r="AI88" s="959"/>
      <c r="AJ88" s="959"/>
      <c r="AK88" s="963"/>
      <c r="AL88" s="963"/>
      <c r="AM88" s="963"/>
      <c r="AN88" s="963"/>
      <c r="AO88" s="963"/>
      <c r="AP88" s="959">
        <v>13633</v>
      </c>
      <c r="AQ88" s="959"/>
      <c r="AR88" s="959"/>
      <c r="AS88" s="959"/>
      <c r="AT88" s="959"/>
      <c r="AU88" s="959">
        <v>4531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2</v>
      </c>
      <c r="CS102" s="953"/>
      <c r="CT102" s="953"/>
      <c r="CU102" s="953"/>
      <c r="CV102" s="954"/>
      <c r="CW102" s="952" t="s">
        <v>556</v>
      </c>
      <c r="CX102" s="953"/>
      <c r="CY102" s="953"/>
      <c r="CZ102" s="953"/>
      <c r="DA102" s="954"/>
      <c r="DB102" s="952" t="s">
        <v>556</v>
      </c>
      <c r="DC102" s="953"/>
      <c r="DD102" s="953"/>
      <c r="DE102" s="953"/>
      <c r="DF102" s="954"/>
      <c r="DG102" s="952" t="s">
        <v>556</v>
      </c>
      <c r="DH102" s="953"/>
      <c r="DI102" s="953"/>
      <c r="DJ102" s="953"/>
      <c r="DK102" s="954"/>
      <c r="DL102" s="952" t="s">
        <v>556</v>
      </c>
      <c r="DM102" s="953"/>
      <c r="DN102" s="953"/>
      <c r="DO102" s="953"/>
      <c r="DP102" s="954"/>
      <c r="DQ102" s="952" t="s">
        <v>556</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1055026</v>
      </c>
      <c r="AB110" s="889"/>
      <c r="AC110" s="889"/>
      <c r="AD110" s="889"/>
      <c r="AE110" s="890"/>
      <c r="AF110" s="891">
        <v>1036169</v>
      </c>
      <c r="AG110" s="889"/>
      <c r="AH110" s="889"/>
      <c r="AI110" s="889"/>
      <c r="AJ110" s="890"/>
      <c r="AK110" s="891">
        <v>998809</v>
      </c>
      <c r="AL110" s="889"/>
      <c r="AM110" s="889"/>
      <c r="AN110" s="889"/>
      <c r="AO110" s="890"/>
      <c r="AP110" s="892">
        <v>14.7</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8110549</v>
      </c>
      <c r="BR110" s="842"/>
      <c r="BS110" s="842"/>
      <c r="BT110" s="842"/>
      <c r="BU110" s="842"/>
      <c r="BV110" s="842">
        <v>7431848</v>
      </c>
      <c r="BW110" s="842"/>
      <c r="BX110" s="842"/>
      <c r="BY110" s="842"/>
      <c r="BZ110" s="842"/>
      <c r="CA110" s="842">
        <v>7190145</v>
      </c>
      <c r="CB110" s="842"/>
      <c r="CC110" s="842"/>
      <c r="CD110" s="842"/>
      <c r="CE110" s="842"/>
      <c r="CF110" s="866">
        <v>105.7</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103290</v>
      </c>
      <c r="BR112" s="817"/>
      <c r="BS112" s="817"/>
      <c r="BT112" s="817"/>
      <c r="BU112" s="817"/>
      <c r="BV112" s="817">
        <v>94225</v>
      </c>
      <c r="BW112" s="817"/>
      <c r="BX112" s="817"/>
      <c r="BY112" s="817"/>
      <c r="BZ112" s="817"/>
      <c r="CA112" s="817">
        <v>80327</v>
      </c>
      <c r="CB112" s="817"/>
      <c r="CC112" s="817"/>
      <c r="CD112" s="817"/>
      <c r="CE112" s="817"/>
      <c r="CF112" s="875">
        <v>1.2</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15884</v>
      </c>
      <c r="AB113" s="919"/>
      <c r="AC113" s="919"/>
      <c r="AD113" s="919"/>
      <c r="AE113" s="920"/>
      <c r="AF113" s="921">
        <v>15887</v>
      </c>
      <c r="AG113" s="919"/>
      <c r="AH113" s="919"/>
      <c r="AI113" s="919"/>
      <c r="AJ113" s="920"/>
      <c r="AK113" s="921">
        <v>15816</v>
      </c>
      <c r="AL113" s="919"/>
      <c r="AM113" s="919"/>
      <c r="AN113" s="919"/>
      <c r="AO113" s="920"/>
      <c r="AP113" s="922">
        <v>0.2</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4865497</v>
      </c>
      <c r="BR113" s="817"/>
      <c r="BS113" s="817"/>
      <c r="BT113" s="817"/>
      <c r="BU113" s="817"/>
      <c r="BV113" s="817">
        <v>4710289</v>
      </c>
      <c r="BW113" s="817"/>
      <c r="BX113" s="817"/>
      <c r="BY113" s="817"/>
      <c r="BZ113" s="817"/>
      <c r="CA113" s="817">
        <v>4531379</v>
      </c>
      <c r="CB113" s="817"/>
      <c r="CC113" s="817"/>
      <c r="CD113" s="817"/>
      <c r="CE113" s="817"/>
      <c r="CF113" s="875">
        <v>66.599999999999994</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385967</v>
      </c>
      <c r="AB114" s="780"/>
      <c r="AC114" s="780"/>
      <c r="AD114" s="780"/>
      <c r="AE114" s="781"/>
      <c r="AF114" s="782">
        <v>373864</v>
      </c>
      <c r="AG114" s="780"/>
      <c r="AH114" s="780"/>
      <c r="AI114" s="780"/>
      <c r="AJ114" s="781"/>
      <c r="AK114" s="782">
        <v>428175</v>
      </c>
      <c r="AL114" s="780"/>
      <c r="AM114" s="780"/>
      <c r="AN114" s="780"/>
      <c r="AO114" s="781"/>
      <c r="AP114" s="824">
        <v>6.3</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1624236</v>
      </c>
      <c r="BR114" s="817"/>
      <c r="BS114" s="817"/>
      <c r="BT114" s="817"/>
      <c r="BU114" s="817"/>
      <c r="BV114" s="817">
        <v>1629802</v>
      </c>
      <c r="BW114" s="817"/>
      <c r="BX114" s="817"/>
      <c r="BY114" s="817"/>
      <c r="BZ114" s="817"/>
      <c r="CA114" s="817">
        <v>1554353</v>
      </c>
      <c r="CB114" s="817"/>
      <c r="CC114" s="817"/>
      <c r="CD114" s="817"/>
      <c r="CE114" s="817"/>
      <c r="CF114" s="875">
        <v>22.8</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1456877</v>
      </c>
      <c r="AB117" s="903"/>
      <c r="AC117" s="903"/>
      <c r="AD117" s="903"/>
      <c r="AE117" s="904"/>
      <c r="AF117" s="905">
        <v>1425920</v>
      </c>
      <c r="AG117" s="903"/>
      <c r="AH117" s="903"/>
      <c r="AI117" s="903"/>
      <c r="AJ117" s="904"/>
      <c r="AK117" s="905">
        <v>1442800</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14703572</v>
      </c>
      <c r="BR119" s="845"/>
      <c r="BS119" s="845"/>
      <c r="BT119" s="845"/>
      <c r="BU119" s="845"/>
      <c r="BV119" s="845">
        <v>13866164</v>
      </c>
      <c r="BW119" s="845"/>
      <c r="BX119" s="845"/>
      <c r="BY119" s="845"/>
      <c r="BZ119" s="845"/>
      <c r="CA119" s="845">
        <v>13356204</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2825815</v>
      </c>
      <c r="BR120" s="842"/>
      <c r="BS120" s="842"/>
      <c r="BT120" s="842"/>
      <c r="BU120" s="842"/>
      <c r="BV120" s="842">
        <v>2601726</v>
      </c>
      <c r="BW120" s="842"/>
      <c r="BX120" s="842"/>
      <c r="BY120" s="842"/>
      <c r="BZ120" s="842"/>
      <c r="CA120" s="842">
        <v>2588099</v>
      </c>
      <c r="CB120" s="842"/>
      <c r="CC120" s="842"/>
      <c r="CD120" s="842"/>
      <c r="CE120" s="842"/>
      <c r="CF120" s="866">
        <v>38</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97650</v>
      </c>
      <c r="DH120" s="842"/>
      <c r="DI120" s="842"/>
      <c r="DJ120" s="842"/>
      <c r="DK120" s="842"/>
      <c r="DL120" s="842">
        <v>90011</v>
      </c>
      <c r="DM120" s="842"/>
      <c r="DN120" s="842"/>
      <c r="DO120" s="842"/>
      <c r="DP120" s="842"/>
      <c r="DQ120" s="842">
        <v>76216</v>
      </c>
      <c r="DR120" s="842"/>
      <c r="DS120" s="842"/>
      <c r="DT120" s="842"/>
      <c r="DU120" s="842"/>
      <c r="DV120" s="843">
        <v>1.1000000000000001</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626461</v>
      </c>
      <c r="BR121" s="817"/>
      <c r="BS121" s="817"/>
      <c r="BT121" s="817"/>
      <c r="BU121" s="817"/>
      <c r="BV121" s="817">
        <v>572102</v>
      </c>
      <c r="BW121" s="817"/>
      <c r="BX121" s="817"/>
      <c r="BY121" s="817"/>
      <c r="BZ121" s="817"/>
      <c r="CA121" s="817">
        <v>524194</v>
      </c>
      <c r="CB121" s="817"/>
      <c r="CC121" s="817"/>
      <c r="CD121" s="817"/>
      <c r="CE121" s="817"/>
      <c r="CF121" s="875">
        <v>7.7</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5640</v>
      </c>
      <c r="DH121" s="817"/>
      <c r="DI121" s="817"/>
      <c r="DJ121" s="817"/>
      <c r="DK121" s="817"/>
      <c r="DL121" s="817">
        <v>4214</v>
      </c>
      <c r="DM121" s="817"/>
      <c r="DN121" s="817"/>
      <c r="DO121" s="817"/>
      <c r="DP121" s="817"/>
      <c r="DQ121" s="817">
        <v>4111</v>
      </c>
      <c r="DR121" s="817"/>
      <c r="DS121" s="817"/>
      <c r="DT121" s="817"/>
      <c r="DU121" s="817"/>
      <c r="DV121" s="794">
        <v>0.1</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9545349</v>
      </c>
      <c r="BR122" s="845"/>
      <c r="BS122" s="845"/>
      <c r="BT122" s="845"/>
      <c r="BU122" s="845"/>
      <c r="BV122" s="845">
        <v>9065286</v>
      </c>
      <c r="BW122" s="845"/>
      <c r="BX122" s="845"/>
      <c r="BY122" s="845"/>
      <c r="BZ122" s="845"/>
      <c r="CA122" s="845">
        <v>8589558</v>
      </c>
      <c r="CB122" s="845"/>
      <c r="CC122" s="845"/>
      <c r="CD122" s="845"/>
      <c r="CE122" s="845"/>
      <c r="CF122" s="846">
        <v>126.3</v>
      </c>
      <c r="CG122" s="847"/>
      <c r="CH122" s="847"/>
      <c r="CI122" s="847"/>
      <c r="CJ122" s="847"/>
      <c r="CK122" s="869"/>
      <c r="CL122" s="855"/>
      <c r="CM122" s="855"/>
      <c r="CN122" s="855"/>
      <c r="CO122" s="856"/>
      <c r="CP122" s="835"/>
      <c r="CQ122" s="836"/>
      <c r="CR122" s="836"/>
      <c r="CS122" s="836"/>
      <c r="CT122" s="836"/>
      <c r="CU122" s="836"/>
      <c r="CV122" s="836"/>
      <c r="CW122" s="836"/>
      <c r="CX122" s="836"/>
      <c r="CY122" s="836"/>
      <c r="CZ122" s="836"/>
      <c r="DA122" s="836"/>
      <c r="DB122" s="836"/>
      <c r="DC122" s="836"/>
      <c r="DD122" s="836"/>
      <c r="DE122" s="836"/>
      <c r="DF122" s="837"/>
      <c r="DG122" s="816"/>
      <c r="DH122" s="817"/>
      <c r="DI122" s="817"/>
      <c r="DJ122" s="817"/>
      <c r="DK122" s="817"/>
      <c r="DL122" s="817"/>
      <c r="DM122" s="817"/>
      <c r="DN122" s="817"/>
      <c r="DO122" s="817"/>
      <c r="DP122" s="817"/>
      <c r="DQ122" s="817"/>
      <c r="DR122" s="817"/>
      <c r="DS122" s="817"/>
      <c r="DT122" s="817"/>
      <c r="DU122" s="817"/>
      <c r="DV122" s="794"/>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12997625</v>
      </c>
      <c r="BR123" s="833"/>
      <c r="BS123" s="833"/>
      <c r="BT123" s="833"/>
      <c r="BU123" s="833"/>
      <c r="BV123" s="833">
        <v>12239114</v>
      </c>
      <c r="BW123" s="833"/>
      <c r="BX123" s="833"/>
      <c r="BY123" s="833"/>
      <c r="BZ123" s="833"/>
      <c r="CA123" s="833">
        <v>11701851</v>
      </c>
      <c r="CB123" s="833"/>
      <c r="CC123" s="833"/>
      <c r="CD123" s="833"/>
      <c r="CE123" s="833"/>
      <c r="CF123" s="748"/>
      <c r="CG123" s="749"/>
      <c r="CH123" s="749"/>
      <c r="CI123" s="749"/>
      <c r="CJ123" s="834"/>
      <c r="CK123" s="869"/>
      <c r="CL123" s="855"/>
      <c r="CM123" s="855"/>
      <c r="CN123" s="855"/>
      <c r="CO123" s="856"/>
      <c r="CP123" s="835"/>
      <c r="CQ123" s="836"/>
      <c r="CR123" s="836"/>
      <c r="CS123" s="836"/>
      <c r="CT123" s="836"/>
      <c r="CU123" s="836"/>
      <c r="CV123" s="836"/>
      <c r="CW123" s="836"/>
      <c r="CX123" s="836"/>
      <c r="CY123" s="836"/>
      <c r="CZ123" s="836"/>
      <c r="DA123" s="836"/>
      <c r="DB123" s="836"/>
      <c r="DC123" s="836"/>
      <c r="DD123" s="836"/>
      <c r="DE123" s="836"/>
      <c r="DF123" s="837"/>
      <c r="DG123" s="779"/>
      <c r="DH123" s="780"/>
      <c r="DI123" s="780"/>
      <c r="DJ123" s="780"/>
      <c r="DK123" s="781"/>
      <c r="DL123" s="782"/>
      <c r="DM123" s="780"/>
      <c r="DN123" s="780"/>
      <c r="DO123" s="780"/>
      <c r="DP123" s="781"/>
      <c r="DQ123" s="782"/>
      <c r="DR123" s="780"/>
      <c r="DS123" s="780"/>
      <c r="DT123" s="780"/>
      <c r="DU123" s="781"/>
      <c r="DV123" s="824"/>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26.7</v>
      </c>
      <c r="BR124" s="831"/>
      <c r="BS124" s="831"/>
      <c r="BT124" s="831"/>
      <c r="BU124" s="831"/>
      <c r="BV124" s="831">
        <v>25</v>
      </c>
      <c r="BW124" s="831"/>
      <c r="BX124" s="831"/>
      <c r="BY124" s="831"/>
      <c r="BZ124" s="831"/>
      <c r="CA124" s="831">
        <v>24.3</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84977</v>
      </c>
      <c r="AB128" s="801"/>
      <c r="AC128" s="801"/>
      <c r="AD128" s="801"/>
      <c r="AE128" s="802"/>
      <c r="AF128" s="803">
        <v>84944</v>
      </c>
      <c r="AG128" s="801"/>
      <c r="AH128" s="801"/>
      <c r="AI128" s="801"/>
      <c r="AJ128" s="802"/>
      <c r="AK128" s="803">
        <v>81273</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13.86</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103</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7197691</v>
      </c>
      <c r="AB129" s="780"/>
      <c r="AC129" s="780"/>
      <c r="AD129" s="780"/>
      <c r="AE129" s="781"/>
      <c r="AF129" s="782">
        <v>7335134</v>
      </c>
      <c r="AG129" s="780"/>
      <c r="AH129" s="780"/>
      <c r="AI129" s="780"/>
      <c r="AJ129" s="781"/>
      <c r="AK129" s="782">
        <v>7601858</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18.86</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829631</v>
      </c>
      <c r="AB130" s="780"/>
      <c r="AC130" s="780"/>
      <c r="AD130" s="780"/>
      <c r="AE130" s="781"/>
      <c r="AF130" s="782">
        <v>831277</v>
      </c>
      <c r="AG130" s="780"/>
      <c r="AH130" s="780"/>
      <c r="AI130" s="780"/>
      <c r="AJ130" s="781"/>
      <c r="AK130" s="782">
        <v>798979</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8.1999999999999993</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6368060</v>
      </c>
      <c r="AB131" s="764"/>
      <c r="AC131" s="764"/>
      <c r="AD131" s="764"/>
      <c r="AE131" s="765"/>
      <c r="AF131" s="766">
        <v>6503857</v>
      </c>
      <c r="AG131" s="764"/>
      <c r="AH131" s="764"/>
      <c r="AI131" s="764"/>
      <c r="AJ131" s="765"/>
      <c r="AK131" s="766">
        <v>6802879</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v>24.3</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8.5154452759999995</v>
      </c>
      <c r="AB132" s="745"/>
      <c r="AC132" s="745"/>
      <c r="AD132" s="745"/>
      <c r="AE132" s="746"/>
      <c r="AF132" s="747">
        <v>7.8368677330000001</v>
      </c>
      <c r="AG132" s="745"/>
      <c r="AH132" s="745"/>
      <c r="AI132" s="745"/>
      <c r="AJ132" s="746"/>
      <c r="AK132" s="747">
        <v>8.2692677579999998</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8.4</v>
      </c>
      <c r="AB133" s="724"/>
      <c r="AC133" s="724"/>
      <c r="AD133" s="724"/>
      <c r="AE133" s="725"/>
      <c r="AF133" s="723">
        <v>8.1999999999999993</v>
      </c>
      <c r="AG133" s="724"/>
      <c r="AH133" s="724"/>
      <c r="AI133" s="724"/>
      <c r="AJ133" s="725"/>
      <c r="AK133" s="723">
        <v>8.1999999999999993</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lh/GoobyrK8BCl6Hg0cgDxQvYR1Amy5wAcqCVJSRYnauA+I867rgrcgvNiSQgWjO/hqlqJpS7pU0W+V7KzYTg==" saltValue="P8315RJjxnx7/jzrNtx3H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Normal="85" zoomScaleSheetLayoutView="100" workbookViewId="0">
      <selection activeCell="Y74" sqref="Y74"/>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J7n+G9Rd3r8Ag6NujOUNGuF3a6t+HDUcbj5x9RoACR1p1aUZeWlknXw+NZWv6r4FJl/fe/lITlgwmWRzR4CWDg==" saltValue="vGEsgvIy8jNrQjXyn81NF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1" zoomScaleNormal="100" zoomScaleSheetLayoutView="55" workbookViewId="0">
      <selection activeCell="W9" sqref="W9:AL11"/>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pfbvQvvORnARXhjIIewnbnZeRb8X46YYyP2LHP0iDL+/CMX90ZhrEvlvYmh+pzz6csnt82VpTN5PjsyYVMhQ==" saltValue="GX8T+sDsuUQiPDSuNA6S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C1" workbookViewId="0">
      <selection activeCell="W9" sqref="W9:AN11"/>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2008817</v>
      </c>
      <c r="AP9" s="269">
        <v>62691</v>
      </c>
      <c r="AQ9" s="270">
        <v>72090</v>
      </c>
      <c r="AR9" s="271">
        <v>-13</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504771</v>
      </c>
      <c r="AP10" s="272">
        <v>15753</v>
      </c>
      <c r="AQ10" s="273">
        <v>9072</v>
      </c>
      <c r="AR10" s="274">
        <v>73.599999999999994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v>36451</v>
      </c>
      <c r="AP11" s="272">
        <v>1138</v>
      </c>
      <c r="AQ11" s="273">
        <v>383</v>
      </c>
      <c r="AR11" s="274">
        <v>197.1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486</v>
      </c>
      <c r="AP12" s="272" t="s">
        <v>486</v>
      </c>
      <c r="AQ12" s="273">
        <v>26</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108304</v>
      </c>
      <c r="AP13" s="272">
        <v>3380</v>
      </c>
      <c r="AQ13" s="273">
        <v>2732</v>
      </c>
      <c r="AR13" s="274">
        <v>23.7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87992</v>
      </c>
      <c r="AP14" s="272">
        <v>2746</v>
      </c>
      <c r="AQ14" s="273">
        <v>1315</v>
      </c>
      <c r="AR14" s="274">
        <v>108.8</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-163331</v>
      </c>
      <c r="AP15" s="272">
        <v>-5097</v>
      </c>
      <c r="AQ15" s="273">
        <v>-4107</v>
      </c>
      <c r="AR15" s="274">
        <v>24.1</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2583004</v>
      </c>
      <c r="AP16" s="272">
        <v>80611</v>
      </c>
      <c r="AQ16" s="273">
        <v>81511</v>
      </c>
      <c r="AR16" s="274">
        <v>-1.1000000000000001</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6.83</v>
      </c>
      <c r="AP21" s="286">
        <v>6.74</v>
      </c>
      <c r="AQ21" s="287">
        <v>0.09</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96.3</v>
      </c>
      <c r="AP22" s="291">
        <v>97</v>
      </c>
      <c r="AQ22" s="292">
        <v>-0.7</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998809</v>
      </c>
      <c r="AP32" s="300">
        <v>31171</v>
      </c>
      <c r="AQ32" s="301">
        <v>33695</v>
      </c>
      <c r="AR32" s="302">
        <v>-7.5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15816</v>
      </c>
      <c r="AP35" s="300">
        <v>494</v>
      </c>
      <c r="AQ35" s="301">
        <v>8394</v>
      </c>
      <c r="AR35" s="302">
        <v>-94.1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428175</v>
      </c>
      <c r="AP36" s="300">
        <v>13363</v>
      </c>
      <c r="AQ36" s="301">
        <v>1998</v>
      </c>
      <c r="AR36" s="302">
        <v>568.79999999999995</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486</v>
      </c>
      <c r="AP37" s="300" t="s">
        <v>486</v>
      </c>
      <c r="AQ37" s="301">
        <v>1021</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486</v>
      </c>
      <c r="AP38" s="303" t="s">
        <v>486</v>
      </c>
      <c r="AQ38" s="304">
        <v>3</v>
      </c>
      <c r="AR38" s="292" t="s">
        <v>486</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-81273</v>
      </c>
      <c r="AP39" s="300">
        <v>-2536</v>
      </c>
      <c r="AQ39" s="301">
        <v>-3210</v>
      </c>
      <c r="AR39" s="302">
        <v>-21</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-798979</v>
      </c>
      <c r="AP40" s="300">
        <v>-24935</v>
      </c>
      <c r="AQ40" s="301">
        <v>-26336</v>
      </c>
      <c r="AR40" s="302">
        <v>-5.3</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562548</v>
      </c>
      <c r="AP41" s="300">
        <v>17556</v>
      </c>
      <c r="AQ41" s="301">
        <v>15565</v>
      </c>
      <c r="AR41" s="302">
        <v>12.8</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330669</v>
      </c>
      <c r="AN51" s="322">
        <v>9967</v>
      </c>
      <c r="AO51" s="323">
        <v>-22</v>
      </c>
      <c r="AP51" s="324">
        <v>52068</v>
      </c>
      <c r="AQ51" s="325">
        <v>1.6</v>
      </c>
      <c r="AR51" s="326">
        <v>-23.6</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255793</v>
      </c>
      <c r="AN52" s="330">
        <v>7710</v>
      </c>
      <c r="AO52" s="331">
        <v>-28.4</v>
      </c>
      <c r="AP52" s="332">
        <v>26936</v>
      </c>
      <c r="AQ52" s="333">
        <v>3.4</v>
      </c>
      <c r="AR52" s="334">
        <v>-31.8</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215304</v>
      </c>
      <c r="AN53" s="322">
        <v>6544</v>
      </c>
      <c r="AO53" s="323">
        <v>-34.299999999999997</v>
      </c>
      <c r="AP53" s="324">
        <v>47161</v>
      </c>
      <c r="AQ53" s="325">
        <v>-9.4</v>
      </c>
      <c r="AR53" s="326">
        <v>-24.9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202108</v>
      </c>
      <c r="AN54" s="330">
        <v>6143</v>
      </c>
      <c r="AO54" s="331">
        <v>-20.3</v>
      </c>
      <c r="AP54" s="332">
        <v>24595</v>
      </c>
      <c r="AQ54" s="333">
        <v>-8.6999999999999993</v>
      </c>
      <c r="AR54" s="334">
        <v>-11.6</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290268</v>
      </c>
      <c r="AN55" s="322">
        <v>8900</v>
      </c>
      <c r="AO55" s="323">
        <v>36</v>
      </c>
      <c r="AP55" s="324">
        <v>43423</v>
      </c>
      <c r="AQ55" s="325">
        <v>-7.9</v>
      </c>
      <c r="AR55" s="326">
        <v>43.9</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264126</v>
      </c>
      <c r="AN56" s="330">
        <v>8098</v>
      </c>
      <c r="AO56" s="331">
        <v>31.8</v>
      </c>
      <c r="AP56" s="332">
        <v>22207</v>
      </c>
      <c r="AQ56" s="333">
        <v>-9.6999999999999993</v>
      </c>
      <c r="AR56" s="334">
        <v>41.5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648713</v>
      </c>
      <c r="AN57" s="322">
        <v>20044</v>
      </c>
      <c r="AO57" s="323">
        <v>125.2</v>
      </c>
      <c r="AP57" s="324">
        <v>45265</v>
      </c>
      <c r="AQ57" s="325">
        <v>4.2</v>
      </c>
      <c r="AR57" s="326">
        <v>121</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537103</v>
      </c>
      <c r="AN58" s="330">
        <v>16595</v>
      </c>
      <c r="AO58" s="331">
        <v>104.9</v>
      </c>
      <c r="AP58" s="332">
        <v>22600</v>
      </c>
      <c r="AQ58" s="333">
        <v>1.8</v>
      </c>
      <c r="AR58" s="334">
        <v>103.1</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971144</v>
      </c>
      <c r="AN59" s="322">
        <v>30308</v>
      </c>
      <c r="AO59" s="323">
        <v>51.2</v>
      </c>
      <c r="AP59" s="324">
        <v>54621</v>
      </c>
      <c r="AQ59" s="325">
        <v>20.7</v>
      </c>
      <c r="AR59" s="326">
        <v>30.5</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924809</v>
      </c>
      <c r="AN60" s="330">
        <v>28861</v>
      </c>
      <c r="AO60" s="331">
        <v>73.900000000000006</v>
      </c>
      <c r="AP60" s="332">
        <v>30892</v>
      </c>
      <c r="AQ60" s="333">
        <v>36.700000000000003</v>
      </c>
      <c r="AR60" s="334">
        <v>37.200000000000003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491220</v>
      </c>
      <c r="AN61" s="337">
        <v>15153</v>
      </c>
      <c r="AO61" s="338">
        <v>31.2</v>
      </c>
      <c r="AP61" s="339">
        <v>48508</v>
      </c>
      <c r="AQ61" s="340">
        <v>1.8</v>
      </c>
      <c r="AR61" s="326">
        <v>29.4</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436788</v>
      </c>
      <c r="AN62" s="330">
        <v>13481</v>
      </c>
      <c r="AO62" s="331">
        <v>32.4</v>
      </c>
      <c r="AP62" s="332">
        <v>25446</v>
      </c>
      <c r="AQ62" s="333">
        <v>4.7</v>
      </c>
      <c r="AR62" s="334">
        <v>27.7</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0U0RFEiDbHVUfG1QseQqpXBgsXabYrRhMRrhvsvlXbGqmRyvCTESQ9V+UhdeNgV3M/kpKYcLrlkRcXzxJjxQFg==" saltValue="S+4NkpBr13sDX6k/Frd+R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49" zoomScale="75" zoomScaleNormal="75" zoomScaleSheetLayoutView="55" workbookViewId="0">
      <selection activeCell="W9" sqref="W9:AL11"/>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0" spans="125:125" ht="13.5" hidden="1" customHeight="1" x14ac:dyDescent="0.2"/>
    <row r="121" spans="125:125" ht="13.5" hidden="1" customHeight="1" x14ac:dyDescent="0.2">
      <c r="DU121" s="247"/>
    </row>
  </sheetData>
  <sheetProtection algorithmName="SHA-512" hashValue="qh11I/TQv5OqQ8VkKnonTREc+ydhXK0KvTo2WO0UmnoSO0DpzhIcqZ5OqDR9zViyhA5aMdx8UBP9rAoSCCtsVQ==" saltValue="91uPZ3rOdjrr0VVH83Yna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E88" zoomScale="60" zoomScaleNormal="60" zoomScaleSheetLayoutView="55" workbookViewId="0">
      <selection activeCell="W9" sqref="W9:AL11"/>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RiLYeiSNLAr9tHABbey267Bf3ljnBzIXDXCTfaSG65cj05LEYa5T01s6bWKfmA2X7Z4xFttVODXTSwn3MKg11Q==" saltValue="Lq+NDAPpFztr0XjqZLWv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6" zoomScaleSheetLayoutView="100" workbookViewId="0">
      <selection activeCell="W9" sqref="W9:AL11"/>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8.49</v>
      </c>
      <c r="G47" s="12">
        <v>13.81</v>
      </c>
      <c r="H47" s="12">
        <v>15.86</v>
      </c>
      <c r="I47" s="12">
        <v>18.7</v>
      </c>
      <c r="J47" s="13">
        <v>18.440000000000001</v>
      </c>
    </row>
    <row r="48" spans="2:10" ht="57.75" customHeight="1" x14ac:dyDescent="0.2">
      <c r="B48" s="14"/>
      <c r="C48" s="1141" t="s">
        <v>4</v>
      </c>
      <c r="D48" s="1141"/>
      <c r="E48" s="1142"/>
      <c r="F48" s="15">
        <v>6.14</v>
      </c>
      <c r="G48" s="16">
        <v>5.81</v>
      </c>
      <c r="H48" s="16">
        <v>6.49</v>
      </c>
      <c r="I48" s="16">
        <v>4.9800000000000004</v>
      </c>
      <c r="J48" s="17">
        <v>5.95</v>
      </c>
    </row>
    <row r="49" spans="2:10" ht="57.75" customHeight="1" thickBot="1" x14ac:dyDescent="0.25">
      <c r="B49" s="18"/>
      <c r="C49" s="1143" t="s">
        <v>5</v>
      </c>
      <c r="D49" s="1143"/>
      <c r="E49" s="1144"/>
      <c r="F49" s="19">
        <v>2.71</v>
      </c>
      <c r="G49" s="20">
        <v>5.84</v>
      </c>
      <c r="H49" s="20">
        <v>2.1800000000000002</v>
      </c>
      <c r="I49" s="20">
        <v>1.75</v>
      </c>
      <c r="J49" s="21">
        <v>1.53</v>
      </c>
    </row>
    <row r="50" spans="2:10" ht="13.2" x14ac:dyDescent="0.2"/>
  </sheetData>
  <sheetProtection algorithmName="SHA-512" hashValue="5BD1O4OVGNub7yyTyRHRIsoUhN8OhoMBjrgFi3mjwDfhKSTh8jHeXNQ+fIjYF9v8x5Gdbel74jq/BiDg1OgPdw==" saltValue="p/ZFnrkqFEs0mBFTV1gU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31" zoomScaleSheetLayoutView="100" workbookViewId="0">
      <selection activeCell="W9" sqref="W9:AL11"/>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529</v>
      </c>
      <c r="D34" s="1151"/>
      <c r="E34" s="1152"/>
      <c r="F34" s="32">
        <v>6.79</v>
      </c>
      <c r="G34" s="33">
        <v>7.27</v>
      </c>
      <c r="H34" s="33">
        <v>8.6199999999999992</v>
      </c>
      <c r="I34" s="33">
        <v>8.9700000000000006</v>
      </c>
      <c r="J34" s="34">
        <v>9.14</v>
      </c>
      <c r="K34" s="22"/>
      <c r="L34" s="22"/>
      <c r="M34" s="22"/>
      <c r="N34" s="22"/>
      <c r="O34" s="22"/>
      <c r="P34" s="22"/>
    </row>
    <row r="35" spans="1:16" ht="39" customHeight="1" x14ac:dyDescent="0.2">
      <c r="A35" s="22"/>
      <c r="B35" s="35"/>
      <c r="C35" s="1145" t="s">
        <v>530</v>
      </c>
      <c r="D35" s="1146"/>
      <c r="E35" s="1147"/>
      <c r="F35" s="36">
        <v>6.14</v>
      </c>
      <c r="G35" s="37">
        <v>5.81</v>
      </c>
      <c r="H35" s="37">
        <v>6.48</v>
      </c>
      <c r="I35" s="37">
        <v>4.9800000000000004</v>
      </c>
      <c r="J35" s="38">
        <v>5.94</v>
      </c>
      <c r="K35" s="22"/>
      <c r="L35" s="22"/>
      <c r="M35" s="22"/>
      <c r="N35" s="22"/>
      <c r="O35" s="22"/>
      <c r="P35" s="22"/>
    </row>
    <row r="36" spans="1:16" ht="39" customHeight="1" x14ac:dyDescent="0.2">
      <c r="A36" s="22"/>
      <c r="B36" s="35"/>
      <c r="C36" s="1145" t="s">
        <v>531</v>
      </c>
      <c r="D36" s="1146"/>
      <c r="E36" s="1147"/>
      <c r="F36" s="36">
        <v>1.89</v>
      </c>
      <c r="G36" s="37">
        <v>1.38</v>
      </c>
      <c r="H36" s="37">
        <v>1.83</v>
      </c>
      <c r="I36" s="37">
        <v>1.69</v>
      </c>
      <c r="J36" s="38">
        <v>1.44</v>
      </c>
      <c r="K36" s="22"/>
      <c r="L36" s="22"/>
      <c r="M36" s="22"/>
      <c r="N36" s="22"/>
      <c r="O36" s="22"/>
      <c r="P36" s="22"/>
    </row>
    <row r="37" spans="1:16" ht="39" customHeight="1" x14ac:dyDescent="0.2">
      <c r="A37" s="22"/>
      <c r="B37" s="35"/>
      <c r="C37" s="1145" t="s">
        <v>532</v>
      </c>
      <c r="D37" s="1146"/>
      <c r="E37" s="1147"/>
      <c r="F37" s="36">
        <v>1.9</v>
      </c>
      <c r="G37" s="37">
        <v>1.89</v>
      </c>
      <c r="H37" s="37">
        <v>1.41</v>
      </c>
      <c r="I37" s="37">
        <v>1.2</v>
      </c>
      <c r="J37" s="38">
        <v>1.18</v>
      </c>
      <c r="K37" s="22"/>
      <c r="L37" s="22"/>
      <c r="M37" s="22"/>
      <c r="N37" s="22"/>
      <c r="O37" s="22"/>
      <c r="P37" s="22"/>
    </row>
    <row r="38" spans="1:16" ht="39" customHeight="1" x14ac:dyDescent="0.2">
      <c r="A38" s="22"/>
      <c r="B38" s="35"/>
      <c r="C38" s="1145" t="s">
        <v>533</v>
      </c>
      <c r="D38" s="1146"/>
      <c r="E38" s="1147"/>
      <c r="F38" s="36">
        <v>0.11</v>
      </c>
      <c r="G38" s="37">
        <v>0.2</v>
      </c>
      <c r="H38" s="37">
        <v>7.0000000000000007E-2</v>
      </c>
      <c r="I38" s="37">
        <v>0.06</v>
      </c>
      <c r="J38" s="38">
        <v>0.08</v>
      </c>
      <c r="K38" s="22"/>
      <c r="L38" s="22"/>
      <c r="M38" s="22"/>
      <c r="N38" s="22"/>
      <c r="O38" s="22"/>
      <c r="P38" s="22"/>
    </row>
    <row r="39" spans="1:16" ht="39" customHeight="1" x14ac:dyDescent="0.2">
      <c r="A39" s="22"/>
      <c r="B39" s="35"/>
      <c r="C39" s="1145" t="s">
        <v>534</v>
      </c>
      <c r="D39" s="1146"/>
      <c r="E39" s="1147"/>
      <c r="F39" s="36">
        <v>0.02</v>
      </c>
      <c r="G39" s="37">
        <v>0.06</v>
      </c>
      <c r="H39" s="37">
        <v>0.08</v>
      </c>
      <c r="I39" s="37">
        <v>0.05</v>
      </c>
      <c r="J39" s="38">
        <v>0.06</v>
      </c>
      <c r="K39" s="22"/>
      <c r="L39" s="22"/>
      <c r="M39" s="22"/>
      <c r="N39" s="22"/>
      <c r="O39" s="22"/>
      <c r="P39" s="22"/>
    </row>
    <row r="40" spans="1:16" ht="39" customHeight="1" x14ac:dyDescent="0.2">
      <c r="A40" s="22"/>
      <c r="B40" s="35"/>
      <c r="C40" s="1145"/>
      <c r="D40" s="1146"/>
      <c r="E40" s="1147"/>
      <c r="F40" s="36"/>
      <c r="G40" s="37"/>
      <c r="H40" s="37"/>
      <c r="I40" s="37"/>
      <c r="J40" s="38"/>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535</v>
      </c>
      <c r="D42" s="1146"/>
      <c r="E42" s="1147"/>
      <c r="F42" s="36" t="s">
        <v>486</v>
      </c>
      <c r="G42" s="37" t="s">
        <v>486</v>
      </c>
      <c r="H42" s="37" t="s">
        <v>486</v>
      </c>
      <c r="I42" s="37" t="s">
        <v>486</v>
      </c>
      <c r="J42" s="38" t="s">
        <v>486</v>
      </c>
      <c r="K42" s="22"/>
      <c r="L42" s="22"/>
      <c r="M42" s="22"/>
      <c r="N42" s="22"/>
      <c r="O42" s="22"/>
      <c r="P42" s="22"/>
    </row>
    <row r="43" spans="1:16" ht="39" customHeight="1" thickBot="1" x14ac:dyDescent="0.25">
      <c r="A43" s="22"/>
      <c r="B43" s="40"/>
      <c r="C43" s="1148" t="s">
        <v>536</v>
      </c>
      <c r="D43" s="1149"/>
      <c r="E43" s="1150"/>
      <c r="F43" s="41" t="s">
        <v>486</v>
      </c>
      <c r="G43" s="42" t="s">
        <v>486</v>
      </c>
      <c r="H43" s="42" t="s">
        <v>486</v>
      </c>
      <c r="I43" s="42" t="s">
        <v>486</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YwIlU3bOKkw6HYdvyEP4fQdnkx1BLl8cXW5atg5x6gXNb4yAs6dIdXjT82I82gsWeIbUTzzcr8hoVi3Cyitw==" saltValue="UjZurhjYmsj7KJEtQ2DP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W9" sqref="W9:AL11"/>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1014</v>
      </c>
      <c r="L45" s="60">
        <v>1035</v>
      </c>
      <c r="M45" s="60">
        <v>1055</v>
      </c>
      <c r="N45" s="60">
        <v>1036</v>
      </c>
      <c r="O45" s="61">
        <v>999</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2">
      <c r="A48" s="48"/>
      <c r="B48" s="1178"/>
      <c r="C48" s="1179"/>
      <c r="D48" s="62"/>
      <c r="E48" s="1155" t="s">
        <v>13</v>
      </c>
      <c r="F48" s="1155"/>
      <c r="G48" s="1155"/>
      <c r="H48" s="1155"/>
      <c r="I48" s="1155"/>
      <c r="J48" s="1156"/>
      <c r="K48" s="63">
        <v>16</v>
      </c>
      <c r="L48" s="64">
        <v>16</v>
      </c>
      <c r="M48" s="64">
        <v>16</v>
      </c>
      <c r="N48" s="64">
        <v>16</v>
      </c>
      <c r="O48" s="65">
        <v>16</v>
      </c>
      <c r="P48" s="48"/>
      <c r="Q48" s="48"/>
      <c r="R48" s="48"/>
      <c r="S48" s="48"/>
      <c r="T48" s="48"/>
      <c r="U48" s="48"/>
    </row>
    <row r="49" spans="1:21" ht="30.75" customHeight="1" x14ac:dyDescent="0.2">
      <c r="A49" s="48"/>
      <c r="B49" s="1178"/>
      <c r="C49" s="1179"/>
      <c r="D49" s="62"/>
      <c r="E49" s="1155" t="s">
        <v>14</v>
      </c>
      <c r="F49" s="1155"/>
      <c r="G49" s="1155"/>
      <c r="H49" s="1155"/>
      <c r="I49" s="1155"/>
      <c r="J49" s="1156"/>
      <c r="K49" s="63">
        <v>400</v>
      </c>
      <c r="L49" s="64">
        <v>406</v>
      </c>
      <c r="M49" s="64">
        <v>386</v>
      </c>
      <c r="N49" s="64">
        <v>374</v>
      </c>
      <c r="O49" s="65">
        <v>428</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486</v>
      </c>
      <c r="L50" s="64" t="s">
        <v>486</v>
      </c>
      <c r="M50" s="64" t="s">
        <v>486</v>
      </c>
      <c r="N50" s="64" t="s">
        <v>486</v>
      </c>
      <c r="O50" s="65" t="s">
        <v>486</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901</v>
      </c>
      <c r="L52" s="64">
        <v>913</v>
      </c>
      <c r="M52" s="64">
        <v>914</v>
      </c>
      <c r="N52" s="64">
        <v>916</v>
      </c>
      <c r="O52" s="65">
        <v>880</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529</v>
      </c>
      <c r="L53" s="69">
        <v>544</v>
      </c>
      <c r="M53" s="69">
        <v>543</v>
      </c>
      <c r="N53" s="69">
        <v>510</v>
      </c>
      <c r="O53" s="70">
        <v>563</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537</v>
      </c>
      <c r="L57" s="81" t="s">
        <v>538</v>
      </c>
      <c r="M57" s="81" t="s">
        <v>539</v>
      </c>
      <c r="N57" s="81" t="s">
        <v>540</v>
      </c>
      <c r="O57" s="82" t="s">
        <v>541</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CfyUP5Xi4gdP/rGNlh3AYewIavlQ3wCUCbCC4gkPgJzyyX7dx9MA4VcFnU9tVQQosRbkwLPJHHr0rJ4sHpxgUQ==" saltValue="Qr5clJJkjQwS63EEKcPB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C28" zoomScale="75" zoomScaleNormal="75" zoomScaleSheetLayoutView="100" workbookViewId="0">
      <selection activeCell="J41" sqref="J41"/>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9475</v>
      </c>
      <c r="J41" s="344">
        <v>8985</v>
      </c>
      <c r="K41" s="344">
        <v>8111</v>
      </c>
      <c r="L41" s="344">
        <v>7432</v>
      </c>
      <c r="M41" s="345">
        <v>7190</v>
      </c>
    </row>
    <row r="42" spans="2:13" ht="27.75" customHeight="1" x14ac:dyDescent="0.2">
      <c r="B42" s="1186"/>
      <c r="C42" s="1187"/>
      <c r="D42" s="106"/>
      <c r="E42" s="1190" t="s">
        <v>32</v>
      </c>
      <c r="F42" s="1190"/>
      <c r="G42" s="1190"/>
      <c r="H42" s="1191"/>
      <c r="I42" s="346" t="s">
        <v>486</v>
      </c>
      <c r="J42" s="347" t="s">
        <v>486</v>
      </c>
      <c r="K42" s="347" t="s">
        <v>486</v>
      </c>
      <c r="L42" s="347" t="s">
        <v>486</v>
      </c>
      <c r="M42" s="348" t="s">
        <v>486</v>
      </c>
    </row>
    <row r="43" spans="2:13" ht="27.75" customHeight="1" x14ac:dyDescent="0.2">
      <c r="B43" s="1186"/>
      <c r="C43" s="1187"/>
      <c r="D43" s="106"/>
      <c r="E43" s="1190" t="s">
        <v>33</v>
      </c>
      <c r="F43" s="1190"/>
      <c r="G43" s="1190"/>
      <c r="H43" s="1191"/>
      <c r="I43" s="346">
        <v>128</v>
      </c>
      <c r="J43" s="347">
        <v>117</v>
      </c>
      <c r="K43" s="347">
        <v>103</v>
      </c>
      <c r="L43" s="347">
        <v>94</v>
      </c>
      <c r="M43" s="348">
        <v>80</v>
      </c>
    </row>
    <row r="44" spans="2:13" ht="27.75" customHeight="1" x14ac:dyDescent="0.2">
      <c r="B44" s="1186"/>
      <c r="C44" s="1187"/>
      <c r="D44" s="106"/>
      <c r="E44" s="1190" t="s">
        <v>34</v>
      </c>
      <c r="F44" s="1190"/>
      <c r="G44" s="1190"/>
      <c r="H44" s="1191"/>
      <c r="I44" s="346">
        <v>3779</v>
      </c>
      <c r="J44" s="347">
        <v>4196</v>
      </c>
      <c r="K44" s="347">
        <v>4865</v>
      </c>
      <c r="L44" s="347">
        <v>4710</v>
      </c>
      <c r="M44" s="348">
        <v>4531</v>
      </c>
    </row>
    <row r="45" spans="2:13" ht="27.75" customHeight="1" x14ac:dyDescent="0.2">
      <c r="B45" s="1186"/>
      <c r="C45" s="1187"/>
      <c r="D45" s="106"/>
      <c r="E45" s="1190" t="s">
        <v>35</v>
      </c>
      <c r="F45" s="1190"/>
      <c r="G45" s="1190"/>
      <c r="H45" s="1191"/>
      <c r="I45" s="346">
        <v>1497</v>
      </c>
      <c r="J45" s="347">
        <v>1565</v>
      </c>
      <c r="K45" s="347">
        <v>1624</v>
      </c>
      <c r="L45" s="347">
        <v>1630</v>
      </c>
      <c r="M45" s="348">
        <v>1554</v>
      </c>
    </row>
    <row r="46" spans="2:13" ht="27.75" customHeight="1" x14ac:dyDescent="0.2">
      <c r="B46" s="1186"/>
      <c r="C46" s="1187"/>
      <c r="D46" s="107"/>
      <c r="E46" s="1190" t="s">
        <v>36</v>
      </c>
      <c r="F46" s="1190"/>
      <c r="G46" s="1190"/>
      <c r="H46" s="1191"/>
      <c r="I46" s="346" t="s">
        <v>486</v>
      </c>
      <c r="J46" s="347" t="s">
        <v>486</v>
      </c>
      <c r="K46" s="347" t="s">
        <v>486</v>
      </c>
      <c r="L46" s="347" t="s">
        <v>486</v>
      </c>
      <c r="M46" s="348" t="s">
        <v>486</v>
      </c>
    </row>
    <row r="47" spans="2:13" ht="27.75" customHeight="1" x14ac:dyDescent="0.2">
      <c r="B47" s="1186"/>
      <c r="C47" s="1187"/>
      <c r="D47" s="108"/>
      <c r="E47" s="1200" t="s">
        <v>37</v>
      </c>
      <c r="F47" s="1201"/>
      <c r="G47" s="1201"/>
      <c r="H47" s="1202"/>
      <c r="I47" s="346" t="s">
        <v>486</v>
      </c>
      <c r="J47" s="347" t="s">
        <v>486</v>
      </c>
      <c r="K47" s="347" t="s">
        <v>486</v>
      </c>
      <c r="L47" s="347" t="s">
        <v>486</v>
      </c>
      <c r="M47" s="348" t="s">
        <v>486</v>
      </c>
    </row>
    <row r="48" spans="2:13" ht="27.75" customHeight="1" x14ac:dyDescent="0.2">
      <c r="B48" s="1186"/>
      <c r="C48" s="1187"/>
      <c r="D48" s="106"/>
      <c r="E48" s="1190" t="s">
        <v>38</v>
      </c>
      <c r="F48" s="1190"/>
      <c r="G48" s="1190"/>
      <c r="H48" s="1191"/>
      <c r="I48" s="346" t="s">
        <v>486</v>
      </c>
      <c r="J48" s="347" t="s">
        <v>486</v>
      </c>
      <c r="K48" s="347" t="s">
        <v>486</v>
      </c>
      <c r="L48" s="347" t="s">
        <v>486</v>
      </c>
      <c r="M48" s="348" t="s">
        <v>486</v>
      </c>
    </row>
    <row r="49" spans="2:13" ht="27.75" customHeight="1" x14ac:dyDescent="0.2">
      <c r="B49" s="1188"/>
      <c r="C49" s="1189"/>
      <c r="D49" s="106"/>
      <c r="E49" s="1190" t="s">
        <v>39</v>
      </c>
      <c r="F49" s="1190"/>
      <c r="G49" s="1190"/>
      <c r="H49" s="1191"/>
      <c r="I49" s="346" t="s">
        <v>486</v>
      </c>
      <c r="J49" s="347" t="s">
        <v>486</v>
      </c>
      <c r="K49" s="347" t="s">
        <v>486</v>
      </c>
      <c r="L49" s="347" t="s">
        <v>486</v>
      </c>
      <c r="M49" s="348" t="s">
        <v>486</v>
      </c>
    </row>
    <row r="50" spans="2:13" ht="27.75" customHeight="1" x14ac:dyDescent="0.2">
      <c r="B50" s="1184" t="s">
        <v>40</v>
      </c>
      <c r="C50" s="1185"/>
      <c r="D50" s="109"/>
      <c r="E50" s="1190" t="s">
        <v>41</v>
      </c>
      <c r="F50" s="1190"/>
      <c r="G50" s="1190"/>
      <c r="H50" s="1191"/>
      <c r="I50" s="346">
        <v>1891</v>
      </c>
      <c r="J50" s="347">
        <v>2614</v>
      </c>
      <c r="K50" s="347">
        <v>2826</v>
      </c>
      <c r="L50" s="347">
        <v>2602</v>
      </c>
      <c r="M50" s="348">
        <v>2588</v>
      </c>
    </row>
    <row r="51" spans="2:13" ht="27.75" customHeight="1" x14ac:dyDescent="0.2">
      <c r="B51" s="1186"/>
      <c r="C51" s="1187"/>
      <c r="D51" s="106"/>
      <c r="E51" s="1190" t="s">
        <v>42</v>
      </c>
      <c r="F51" s="1190"/>
      <c r="G51" s="1190"/>
      <c r="H51" s="1191"/>
      <c r="I51" s="346">
        <v>816</v>
      </c>
      <c r="J51" s="347">
        <v>712</v>
      </c>
      <c r="K51" s="347">
        <v>626</v>
      </c>
      <c r="L51" s="347">
        <v>572</v>
      </c>
      <c r="M51" s="348">
        <v>524</v>
      </c>
    </row>
    <row r="52" spans="2:13" ht="27.75" customHeight="1" x14ac:dyDescent="0.2">
      <c r="B52" s="1188"/>
      <c r="C52" s="1189"/>
      <c r="D52" s="106"/>
      <c r="E52" s="1190" t="s">
        <v>43</v>
      </c>
      <c r="F52" s="1190"/>
      <c r="G52" s="1190"/>
      <c r="H52" s="1191"/>
      <c r="I52" s="346">
        <v>9742</v>
      </c>
      <c r="J52" s="347">
        <v>9691</v>
      </c>
      <c r="K52" s="347">
        <v>9545</v>
      </c>
      <c r="L52" s="347">
        <v>9065</v>
      </c>
      <c r="M52" s="348">
        <v>8590</v>
      </c>
    </row>
    <row r="53" spans="2:13" ht="27.75" customHeight="1" thickBot="1" x14ac:dyDescent="0.25">
      <c r="B53" s="1192" t="s">
        <v>19</v>
      </c>
      <c r="C53" s="1193"/>
      <c r="D53" s="110"/>
      <c r="E53" s="1194" t="s">
        <v>44</v>
      </c>
      <c r="F53" s="1194"/>
      <c r="G53" s="1194"/>
      <c r="H53" s="1195"/>
      <c r="I53" s="349">
        <v>2430</v>
      </c>
      <c r="J53" s="350">
        <v>1844</v>
      </c>
      <c r="K53" s="350">
        <v>1706</v>
      </c>
      <c r="L53" s="350">
        <v>1627</v>
      </c>
      <c r="M53" s="351">
        <v>1654</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TDZCk/p0QdrfH+hZvcpcE0XuuB7ufYlyPoryX4pd+LjUuqrqPimtx+KTqQLWMg5spm8agbHg7senakA2fkgobQ==" saltValue="MZMv5uFGX3Cv11rHzX3vP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1" zoomScale="70" zoomScaleNormal="70" zoomScaleSheetLayoutView="100" workbookViewId="0">
      <selection activeCell="W9" sqref="W9:AL11"/>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1141</v>
      </c>
      <c r="G55" s="352">
        <v>1371</v>
      </c>
      <c r="H55" s="353">
        <v>1401</v>
      </c>
    </row>
    <row r="56" spans="2:8" ht="52.5" customHeight="1" x14ac:dyDescent="0.2">
      <c r="B56" s="122"/>
      <c r="C56" s="1213" t="s">
        <v>47</v>
      </c>
      <c r="D56" s="1213"/>
      <c r="E56" s="1214"/>
      <c r="F56" s="354" t="s">
        <v>486</v>
      </c>
      <c r="G56" s="354" t="s">
        <v>486</v>
      </c>
      <c r="H56" s="355" t="s">
        <v>486</v>
      </c>
    </row>
    <row r="57" spans="2:8" ht="53.25" customHeight="1" x14ac:dyDescent="0.2">
      <c r="B57" s="122"/>
      <c r="C57" s="1215" t="s">
        <v>48</v>
      </c>
      <c r="D57" s="1215"/>
      <c r="E57" s="1216"/>
      <c r="F57" s="356">
        <v>1167</v>
      </c>
      <c r="G57" s="356">
        <v>861</v>
      </c>
      <c r="H57" s="357">
        <v>869</v>
      </c>
    </row>
    <row r="58" spans="2:8" ht="45.75" customHeight="1" x14ac:dyDescent="0.2">
      <c r="B58" s="123"/>
      <c r="C58" s="1203" t="s">
        <v>559</v>
      </c>
      <c r="D58" s="1204"/>
      <c r="E58" s="1205"/>
      <c r="F58" s="358">
        <v>792</v>
      </c>
      <c r="G58" s="358">
        <v>354</v>
      </c>
      <c r="H58" s="359">
        <v>354</v>
      </c>
    </row>
    <row r="59" spans="2:8" ht="45.75" customHeight="1" x14ac:dyDescent="0.2">
      <c r="B59" s="123"/>
      <c r="C59" s="1203" t="s">
        <v>560</v>
      </c>
      <c r="D59" s="1204"/>
      <c r="E59" s="1205"/>
      <c r="F59" s="358">
        <v>239</v>
      </c>
      <c r="G59" s="358">
        <v>239</v>
      </c>
      <c r="H59" s="359">
        <v>209</v>
      </c>
    </row>
    <row r="60" spans="2:8" ht="45.75" customHeight="1" x14ac:dyDescent="0.2">
      <c r="B60" s="123"/>
      <c r="C60" s="1203" t="s">
        <v>561</v>
      </c>
      <c r="D60" s="1204"/>
      <c r="E60" s="1205"/>
      <c r="F60" s="358" t="s">
        <v>562</v>
      </c>
      <c r="G60" s="358">
        <v>100</v>
      </c>
      <c r="H60" s="359">
        <v>135</v>
      </c>
    </row>
    <row r="61" spans="2:8" ht="45.75" customHeight="1" x14ac:dyDescent="0.2">
      <c r="B61" s="123"/>
      <c r="C61" s="1203" t="s">
        <v>558</v>
      </c>
      <c r="D61" s="1204"/>
      <c r="E61" s="1205"/>
      <c r="F61" s="358">
        <v>67</v>
      </c>
      <c r="G61" s="358">
        <v>85</v>
      </c>
      <c r="H61" s="359">
        <v>72</v>
      </c>
    </row>
    <row r="62" spans="2:8" ht="45.75" customHeight="1" thickBot="1" x14ac:dyDescent="0.25">
      <c r="B62" s="124"/>
      <c r="C62" s="1206" t="s">
        <v>557</v>
      </c>
      <c r="D62" s="1207"/>
      <c r="E62" s="1208"/>
      <c r="F62" s="360">
        <v>31</v>
      </c>
      <c r="G62" s="360">
        <v>40</v>
      </c>
      <c r="H62" s="361">
        <v>50</v>
      </c>
    </row>
    <row r="63" spans="2:8" ht="52.5" customHeight="1" thickBot="1" x14ac:dyDescent="0.25">
      <c r="B63" s="125"/>
      <c r="C63" s="1209" t="s">
        <v>49</v>
      </c>
      <c r="D63" s="1209"/>
      <c r="E63" s="1210"/>
      <c r="F63" s="362">
        <v>2309</v>
      </c>
      <c r="G63" s="362">
        <v>2233</v>
      </c>
      <c r="H63" s="363">
        <v>2270</v>
      </c>
    </row>
    <row r="64" spans="2:8" ht="13.2" x14ac:dyDescent="0.2"/>
  </sheetData>
  <sheetProtection algorithmName="SHA-512" hashValue="oj1fhm9Na8ALnk4WbSqHsDeT2FOSh1aLcj+IhxqISUBCtrgv8M96hpAEd8Bq1Y58FftewP/lIYbTAqu6AROgNA==" saltValue="E6lWcHFPQxL8w6cIN1lD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17759-C655-44BC-8A60-76B25F1EB0CD}">
  <sheetPr>
    <pageSetUpPr fitToPage="1"/>
  </sheetPr>
  <dimension ref="A1:DE85"/>
  <sheetViews>
    <sheetView showGridLines="0" topLeftCell="AC16" zoomScaleNormal="100" zoomScaleSheetLayoutView="55" workbookViewId="0">
      <selection sqref="A1:XFD1048576"/>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563</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564</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565</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566</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567</v>
      </c>
      <c r="AO51" s="1254"/>
      <c r="AP51" s="1254"/>
      <c r="AQ51" s="1254"/>
      <c r="AR51" s="1254"/>
      <c r="AS51" s="1254"/>
      <c r="AT51" s="1254"/>
      <c r="AU51" s="1254"/>
      <c r="AV51" s="1254"/>
      <c r="AW51" s="1254"/>
      <c r="AX51" s="1254"/>
      <c r="AY51" s="1254"/>
      <c r="AZ51" s="1254"/>
      <c r="BA51" s="1254"/>
      <c r="BB51" s="1254" t="s">
        <v>568</v>
      </c>
      <c r="BC51" s="1254"/>
      <c r="BD51" s="1254"/>
      <c r="BE51" s="1254"/>
      <c r="BF51" s="1254"/>
      <c r="BG51" s="1254"/>
      <c r="BH51" s="1254"/>
      <c r="BI51" s="1254"/>
      <c r="BJ51" s="1254"/>
      <c r="BK51" s="1254"/>
      <c r="BL51" s="1254"/>
      <c r="BM51" s="1254"/>
      <c r="BN51" s="1254"/>
      <c r="BO51" s="1254"/>
      <c r="BP51" s="1255">
        <v>39.4</v>
      </c>
      <c r="BQ51" s="1255"/>
      <c r="BR51" s="1255"/>
      <c r="BS51" s="1255"/>
      <c r="BT51" s="1255"/>
      <c r="BU51" s="1255"/>
      <c r="BV51" s="1255"/>
      <c r="BW51" s="1255"/>
      <c r="BX51" s="1255">
        <v>28</v>
      </c>
      <c r="BY51" s="1255"/>
      <c r="BZ51" s="1255"/>
      <c r="CA51" s="1255"/>
      <c r="CB51" s="1255"/>
      <c r="CC51" s="1255"/>
      <c r="CD51" s="1255"/>
      <c r="CE51" s="1255"/>
      <c r="CF51" s="1255">
        <v>26.7</v>
      </c>
      <c r="CG51" s="1255"/>
      <c r="CH51" s="1255"/>
      <c r="CI51" s="1255"/>
      <c r="CJ51" s="1255"/>
      <c r="CK51" s="1255"/>
      <c r="CL51" s="1255"/>
      <c r="CM51" s="1255"/>
      <c r="CN51" s="1255">
        <v>25</v>
      </c>
      <c r="CO51" s="1255"/>
      <c r="CP51" s="1255"/>
      <c r="CQ51" s="1255"/>
      <c r="CR51" s="1255"/>
      <c r="CS51" s="1255"/>
      <c r="CT51" s="1255"/>
      <c r="CU51" s="1255"/>
      <c r="CV51" s="1255">
        <v>24.3</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569</v>
      </c>
      <c r="BC53" s="1254"/>
      <c r="BD53" s="1254"/>
      <c r="BE53" s="1254"/>
      <c r="BF53" s="1254"/>
      <c r="BG53" s="1254"/>
      <c r="BH53" s="1254"/>
      <c r="BI53" s="1254"/>
      <c r="BJ53" s="1254"/>
      <c r="BK53" s="1254"/>
      <c r="BL53" s="1254"/>
      <c r="BM53" s="1254"/>
      <c r="BN53" s="1254"/>
      <c r="BO53" s="1254"/>
      <c r="BP53" s="1255">
        <v>61.4</v>
      </c>
      <c r="BQ53" s="1255"/>
      <c r="BR53" s="1255"/>
      <c r="BS53" s="1255"/>
      <c r="BT53" s="1255"/>
      <c r="BU53" s="1255"/>
      <c r="BV53" s="1255"/>
      <c r="BW53" s="1255"/>
      <c r="BX53" s="1255">
        <v>63.2</v>
      </c>
      <c r="BY53" s="1255"/>
      <c r="BZ53" s="1255"/>
      <c r="CA53" s="1255"/>
      <c r="CB53" s="1255"/>
      <c r="CC53" s="1255"/>
      <c r="CD53" s="1255"/>
      <c r="CE53" s="1255"/>
      <c r="CF53" s="1255">
        <v>65.2</v>
      </c>
      <c r="CG53" s="1255"/>
      <c r="CH53" s="1255"/>
      <c r="CI53" s="1255"/>
      <c r="CJ53" s="1255"/>
      <c r="CK53" s="1255"/>
      <c r="CL53" s="1255"/>
      <c r="CM53" s="1255"/>
      <c r="CN53" s="1255">
        <v>66.900000000000006</v>
      </c>
      <c r="CO53" s="1255"/>
      <c r="CP53" s="1255"/>
      <c r="CQ53" s="1255"/>
      <c r="CR53" s="1255"/>
      <c r="CS53" s="1255"/>
      <c r="CT53" s="1255"/>
      <c r="CU53" s="1255"/>
      <c r="CV53" s="1255">
        <v>68.3</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570</v>
      </c>
      <c r="AO55" s="1250"/>
      <c r="AP55" s="1250"/>
      <c r="AQ55" s="1250"/>
      <c r="AR55" s="1250"/>
      <c r="AS55" s="1250"/>
      <c r="AT55" s="1250"/>
      <c r="AU55" s="1250"/>
      <c r="AV55" s="1250"/>
      <c r="AW55" s="1250"/>
      <c r="AX55" s="1250"/>
      <c r="AY55" s="1250"/>
      <c r="AZ55" s="1250"/>
      <c r="BA55" s="1250"/>
      <c r="BB55" s="1254" t="s">
        <v>568</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569</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571</v>
      </c>
    </row>
    <row r="64" spans="1:109" ht="13.2" x14ac:dyDescent="0.2">
      <c r="B64" s="1225"/>
      <c r="G64" s="1232"/>
      <c r="I64" s="1265"/>
      <c r="J64" s="1265"/>
      <c r="K64" s="1265"/>
      <c r="L64" s="1265"/>
      <c r="M64" s="1265"/>
      <c r="N64" s="1266"/>
      <c r="AM64" s="1232"/>
      <c r="AN64" s="1232" t="s">
        <v>564</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572</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566</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567</v>
      </c>
      <c r="AO73" s="1254"/>
      <c r="AP73" s="1254"/>
      <c r="AQ73" s="1254"/>
      <c r="AR73" s="1254"/>
      <c r="AS73" s="1254"/>
      <c r="AT73" s="1254"/>
      <c r="AU73" s="1254"/>
      <c r="AV73" s="1254"/>
      <c r="AW73" s="1254"/>
      <c r="AX73" s="1254"/>
      <c r="AY73" s="1254"/>
      <c r="AZ73" s="1254"/>
      <c r="BA73" s="1254"/>
      <c r="BB73" s="1254" t="s">
        <v>568</v>
      </c>
      <c r="BC73" s="1254"/>
      <c r="BD73" s="1254"/>
      <c r="BE73" s="1254"/>
      <c r="BF73" s="1254"/>
      <c r="BG73" s="1254"/>
      <c r="BH73" s="1254"/>
      <c r="BI73" s="1254"/>
      <c r="BJ73" s="1254"/>
      <c r="BK73" s="1254"/>
      <c r="BL73" s="1254"/>
      <c r="BM73" s="1254"/>
      <c r="BN73" s="1254"/>
      <c r="BO73" s="1254"/>
      <c r="BP73" s="1255">
        <v>39.4</v>
      </c>
      <c r="BQ73" s="1255"/>
      <c r="BR73" s="1255"/>
      <c r="BS73" s="1255"/>
      <c r="BT73" s="1255"/>
      <c r="BU73" s="1255"/>
      <c r="BV73" s="1255"/>
      <c r="BW73" s="1255"/>
      <c r="BX73" s="1255">
        <v>28</v>
      </c>
      <c r="BY73" s="1255"/>
      <c r="BZ73" s="1255"/>
      <c r="CA73" s="1255"/>
      <c r="CB73" s="1255"/>
      <c r="CC73" s="1255"/>
      <c r="CD73" s="1255"/>
      <c r="CE73" s="1255"/>
      <c r="CF73" s="1255">
        <v>26.7</v>
      </c>
      <c r="CG73" s="1255"/>
      <c r="CH73" s="1255"/>
      <c r="CI73" s="1255"/>
      <c r="CJ73" s="1255"/>
      <c r="CK73" s="1255"/>
      <c r="CL73" s="1255"/>
      <c r="CM73" s="1255"/>
      <c r="CN73" s="1255">
        <v>25</v>
      </c>
      <c r="CO73" s="1255"/>
      <c r="CP73" s="1255"/>
      <c r="CQ73" s="1255"/>
      <c r="CR73" s="1255"/>
      <c r="CS73" s="1255"/>
      <c r="CT73" s="1255"/>
      <c r="CU73" s="1255"/>
      <c r="CV73" s="1255">
        <v>24.3</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573</v>
      </c>
      <c r="BC75" s="1254"/>
      <c r="BD75" s="1254"/>
      <c r="BE75" s="1254"/>
      <c r="BF75" s="1254"/>
      <c r="BG75" s="1254"/>
      <c r="BH75" s="1254"/>
      <c r="BI75" s="1254"/>
      <c r="BJ75" s="1254"/>
      <c r="BK75" s="1254"/>
      <c r="BL75" s="1254"/>
      <c r="BM75" s="1254"/>
      <c r="BN75" s="1254"/>
      <c r="BO75" s="1254"/>
      <c r="BP75" s="1255">
        <v>8.4</v>
      </c>
      <c r="BQ75" s="1255"/>
      <c r="BR75" s="1255"/>
      <c r="BS75" s="1255"/>
      <c r="BT75" s="1255"/>
      <c r="BU75" s="1255"/>
      <c r="BV75" s="1255"/>
      <c r="BW75" s="1255"/>
      <c r="BX75" s="1255">
        <v>8.6</v>
      </c>
      <c r="BY75" s="1255"/>
      <c r="BZ75" s="1255"/>
      <c r="CA75" s="1255"/>
      <c r="CB75" s="1255"/>
      <c r="CC75" s="1255"/>
      <c r="CD75" s="1255"/>
      <c r="CE75" s="1255"/>
      <c r="CF75" s="1255">
        <v>8.4</v>
      </c>
      <c r="CG75" s="1255"/>
      <c r="CH75" s="1255"/>
      <c r="CI75" s="1255"/>
      <c r="CJ75" s="1255"/>
      <c r="CK75" s="1255"/>
      <c r="CL75" s="1255"/>
      <c r="CM75" s="1255"/>
      <c r="CN75" s="1255">
        <v>8.1999999999999993</v>
      </c>
      <c r="CO75" s="1255"/>
      <c r="CP75" s="1255"/>
      <c r="CQ75" s="1255"/>
      <c r="CR75" s="1255"/>
      <c r="CS75" s="1255"/>
      <c r="CT75" s="1255"/>
      <c r="CU75" s="1255"/>
      <c r="CV75" s="1255">
        <v>8.1999999999999993</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570</v>
      </c>
      <c r="AO77" s="1250"/>
      <c r="AP77" s="1250"/>
      <c r="AQ77" s="1250"/>
      <c r="AR77" s="1250"/>
      <c r="AS77" s="1250"/>
      <c r="AT77" s="1250"/>
      <c r="AU77" s="1250"/>
      <c r="AV77" s="1250"/>
      <c r="AW77" s="1250"/>
      <c r="AX77" s="1250"/>
      <c r="AY77" s="1250"/>
      <c r="AZ77" s="1250"/>
      <c r="BA77" s="1250"/>
      <c r="BB77" s="1254" t="s">
        <v>568</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573</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Ysr8y+lv7MO7qMNxi8NajUHmBK1gIyutQTt0TVGPV06XTjbvxiV2AOzih8aa+Ghu7gOBG5jGsje7xyyOfjVg6Q==" saltValue="80IH8o+idkvp55Pp6B9Rz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9A261-778F-429A-89B9-C559A6D3D601}">
  <sheetPr>
    <pageSetUpPr fitToPage="1"/>
  </sheetPr>
  <dimension ref="A1:DR125"/>
  <sheetViews>
    <sheetView showGridLines="0" topLeftCell="N106" zoomScale="75" zoomScaleNormal="75" zoomScaleSheetLayoutView="70" workbookViewId="0">
      <selection sqref="A1:XFD1048576"/>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0M8LwsoSruLdpmzqlJAKPac59Ru7JjQbpqrxQ/v1yvUdpstOHF4vGihwzKCOFO3AIgIg5O0omnNgjg4xfZiJoQ==" saltValue="vCt0qwwaOWi0t3nG/8A6Ow=="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9F31A-BA3E-46FA-9633-947218C519DD}">
  <sheetPr>
    <pageSetUpPr fitToPage="1"/>
  </sheetPr>
  <dimension ref="A1:DR125"/>
  <sheetViews>
    <sheetView showGridLines="0" tabSelected="1" topLeftCell="E103" zoomScale="75" zoomScaleNormal="75" zoomScaleSheetLayoutView="55" workbookViewId="0">
      <selection sqref="A1:XFD1048576"/>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sheetProtection algorithmName="SHA-512" hashValue="vgxzjhRBU/SOnAA9gRLBHp5dCq52NPHHE+mviWJX+jyZbC0UzDTRp7bcw8x/oPvWaTkB+1BAOSIULpj8O8i+dg==" saltValue="tu6ifcjECc/1W3BgqotjhA==" spinCount="100000" sheet="1" objects="1" scenarios="1"/>
  <dataConsolidate/>
  <phoneticPr fontId="2"/>
  <printOptions horizontalCentered="1" verticalCentered="1"/>
  <pageMargins left="0" right="0" top="0.19685039370078741" bottom="0" header="0.39370078740157483" footer="0"/>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9967</v>
      </c>
      <c r="E3" s="144"/>
      <c r="F3" s="145">
        <v>52068</v>
      </c>
      <c r="G3" s="146"/>
      <c r="H3" s="147"/>
    </row>
    <row r="4" spans="1:8" x14ac:dyDescent="0.2">
      <c r="A4" s="148"/>
      <c r="B4" s="149"/>
      <c r="C4" s="150"/>
      <c r="D4" s="151">
        <v>7710</v>
      </c>
      <c r="E4" s="152"/>
      <c r="F4" s="153">
        <v>26936</v>
      </c>
      <c r="G4" s="154"/>
      <c r="H4" s="155"/>
    </row>
    <row r="5" spans="1:8" x14ac:dyDescent="0.2">
      <c r="A5" s="136" t="s">
        <v>518</v>
      </c>
      <c r="B5" s="141"/>
      <c r="C5" s="142"/>
      <c r="D5" s="143">
        <v>6544</v>
      </c>
      <c r="E5" s="144"/>
      <c r="F5" s="145">
        <v>47161</v>
      </c>
      <c r="G5" s="146"/>
      <c r="H5" s="147"/>
    </row>
    <row r="6" spans="1:8" x14ac:dyDescent="0.2">
      <c r="A6" s="148"/>
      <c r="B6" s="149"/>
      <c r="C6" s="150"/>
      <c r="D6" s="151">
        <v>6143</v>
      </c>
      <c r="E6" s="152"/>
      <c r="F6" s="153">
        <v>24595</v>
      </c>
      <c r="G6" s="154"/>
      <c r="H6" s="155"/>
    </row>
    <row r="7" spans="1:8" x14ac:dyDescent="0.2">
      <c r="A7" s="136" t="s">
        <v>519</v>
      </c>
      <c r="B7" s="141"/>
      <c r="C7" s="142"/>
      <c r="D7" s="143">
        <v>8900</v>
      </c>
      <c r="E7" s="144"/>
      <c r="F7" s="145">
        <v>43423</v>
      </c>
      <c r="G7" s="146"/>
      <c r="H7" s="147"/>
    </row>
    <row r="8" spans="1:8" x14ac:dyDescent="0.2">
      <c r="A8" s="148"/>
      <c r="B8" s="149"/>
      <c r="C8" s="150"/>
      <c r="D8" s="151">
        <v>8098</v>
      </c>
      <c r="E8" s="152"/>
      <c r="F8" s="153">
        <v>22207</v>
      </c>
      <c r="G8" s="154"/>
      <c r="H8" s="155"/>
    </row>
    <row r="9" spans="1:8" x14ac:dyDescent="0.2">
      <c r="A9" s="136" t="s">
        <v>520</v>
      </c>
      <c r="B9" s="141"/>
      <c r="C9" s="142"/>
      <c r="D9" s="143">
        <v>20044</v>
      </c>
      <c r="E9" s="144"/>
      <c r="F9" s="145">
        <v>45265</v>
      </c>
      <c r="G9" s="146"/>
      <c r="H9" s="147"/>
    </row>
    <row r="10" spans="1:8" x14ac:dyDescent="0.2">
      <c r="A10" s="148"/>
      <c r="B10" s="149"/>
      <c r="C10" s="150"/>
      <c r="D10" s="151">
        <v>16595</v>
      </c>
      <c r="E10" s="152"/>
      <c r="F10" s="153">
        <v>22600</v>
      </c>
      <c r="G10" s="154"/>
      <c r="H10" s="155"/>
    </row>
    <row r="11" spans="1:8" x14ac:dyDescent="0.2">
      <c r="A11" s="136" t="s">
        <v>521</v>
      </c>
      <c r="B11" s="141"/>
      <c r="C11" s="142"/>
      <c r="D11" s="143">
        <v>30308</v>
      </c>
      <c r="E11" s="144"/>
      <c r="F11" s="145">
        <v>54621</v>
      </c>
      <c r="G11" s="146"/>
      <c r="H11" s="147"/>
    </row>
    <row r="12" spans="1:8" x14ac:dyDescent="0.2">
      <c r="A12" s="148"/>
      <c r="B12" s="149"/>
      <c r="C12" s="156"/>
      <c r="D12" s="151">
        <v>28861</v>
      </c>
      <c r="E12" s="152"/>
      <c r="F12" s="153">
        <v>30892</v>
      </c>
      <c r="G12" s="154"/>
      <c r="H12" s="155"/>
    </row>
    <row r="13" spans="1:8" x14ac:dyDescent="0.2">
      <c r="A13" s="136"/>
      <c r="B13" s="141"/>
      <c r="C13" s="157"/>
      <c r="D13" s="158">
        <v>15153</v>
      </c>
      <c r="E13" s="159"/>
      <c r="F13" s="160">
        <v>48508</v>
      </c>
      <c r="G13" s="161"/>
      <c r="H13" s="147"/>
    </row>
    <row r="14" spans="1:8" x14ac:dyDescent="0.2">
      <c r="A14" s="148"/>
      <c r="B14" s="149"/>
      <c r="C14" s="150"/>
      <c r="D14" s="151">
        <v>13481</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6.14</v>
      </c>
      <c r="C19" s="162">
        <f>ROUND(VALUE(SUBSTITUTE(実質収支比率等に係る経年分析!G$48,"▲","-")),2)</f>
        <v>5.81</v>
      </c>
      <c r="D19" s="162">
        <f>ROUND(VALUE(SUBSTITUTE(実質収支比率等に係る経年分析!H$48,"▲","-")),2)</f>
        <v>6.49</v>
      </c>
      <c r="E19" s="162">
        <f>ROUND(VALUE(SUBSTITUTE(実質収支比率等に係る経年分析!I$48,"▲","-")),2)</f>
        <v>4.9800000000000004</v>
      </c>
      <c r="F19" s="162">
        <f>ROUND(VALUE(SUBSTITUTE(実質収支比率等に係る経年分析!J$48,"▲","-")),2)</f>
        <v>5.95</v>
      </c>
    </row>
    <row r="20" spans="1:11" x14ac:dyDescent="0.2">
      <c r="A20" s="162" t="s">
        <v>53</v>
      </c>
      <c r="B20" s="162">
        <f>ROUND(VALUE(SUBSTITUTE(実質収支比率等に係る経年分析!F$47,"▲","-")),2)</f>
        <v>8.49</v>
      </c>
      <c r="C20" s="162">
        <f>ROUND(VALUE(SUBSTITUTE(実質収支比率等に係る経年分析!G$47,"▲","-")),2)</f>
        <v>13.81</v>
      </c>
      <c r="D20" s="162">
        <f>ROUND(VALUE(SUBSTITUTE(実質収支比率等に係る経年分析!H$47,"▲","-")),2)</f>
        <v>15.86</v>
      </c>
      <c r="E20" s="162">
        <f>ROUND(VALUE(SUBSTITUTE(実質収支比率等に係る経年分析!I$47,"▲","-")),2)</f>
        <v>18.7</v>
      </c>
      <c r="F20" s="162">
        <f>ROUND(VALUE(SUBSTITUTE(実質収支比率等に係る経年分析!J$47,"▲","-")),2)</f>
        <v>18.440000000000001</v>
      </c>
    </row>
    <row r="21" spans="1:11" x14ac:dyDescent="0.2">
      <c r="A21" s="162" t="s">
        <v>54</v>
      </c>
      <c r="B21" s="162">
        <f>IF(ISNUMBER(VALUE(SUBSTITUTE(実質収支比率等に係る経年分析!F$49,"▲","-"))),ROUND(VALUE(SUBSTITUTE(実質収支比率等に係る経年分析!F$49,"▲","-")),2),NA())</f>
        <v>2.71</v>
      </c>
      <c r="C21" s="162">
        <f>IF(ISNUMBER(VALUE(SUBSTITUTE(実質収支比率等に係る経年分析!G$49,"▲","-"))),ROUND(VALUE(SUBSTITUTE(実質収支比率等に係る経年分析!G$49,"▲","-")),2),NA())</f>
        <v>5.84</v>
      </c>
      <c r="D21" s="162">
        <f>IF(ISNUMBER(VALUE(SUBSTITUTE(実質収支比率等に係る経年分析!H$49,"▲","-"))),ROUND(VALUE(SUBSTITUTE(実質収支比率等に係る経年分析!H$49,"▲","-")),2),NA())</f>
        <v>2.1800000000000002</v>
      </c>
      <c r="E21" s="162">
        <f>IF(ISNUMBER(VALUE(SUBSTITUTE(実質収支比率等に係る経年分析!I$49,"▲","-"))),ROUND(VALUE(SUBSTITUTE(実質収支比率等に係る経年分析!I$49,"▲","-")),2),NA())</f>
        <v>1.75</v>
      </c>
      <c r="F21" s="162">
        <f>IF(ISNUMBER(VALUE(SUBSTITUTE(実質収支比率等に係る経年分析!J$49,"▲","-"))),ROUND(VALUE(SUBSTITUTE(実質収支比率等に係る経年分析!J$49,"▲","-")),2),NA())</f>
        <v>1.53</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2">
      <c r="A31" s="163" t="str">
        <f>IF(連結実質赤字比率に係る赤字・黒字の構成分析!C$39="",NA(),連結実質赤字比率に係る赤字・黒字の構成分析!C$39)</f>
        <v>農業集落排水事業特別会計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7.0000000000000007E-2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0.08</v>
      </c>
    </row>
    <row r="33" spans="1:16" x14ac:dyDescent="0.2">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1.89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1.18</v>
      </c>
    </row>
    <row r="34" spans="1:16" x14ac:dyDescent="0.2">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1.38</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1.44</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5.81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6.48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4.9800000000000004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5.94</v>
      </c>
    </row>
    <row r="36" spans="1:16" x14ac:dyDescent="0.2">
      <c r="A36" s="163" t="str">
        <f>IF(連結実質赤字比率に係る赤字・黒字の構成分析!C$34="",NA(),連結実質赤字比率に係る赤字・黒字の構成分析!C$34)</f>
        <v>水道事業特別会計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6.79</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7.27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8.6199999999999992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8.9700000000000006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9.14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901</v>
      </c>
      <c r="E42" s="164"/>
      <c r="F42" s="164"/>
      <c r="G42" s="164">
        <f>'実質公債費比率（分子）の構造'!L$52</f>
        <v>913</v>
      </c>
      <c r="H42" s="164"/>
      <c r="I42" s="164"/>
      <c r="J42" s="164">
        <f>'実質公債費比率（分子）の構造'!M$52</f>
        <v>914</v>
      </c>
      <c r="K42" s="164"/>
      <c r="L42" s="164"/>
      <c r="M42" s="164">
        <f>'実質公債費比率（分子）の構造'!N$52</f>
        <v>916</v>
      </c>
      <c r="N42" s="164"/>
      <c r="O42" s="164"/>
      <c r="P42" s="164">
        <f>'実質公債費比率（分子）の構造'!O$52</f>
        <v>880</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400</v>
      </c>
      <c r="C45" s="164"/>
      <c r="D45" s="164"/>
      <c r="E45" s="164">
        <f>'実質公債費比率（分子）の構造'!L$49</f>
        <v>406</v>
      </c>
      <c r="F45" s="164"/>
      <c r="G45" s="164"/>
      <c r="H45" s="164">
        <f>'実質公債費比率（分子）の構造'!M$49</f>
        <v>386</v>
      </c>
      <c r="I45" s="164"/>
      <c r="J45" s="164"/>
      <c r="K45" s="164">
        <f>'実質公債費比率（分子）の構造'!N$49</f>
        <v>374</v>
      </c>
      <c r="L45" s="164"/>
      <c r="M45" s="164"/>
      <c r="N45" s="164">
        <f>'実質公債費比率（分子）の構造'!O$49</f>
        <v>428</v>
      </c>
      <c r="O45" s="164"/>
      <c r="P45" s="164"/>
    </row>
    <row r="46" spans="1:16" x14ac:dyDescent="0.2">
      <c r="A46" s="164" t="s">
        <v>64</v>
      </c>
      <c r="B46" s="164">
        <f>'実質公債費比率（分子）の構造'!K$48</f>
        <v>16</v>
      </c>
      <c r="C46" s="164"/>
      <c r="D46" s="164"/>
      <c r="E46" s="164">
        <f>'実質公債費比率（分子）の構造'!L$48</f>
        <v>16</v>
      </c>
      <c r="F46" s="164"/>
      <c r="G46" s="164"/>
      <c r="H46" s="164">
        <f>'実質公債費比率（分子）の構造'!M$48</f>
        <v>16</v>
      </c>
      <c r="I46" s="164"/>
      <c r="J46" s="164"/>
      <c r="K46" s="164">
        <f>'実質公債費比率（分子）の構造'!N$48</f>
        <v>16</v>
      </c>
      <c r="L46" s="164"/>
      <c r="M46" s="164"/>
      <c r="N46" s="164">
        <f>'実質公債費比率（分子）の構造'!O$48</f>
        <v>16</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1014</v>
      </c>
      <c r="C49" s="164"/>
      <c r="D49" s="164"/>
      <c r="E49" s="164">
        <f>'実質公債費比率（分子）の構造'!L$45</f>
        <v>1035</v>
      </c>
      <c r="F49" s="164"/>
      <c r="G49" s="164"/>
      <c r="H49" s="164">
        <f>'実質公債費比率（分子）の構造'!M$45</f>
        <v>1055</v>
      </c>
      <c r="I49" s="164"/>
      <c r="J49" s="164"/>
      <c r="K49" s="164">
        <f>'実質公債費比率（分子）の構造'!N$45</f>
        <v>1036</v>
      </c>
      <c r="L49" s="164"/>
      <c r="M49" s="164"/>
      <c r="N49" s="164">
        <f>'実質公債費比率（分子）の構造'!O$45</f>
        <v>999</v>
      </c>
      <c r="O49" s="164"/>
      <c r="P49" s="164"/>
    </row>
    <row r="50" spans="1:16" x14ac:dyDescent="0.2">
      <c r="A50" s="164" t="s">
        <v>67</v>
      </c>
      <c r="B50" s="164" t="e">
        <f>NA()</f>
        <v>#N/A</v>
      </c>
      <c r="C50" s="164">
        <f>IF(ISNUMBER('実質公債費比率（分子）の構造'!K$53),'実質公債費比率（分子）の構造'!K$53,NA())</f>
        <v>529</v>
      </c>
      <c r="D50" s="164" t="e">
        <f>NA()</f>
        <v>#N/A</v>
      </c>
      <c r="E50" s="164" t="e">
        <f>NA()</f>
        <v>#N/A</v>
      </c>
      <c r="F50" s="164">
        <f>IF(ISNUMBER('実質公債費比率（分子）の構造'!L$53),'実質公債費比率（分子）の構造'!L$53,NA())</f>
        <v>544</v>
      </c>
      <c r="G50" s="164" t="e">
        <f>NA()</f>
        <v>#N/A</v>
      </c>
      <c r="H50" s="164" t="e">
        <f>NA()</f>
        <v>#N/A</v>
      </c>
      <c r="I50" s="164">
        <f>IF(ISNUMBER('実質公債費比率（分子）の構造'!M$53),'実質公債費比率（分子）の構造'!M$53,NA())</f>
        <v>543</v>
      </c>
      <c r="J50" s="164" t="e">
        <f>NA()</f>
        <v>#N/A</v>
      </c>
      <c r="K50" s="164" t="e">
        <f>NA()</f>
        <v>#N/A</v>
      </c>
      <c r="L50" s="164">
        <f>IF(ISNUMBER('実質公債費比率（分子）の構造'!N$53),'実質公債費比率（分子）の構造'!N$53,NA())</f>
        <v>510</v>
      </c>
      <c r="M50" s="164" t="e">
        <f>NA()</f>
        <v>#N/A</v>
      </c>
      <c r="N50" s="164" t="e">
        <f>NA()</f>
        <v>#N/A</v>
      </c>
      <c r="O50" s="164">
        <f>IF(ISNUMBER('実質公債費比率（分子）の構造'!O$53),'実質公債費比率（分子）の構造'!O$53,NA())</f>
        <v>563</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9742</v>
      </c>
      <c r="E56" s="163"/>
      <c r="F56" s="163"/>
      <c r="G56" s="163">
        <f>'将来負担比率（分子）の構造'!J$52</f>
        <v>9691</v>
      </c>
      <c r="H56" s="163"/>
      <c r="I56" s="163"/>
      <c r="J56" s="163">
        <f>'将来負担比率（分子）の構造'!K$52</f>
        <v>9545</v>
      </c>
      <c r="K56" s="163"/>
      <c r="L56" s="163"/>
      <c r="M56" s="163">
        <f>'将来負担比率（分子）の構造'!L$52</f>
        <v>9065</v>
      </c>
      <c r="N56" s="163"/>
      <c r="O56" s="163"/>
      <c r="P56" s="163">
        <f>'将来負担比率（分子）の構造'!M$52</f>
        <v>8590</v>
      </c>
    </row>
    <row r="57" spans="1:16" x14ac:dyDescent="0.2">
      <c r="A57" s="163" t="s">
        <v>42</v>
      </c>
      <c r="B57" s="163"/>
      <c r="C57" s="163"/>
      <c r="D57" s="163">
        <f>'将来負担比率（分子）の構造'!I$51</f>
        <v>816</v>
      </c>
      <c r="E57" s="163"/>
      <c r="F57" s="163"/>
      <c r="G57" s="163">
        <f>'将来負担比率（分子）の構造'!J$51</f>
        <v>712</v>
      </c>
      <c r="H57" s="163"/>
      <c r="I57" s="163"/>
      <c r="J57" s="163">
        <f>'将来負担比率（分子）の構造'!K$51</f>
        <v>626</v>
      </c>
      <c r="K57" s="163"/>
      <c r="L57" s="163"/>
      <c r="M57" s="163">
        <f>'将来負担比率（分子）の構造'!L$51</f>
        <v>572</v>
      </c>
      <c r="N57" s="163"/>
      <c r="O57" s="163"/>
      <c r="P57" s="163">
        <f>'将来負担比率（分子）の構造'!M$51</f>
        <v>524</v>
      </c>
    </row>
    <row r="58" spans="1:16" x14ac:dyDescent="0.2">
      <c r="A58" s="163" t="s">
        <v>41</v>
      </c>
      <c r="B58" s="163"/>
      <c r="C58" s="163"/>
      <c r="D58" s="163">
        <f>'将来負担比率（分子）の構造'!I$50</f>
        <v>1891</v>
      </c>
      <c r="E58" s="163"/>
      <c r="F58" s="163"/>
      <c r="G58" s="163">
        <f>'将来負担比率（分子）の構造'!J$50</f>
        <v>2614</v>
      </c>
      <c r="H58" s="163"/>
      <c r="I58" s="163"/>
      <c r="J58" s="163">
        <f>'将来負担比率（分子）の構造'!K$50</f>
        <v>2826</v>
      </c>
      <c r="K58" s="163"/>
      <c r="L58" s="163"/>
      <c r="M58" s="163">
        <f>'将来負担比率（分子）の構造'!L$50</f>
        <v>2602</v>
      </c>
      <c r="N58" s="163"/>
      <c r="O58" s="163"/>
      <c r="P58" s="163">
        <f>'将来負担比率（分子）の構造'!M$50</f>
        <v>2588</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1497</v>
      </c>
      <c r="C62" s="163"/>
      <c r="D62" s="163"/>
      <c r="E62" s="163">
        <f>'将来負担比率（分子）の構造'!J$45</f>
        <v>1565</v>
      </c>
      <c r="F62" s="163"/>
      <c r="G62" s="163"/>
      <c r="H62" s="163">
        <f>'将来負担比率（分子）の構造'!K$45</f>
        <v>1624</v>
      </c>
      <c r="I62" s="163"/>
      <c r="J62" s="163"/>
      <c r="K62" s="163">
        <f>'将来負担比率（分子）の構造'!L$45</f>
        <v>1630</v>
      </c>
      <c r="L62" s="163"/>
      <c r="M62" s="163"/>
      <c r="N62" s="163">
        <f>'将来負担比率（分子）の構造'!M$45</f>
        <v>1554</v>
      </c>
      <c r="O62" s="163"/>
      <c r="P62" s="163"/>
    </row>
    <row r="63" spans="1:16" x14ac:dyDescent="0.2">
      <c r="A63" s="163" t="s">
        <v>34</v>
      </c>
      <c r="B63" s="163">
        <f>'将来負担比率（分子）の構造'!I$44</f>
        <v>3779</v>
      </c>
      <c r="C63" s="163"/>
      <c r="D63" s="163"/>
      <c r="E63" s="163">
        <f>'将来負担比率（分子）の構造'!J$44</f>
        <v>4196</v>
      </c>
      <c r="F63" s="163"/>
      <c r="G63" s="163"/>
      <c r="H63" s="163">
        <f>'将来負担比率（分子）の構造'!K$44</f>
        <v>4865</v>
      </c>
      <c r="I63" s="163"/>
      <c r="J63" s="163"/>
      <c r="K63" s="163">
        <f>'将来負担比率（分子）の構造'!L$44</f>
        <v>4710</v>
      </c>
      <c r="L63" s="163"/>
      <c r="M63" s="163"/>
      <c r="N63" s="163">
        <f>'将来負担比率（分子）の構造'!M$44</f>
        <v>4531</v>
      </c>
      <c r="O63" s="163"/>
      <c r="P63" s="163"/>
    </row>
    <row r="64" spans="1:16" x14ac:dyDescent="0.2">
      <c r="A64" s="163" t="s">
        <v>33</v>
      </c>
      <c r="B64" s="163">
        <f>'将来負担比率（分子）の構造'!I$43</f>
        <v>128</v>
      </c>
      <c r="C64" s="163"/>
      <c r="D64" s="163"/>
      <c r="E64" s="163">
        <f>'将来負担比率（分子）の構造'!J$43</f>
        <v>117</v>
      </c>
      <c r="F64" s="163"/>
      <c r="G64" s="163"/>
      <c r="H64" s="163">
        <f>'将来負担比率（分子）の構造'!K$43</f>
        <v>103</v>
      </c>
      <c r="I64" s="163"/>
      <c r="J64" s="163"/>
      <c r="K64" s="163">
        <f>'将来負担比率（分子）の構造'!L$43</f>
        <v>94</v>
      </c>
      <c r="L64" s="163"/>
      <c r="M64" s="163"/>
      <c r="N64" s="163">
        <f>'将来負担比率（分子）の構造'!M$43</f>
        <v>80</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9475</v>
      </c>
      <c r="C66" s="163"/>
      <c r="D66" s="163"/>
      <c r="E66" s="163">
        <f>'将来負担比率（分子）の構造'!J$41</f>
        <v>8985</v>
      </c>
      <c r="F66" s="163"/>
      <c r="G66" s="163"/>
      <c r="H66" s="163">
        <f>'将来負担比率（分子）の構造'!K$41</f>
        <v>8111</v>
      </c>
      <c r="I66" s="163"/>
      <c r="J66" s="163"/>
      <c r="K66" s="163">
        <f>'将来負担比率（分子）の構造'!L$41</f>
        <v>7432</v>
      </c>
      <c r="L66" s="163"/>
      <c r="M66" s="163"/>
      <c r="N66" s="163">
        <f>'将来負担比率（分子）の構造'!M$41</f>
        <v>7190</v>
      </c>
      <c r="O66" s="163"/>
      <c r="P66" s="163"/>
    </row>
    <row r="67" spans="1:16" x14ac:dyDescent="0.2">
      <c r="A67" s="163" t="s">
        <v>71</v>
      </c>
      <c r="B67" s="163" t="e">
        <f>NA()</f>
        <v>#N/A</v>
      </c>
      <c r="C67" s="163">
        <f>IF(ISNUMBER('将来負担比率（分子）の構造'!I$53), IF('将来負担比率（分子）の構造'!I$53 &lt; 0, 0, '将来負担比率（分子）の構造'!I$53), NA())</f>
        <v>2430</v>
      </c>
      <c r="D67" s="163" t="e">
        <f>NA()</f>
        <v>#N/A</v>
      </c>
      <c r="E67" s="163" t="e">
        <f>NA()</f>
        <v>#N/A</v>
      </c>
      <c r="F67" s="163">
        <f>IF(ISNUMBER('将来負担比率（分子）の構造'!J$53), IF('将来負担比率（分子）の構造'!J$53 &lt; 0, 0, '将来負担比率（分子）の構造'!J$53), NA())</f>
        <v>1844</v>
      </c>
      <c r="G67" s="163" t="e">
        <f>NA()</f>
        <v>#N/A</v>
      </c>
      <c r="H67" s="163" t="e">
        <f>NA()</f>
        <v>#N/A</v>
      </c>
      <c r="I67" s="163">
        <f>IF(ISNUMBER('将来負担比率（分子）の構造'!K$53), IF('将来負担比率（分子）の構造'!K$53 &lt; 0, 0, '将来負担比率（分子）の構造'!K$53), NA())</f>
        <v>1706</v>
      </c>
      <c r="J67" s="163" t="e">
        <f>NA()</f>
        <v>#N/A</v>
      </c>
      <c r="K67" s="163" t="e">
        <f>NA()</f>
        <v>#N/A</v>
      </c>
      <c r="L67" s="163">
        <f>IF(ISNUMBER('将来負担比率（分子）の構造'!L$53), IF('将来負担比率（分子）の構造'!L$53 &lt; 0, 0, '将来負担比率（分子）の構造'!L$53), NA())</f>
        <v>1627</v>
      </c>
      <c r="M67" s="163" t="e">
        <f>NA()</f>
        <v>#N/A</v>
      </c>
      <c r="N67" s="163" t="e">
        <f>NA()</f>
        <v>#N/A</v>
      </c>
      <c r="O67" s="163">
        <f>IF(ISNUMBER('将来負担比率（分子）の構造'!M$53), IF('将来負担比率（分子）の構造'!M$53 &lt; 0, 0, '将来負担比率（分子）の構造'!M$53), NA())</f>
        <v>1654</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1141</v>
      </c>
      <c r="C72" s="167">
        <f>基金残高に係る経年分析!G55</f>
        <v>1371</v>
      </c>
      <c r="D72" s="167">
        <f>基金残高に係る経年分析!H55</f>
        <v>1401</v>
      </c>
    </row>
    <row r="73" spans="1:16" x14ac:dyDescent="0.2">
      <c r="A73" s="166" t="s">
        <v>74</v>
      </c>
      <c r="B73" s="167" t="str">
        <f>基金残高に係る経年分析!F56</f>
        <v>-</v>
      </c>
      <c r="C73" s="167" t="str">
        <f>基金残高に係る経年分析!G56</f>
        <v>-</v>
      </c>
      <c r="D73" s="167" t="str">
        <f>基金残高に係る経年分析!H56</f>
        <v>-</v>
      </c>
    </row>
    <row r="74" spans="1:16" x14ac:dyDescent="0.2">
      <c r="A74" s="166" t="s">
        <v>75</v>
      </c>
      <c r="B74" s="167">
        <f>基金残高に係る経年分析!F57</f>
        <v>1167</v>
      </c>
      <c r="C74" s="167">
        <f>基金残高に係る経年分析!G57</f>
        <v>861</v>
      </c>
      <c r="D74" s="167">
        <f>基金残高に係る経年分析!H57</f>
        <v>869</v>
      </c>
    </row>
  </sheetData>
  <sheetProtection algorithmName="SHA-512" hashValue="wZ78ycdfmbrQ/O0v/RBjFsQ3YpboZkMcXSCx5J5V/cNSu+6VxNd/qUUirMX6IQMS/GbKBFYNhZFU3b4HK4CuKQ==" saltValue="w1A2CzkXCr8QEdHsXQ63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夏目　あずみ</cp:lastModifiedBy>
  <cp:lastPrinted>2026-03-12T05:05:38Z</cp:lastPrinted>
  <dcterms:created xsi:type="dcterms:W3CDTF">2026-02-26T09:36:38Z</dcterms:created>
  <dcterms:modified xsi:type="dcterms:W3CDTF">2026-09-29T04:28:27Z</dcterms:modified>
  <cp:category/>
</cp:coreProperties>
</file>