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20.10.70\joho-file\zaimu\03_財政担当\照会\R8\R8.4～\080918〆：令和６年度財政状況資料集の作成について（2回目・地方公会計関係）\回答\"/>
    </mc:Choice>
  </mc:AlternateContent>
  <xr:revisionPtr revIDLastSave="0" documentId="8_{C39E44C8-20D3-483C-8216-968BA9F57BCE}" xr6:coauthVersionLast="47" xr6:coauthVersionMax="47" xr10:uidLastSave="{00000000-0000-0000-0000-000000000000}"/>
  <bookViews>
    <workbookView xWindow="28680" yWindow="-120" windowWidth="29040" windowHeight="1572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将来負担比率（分子）の構造" sheetId="7" r:id="rId10"/>
    <sheet name="連結実質赤字比率に係る赤字・黒字の構成分析" sheetId="5" r:id="rId11"/>
    <sheet name="実質公債費比率（分子）の構造" sheetId="6"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9" i="12" l="1"/>
  <c r="AA2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s="1"/>
  <c r="BW35" i="10" s="1"/>
  <c r="BW36" i="10" s="1"/>
  <c r="BW37" i="10" s="1"/>
  <c r="BW38" i="10" s="1"/>
  <c r="BW39" i="10" s="1"/>
  <c r="CO34" i="10" l="1"/>
</calcChain>
</file>

<file path=xl/sharedStrings.xml><?xml version="1.0" encoding="utf-8"?>
<sst xmlns="http://schemas.openxmlformats.org/spreadsheetml/2006/main" count="1113" uniqueCount="570">
  <si>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</si>
  <si>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</si>
  <si>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</si>
  <si>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</si>
  <si>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</si>
  <si>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</si>
  <si>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</si>
  <si>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</si>
  <si>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</si>
  <si>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</si>
  <si>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</si>
  <si>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</si>
  <si>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</si>
  <si>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</si>
  <si>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</si>
  <si>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</si>
  <si>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</si>
  <si>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</si>
  <si>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</si>
  <si>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</si>
  <si>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</si>
  <si>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</si>
  <si>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</si>
  <si>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</si>
  <si>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</si>
  <si>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</si>
  <si>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</si>
  <si>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</si>
  <si>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</si>
  <si>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</si>
  <si>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</si>
  <si>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</si>
  <si>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</si>
  <si>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</si>
  <si>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</si>
  <si>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</si>
  <si>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</si>
  <si>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</si>
  <si>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</si>
  <si>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</si>
  <si>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</si>
  <si>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</si>
  <si>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</si>
  <si>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</si>
  <si>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</si>
  <si>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</si>
  <si>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</si>
  <si>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</si>
  <si>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</si>
  <si>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</si>
  <si>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</si>
  <si>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</si>
  <si>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</si>
  <si>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</si>
  <si>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</si>
  <si>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</si>
  <si>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</si>
  <si>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</si>
  <si>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</si>
  <si>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</si>
  <si>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</si>
  <si>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</si>
  <si>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</si>
  <si>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</si>
  <si>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</si>
  <si>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</si>
  <si>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</si>
  <si>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</si>
  <si>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</si>
  <si>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</si>
  <si>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</si>
  <si>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</si>
  <si>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</si>
  <si>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</si>
  <si>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</si>
  <si>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</si>
  <si>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</si>
  <si>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</si>
  <si>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</si>
  <si>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</si>
  <si>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</si>
  <si>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</si>
  <si>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</si>
  <si>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</si>
  <si>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</si>
  <si>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</si>
  <si>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</si>
  <si>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</si>
  <si>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</si>
  <si>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</si>
  <si>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</si>
  <si>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</si>
  <si>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</si>
  <si>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</si>
  <si>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三芳町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</si>
  <si>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</si>
  <si>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</si>
  <si>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</si>
  <si>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</si>
  <si>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</si>
  <si>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</si>
  <si>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</si>
  <si>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</si>
  <si>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</si>
  <si>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</si>
  <si>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</si>
  <si>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</si>
  <si>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</si>
  <si>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</si>
  <si>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</si>
  <si>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</si>
  <si>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</si>
  <si>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</si>
  <si>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</si>
  <si>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</si>
  <si>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</si>
  <si>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</si>
  <si>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</si>
  <si>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</si>
  <si>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</si>
  <si>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</si>
  <si>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</si>
  <si>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</si>
  <si>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</si>
  <si>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</si>
  <si>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</si>
  <si>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</si>
  <si>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</si>
  <si>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</si>
  <si>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</si>
  <si>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</si>
  <si>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</si>
  <si>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</si>
  <si>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</si>
  <si>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</si>
  <si>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</si>
  <si>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</si>
  <si>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</si>
  <si>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</si>
  <si>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</si>
  <si>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</si>
  <si>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</si>
  <si>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</si>
  <si>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</si>
  <si>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</si>
  <si>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</si>
  <si>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</si>
  <si>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</si>
  <si>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</si>
  <si>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</si>
  <si>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</si>
  <si>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</si>
  <si>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</si>
  <si>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</si>
  <si>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</si>
  <si>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</si>
  <si>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</si>
  <si>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</si>
  <si>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</si>
  <si>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</si>
  <si>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</si>
  <si>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</si>
  <si>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</si>
  <si>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</si>
  <si>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</si>
  <si>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</si>
  <si>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</si>
  <si>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</si>
  <si>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</si>
  <si>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</si>
  <si>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</si>
  <si>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</si>
  <si>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</si>
  <si>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</si>
  <si>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</si>
  <si>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</si>
  <si>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</si>
  <si>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</si>
  <si>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</si>
  <si>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</si>
  <si>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</si>
  <si>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</si>
  <si>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</si>
  <si>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</si>
  <si>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</si>
  <si>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</si>
  <si>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</si>
  <si>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</si>
  <si>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</si>
  <si>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</si>
  <si>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</si>
  <si>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</si>
  <si>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</si>
  <si>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</si>
  <si>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</si>
  <si>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</si>
  <si>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</si>
  <si>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</si>
  <si>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</si>
  <si>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</si>
  <si>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</si>
  <si>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</si>
  <si>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</si>
  <si>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埼玉県三芳町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</si>
  <si>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</si>
  <si>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</si>
  <si>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</si>
  <si>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</si>
  <si>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</si>
  <si>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</si>
  <si>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</si>
  <si>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</si>
  <si>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</si>
  <si>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</si>
  <si>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</si>
  <si>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</si>
  <si>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</si>
  <si>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</si>
  <si>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</si>
  <si>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</si>
  <si>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</si>
  <si>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</si>
  <si>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</si>
  <si>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</si>
  <si>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</si>
  <si>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</si>
  <si>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</si>
  <si>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</si>
  <si>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</si>
  <si>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</si>
  <si>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</si>
  <si>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</si>
  <si>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</si>
  <si>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</si>
  <si>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</si>
  <si>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</si>
  <si>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</si>
  <si>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</si>
  <si>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</si>
  <si>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</si>
  <si>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</si>
  <si>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</si>
  <si>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</si>
  <si>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</si>
  <si>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</si>
  <si>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</si>
  <si>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</si>
  <si>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</si>
  <si>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</si>
  <si>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</si>
  <si>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</si>
  <si>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</si>
  <si>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</si>
  <si>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</si>
  <si>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</si>
  <si>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</si>
  <si>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</si>
  <si>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</si>
  <si>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</si>
  <si>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</si>
  <si>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</si>
  <si>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</si>
  <si>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</si>
  <si>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</si>
  <si>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</si>
  <si>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</si>
  <si>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</si>
  <si>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</si>
  <si>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</si>
  <si>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</si>
  <si>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</si>
  <si>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</si>
  <si>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</si>
  <si>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</si>
  <si>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</si>
  <si>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</si>
  <si>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</si>
  <si>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</si>
  <si>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</si>
  <si>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</si>
  <si>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</si>
  <si>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</si>
  <si>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</si>
  <si>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</si>
  <si>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</si>
  <si>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</si>
  <si>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</si>
  <si>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</si>
  <si>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</si>
  <si>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</si>
  <si>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</si>
  <si>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</si>
  <si>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</si>
  <si>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</si>
  <si>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</si>
  <si>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</si>
  <si>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</si>
  <si>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</si>
  <si>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</si>
  <si>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</si>
  <si>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</si>
  <si>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</si>
  <si>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</si>
  <si>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</si>
  <si>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</si>
  <si>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</si>
  <si>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</si>
  <si>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</si>
  <si>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</si>
  <si>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</si>
  <si>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</si>
  <si>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</si>
  <si>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</si>
  <si>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</si>
  <si>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</si>
  <si>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</si>
  <si>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</si>
  <si>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</si>
  <si>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</si>
  <si>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</si>
  <si>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</si>
  <si>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</si>
  <si>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</si>
  <si>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</si>
  <si>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</si>
  <si>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</si>
  <si>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</si>
  <si>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</si>
  <si>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</si>
  <si>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</si>
  <si>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</si>
  <si>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</si>
  <si>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</si>
  <si>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</si>
  <si>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</si>
  <si>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</si>
  <si>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</si>
  <si>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</si>
  <si>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</si>
  <si>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</si>
  <si>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</si>
  <si>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</si>
  <si>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</si>
  <si>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</si>
  <si>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</si>
  <si>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</si>
  <si>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</si>
  <si>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</si>
  <si>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</si>
  <si>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</si>
  <si>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</si>
  <si>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</si>
  <si>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</si>
  <si>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</si>
  <si>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埼玉県三芳町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</si>
  <si>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</si>
  <si>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</si>
  <si>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</si>
  <si>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</si>
  <si>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</si>
  <si>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</si>
  <si>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</si>
  <si>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</si>
  <si>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</si>
  <si>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</si>
  <si>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</si>
  <si>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</si>
  <si>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</si>
  <si>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</si>
  <si>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</si>
  <si>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</si>
  <si>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</si>
  <si>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</si>
  <si>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</si>
  <si>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</si>
  <si>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</si>
  <si>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</si>
  <si>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</si>
  <si>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</si>
  <si>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</si>
  <si>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</si>
  <si>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</si>
  <si>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</si>
  <si>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</si>
  <si>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</si>
  <si>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</si>
  <si>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</si>
  <si>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</si>
  <si>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</si>
  <si>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</si>
  <si>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</si>
  <si>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</si>
  <si>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</si>
  <si>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</si>
  <si>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</si>
  <si>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</si>
  <si>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</si>
  <si>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</si>
  <si>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</si>
  <si>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</si>
  <si>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</si>
  <si>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</si>
  <si>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</si>
  <si>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</si>
  <si>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</si>
  <si>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</si>
  <si>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</si>
  <si>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</si>
  <si>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</si>
  <si>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</si>
  <si>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</si>
  <si>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</si>
  <si>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</si>
  <si>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</si>
  <si>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</si>
  <si>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</si>
  <si>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</si>
  <si>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</si>
  <si>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</si>
  <si>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</si>
  <si>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</si>
  <si>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</si>
  <si>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</si>
  <si>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</si>
  <si>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</si>
  <si>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</si>
  <si>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</si>
  <si>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</si>
  <si>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</si>
  <si>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</si>
  <si>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</si>
  <si>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</si>
  <si>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</si>
  <si>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</si>
  <si>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</si>
  <si>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</si>
  <si>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</si>
  <si>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</si>
  <si>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</si>
  <si>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</si>
  <si>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</si>
  <si>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</si>
  <si>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</si>
  <si>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</si>
  <si>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</si>
  <si>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</si>
  <si>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</si>
  <si>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</si>
  <si>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</si>
  <si>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</si>
  <si>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</si>
  <si>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</si>
  <si>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</si>
  <si>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</si>
  <si>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</si>
  <si>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</si>
  <si>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</si>
  <si>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</si>
  <si>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</si>
  <si>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</si>
  <si>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</si>
  <si>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</si>
  <si>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</si>
  <si>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</si>
  <si>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</si>
  <si>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</si>
  <si>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</si>
  <si>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</si>
  <si>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</si>
  <si>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</si>
  <si>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</si>
  <si>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</si>
  <si>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</si>
  <si>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</si>
  <si>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</si>
  <si>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</si>
  <si>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</si>
  <si>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</si>
  <si>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</si>
  <si>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</si>
  <si>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</si>
  <si>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</si>
  <si>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</si>
  <si>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</si>
  <si>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</si>
  <si>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</si>
  <si>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</si>
  <si>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</si>
  <si>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</si>
  <si>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</si>
  <si>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</si>
  <si>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</si>
  <si>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</si>
  <si>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</si>
  <si>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</si>
  <si>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</si>
  <si>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</si>
  <si>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</si>
  <si>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</si>
  <si>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</si>
  <si>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</si>
  <si>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</si>
  <si>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</si>
  <si>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</si>
  <si>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</si>
  <si>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</si>
  <si>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</si>
  <si>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</si>
  <si>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</si>
  <si>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</si>
  <si>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</si>
  <si>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</si>
  <si>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</si>
  <si>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</si>
  <si>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</si>
  <si>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</si>
  <si>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</si>
  <si>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</si>
  <si>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</si>
  <si>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</si>
  <si>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</si>
  <si>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</si>
  <si>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</si>
  <si>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</si>
  <si>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</si>
  <si>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</si>
  <si>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</si>
  <si>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</si>
  <si>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</si>
  <si>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0.99</t>
  </si>
  <si>
    <t>▲ 2.07</t>
  </si>
  <si>
    <t>下水道事業会計</t>
  </si>
  <si>
    <t>一般会計</t>
  </si>
  <si>
    <t>水道事業会計</t>
  </si>
  <si>
    <t>介護保険事業</t>
  </si>
  <si>
    <t>国民健康保険事業</t>
  </si>
  <si>
    <t>後期高齢者医療事業</t>
  </si>
  <si>
    <t>その他会計（赤字）</t>
  </si>
  <si>
    <t>その他会計（黒字）</t>
  </si>
  <si>
    <t>R02</t>
    <phoneticPr fontId="5"/>
  </si>
  <si>
    <t>R03</t>
    <phoneticPr fontId="5"/>
  </si>
  <si>
    <t>R04</t>
    <phoneticPr fontId="5"/>
  </si>
  <si>
    <t>R05</t>
    <phoneticPr fontId="5"/>
  </si>
  <si>
    <t>R06</t>
    <phoneticPr fontId="5"/>
  </si>
  <si>
    <t>三芳町土地開発公社</t>
    <phoneticPr fontId="2"/>
  </si>
  <si>
    <t>-</t>
    <phoneticPr fontId="2"/>
  </si>
  <si>
    <t>-</t>
    <phoneticPr fontId="38"/>
  </si>
  <si>
    <t>入間東部地区事務組合</t>
    <rPh sb="0" eb="10">
      <t>イルマトウブチクジムクミアイ</t>
    </rPh>
    <phoneticPr fontId="38"/>
  </si>
  <si>
    <t>埼玉県後期高齢者医療広域連合</t>
    <rPh sb="0" eb="3">
      <t>サイタマケン</t>
    </rPh>
    <rPh sb="3" eb="5">
      <t>コウキ</t>
    </rPh>
    <rPh sb="5" eb="8">
      <t>コウレイシャ</t>
    </rPh>
    <rPh sb="8" eb="10">
      <t>イリョウ</t>
    </rPh>
    <rPh sb="10" eb="12">
      <t>コウイキ</t>
    </rPh>
    <rPh sb="12" eb="14">
      <t>レンゴウ</t>
    </rPh>
    <phoneticPr fontId="5"/>
  </si>
  <si>
    <t>埼玉県市町村総合事務組合</t>
    <rPh sb="0" eb="3">
      <t>サイタマケン</t>
    </rPh>
    <rPh sb="3" eb="6">
      <t>シチョウソン</t>
    </rPh>
    <rPh sb="6" eb="8">
      <t>ソウゴウ</t>
    </rPh>
    <rPh sb="8" eb="10">
      <t>ジム</t>
    </rPh>
    <rPh sb="10" eb="12">
      <t>クミアイ</t>
    </rPh>
    <phoneticPr fontId="5"/>
  </si>
  <si>
    <t>彩の国さいたま人づくり広域連合</t>
    <rPh sb="0" eb="1">
      <t>サイ</t>
    </rPh>
    <rPh sb="2" eb="3">
      <t>クニ</t>
    </rPh>
    <rPh sb="7" eb="8">
      <t>ヒト</t>
    </rPh>
    <rPh sb="11" eb="15">
      <t>コウイキレンゴウ</t>
    </rPh>
    <phoneticPr fontId="5"/>
  </si>
  <si>
    <t>一般会計</t>
    <rPh sb="0" eb="2">
      <t>イッパン</t>
    </rPh>
    <rPh sb="2" eb="4">
      <t>カイケイ</t>
    </rPh>
    <phoneticPr fontId="5"/>
  </si>
  <si>
    <t>特別会計</t>
    <rPh sb="0" eb="4">
      <t>トクベツカイケイ</t>
    </rPh>
    <phoneticPr fontId="5"/>
  </si>
  <si>
    <t>交通災害特別会計</t>
    <rPh sb="0" eb="2">
      <t>コウツウ</t>
    </rPh>
    <rPh sb="2" eb="4">
      <t>サイガイ</t>
    </rPh>
    <rPh sb="4" eb="6">
      <t>トクベツ</t>
    </rPh>
    <rPh sb="6" eb="8">
      <t>カイケイ</t>
    </rPh>
    <phoneticPr fontId="5"/>
  </si>
  <si>
    <t>公共施設マネジメント基金</t>
    <rPh sb="0" eb="4">
      <t>コウキョウシセツ</t>
    </rPh>
    <rPh sb="10" eb="12">
      <t>キキン</t>
    </rPh>
    <phoneticPr fontId="5"/>
  </si>
  <si>
    <t>緑ぬくもり基金</t>
    <rPh sb="0" eb="1">
      <t>ミドリ</t>
    </rPh>
    <rPh sb="5" eb="7">
      <t>キキン</t>
    </rPh>
    <phoneticPr fontId="38"/>
  </si>
  <si>
    <t>高齢者福祉基金</t>
  </si>
  <si>
    <t>地域福祉基金</t>
  </si>
  <si>
    <t>まちづくり寄附基金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</si>
  <si>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</si>
  <si>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</si>
  <si>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</si>
  <si>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</si>
  <si>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</si>
  <si>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地方債発行の抑制、基金残高の上昇などにより将来負担比率は低下している。実質公債費比率は類似団体と比較して高いものの、近年は地方債の新規発行を償還額以下に抑えるよう運用しているため、減少傾向にある。現在公共施設の複合化による大型の更新事業を進めており、将来負担比率、実質公債費比率が上昇する見込みである。建設事業の実施にあたっては、PFIやPPPなどの手法を検討することで地方債の新規発行の抑制に努めるとともに、今後とも公債費の適正化に取り組んでいく。</t>
    <rPh sb="98" eb="100">
      <t>ゲンザイ</t>
    </rPh>
    <rPh sb="125" eb="131">
      <t>ショウライフタンヒリツ</t>
    </rPh>
    <rPh sb="132" eb="139">
      <t>ジッシツコウサイヒヒリツ</t>
    </rPh>
    <rPh sb="140" eb="142">
      <t>ジョウショウ</t>
    </rPh>
    <rPh sb="144" eb="146">
      <t>ミコ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</si>
  <si>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</si>
  <si>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</si>
  <si>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</si>
  <si>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地方債発行の抑制による地方債残高の減少、基金残高の上昇などにより将来負担比率は低下している。有形固定資産減価償却率は上昇傾向にあり、主な要因として昭和４０年代に建設された小中学校や築３０年以上経過した児童館がいずれも有形固定資産減価償却率80％以上と高くなっていることなどが挙げられる。令和８年度に小学校や公民館との複合施設を建設し、老朽化対策に取り組んでいくことをはじめ、公共施設マネジメント基本計画に基づき、今後、老朽化対策に積極的に取り組んでいく。一方、複合施設事業により将来負担比率、実質公債費比率が上昇する見込みである。建設事業の実施にあたっては、PFIやPPPなどの手法を検討することで地方債の新規発行の抑制に努めるとともに、今後とも公債費の適正化に取り組んでいく。</t>
    <rPh sb="227" eb="229">
      <t>イッポウ</t>
    </rPh>
    <rPh sb="230" eb="234">
      <t>フクゴウシセツ</t>
    </rPh>
    <rPh sb="234" eb="236">
      <t>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</si>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</sst>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6"/>
      <color rgb="FF00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right style="medium">
        <color rgb="FF000000"/>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39" xfId="1" applyFont="1" applyBorder="1" applyAlignment="1" applyProtection="1">
      <alignment horizontal="left" vertical="center" wrapText="1"/>
      <protection locked="0"/>
    </xf>
    <xf numFmtId="0" fontId="39" fillId="0" borderId="31" xfId="1" applyFont="1" applyBorder="1" applyAlignment="1" applyProtection="1">
      <alignment horizontal="left" vertical="center" wrapText="1"/>
      <protection locked="0"/>
    </xf>
    <xf numFmtId="0" fontId="39" fillId="0" borderId="188"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41"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7" fontId="1" fillId="6" borderId="189"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2E7C044-678D-43FC-9DEA-E9534909115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DFE3-4597-84CC-B742D97802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28264</c:v>
                </c:pt>
                <c:pt idx="1">
                  <c:v>22118</c:v>
                </c:pt>
                <c:pt idx="2">
                  <c:v>28298</c:v>
                </c:pt>
                <c:pt idx="3">
                  <c:v>31842</c:v>
                </c:pt>
                <c:pt idx="4">
                  <c:v>63006</c:v>
                </c:pt>
              </c:numCache>
            </c:numRef>
          </c:val>
          <c:smooth val="0"/>
          <c:extLst>
            <c:ext xmlns:c16="http://schemas.microsoft.com/office/drawing/2014/chart" uri="{C3380CC4-5D6E-409C-BE32-E72D297353CC}">
              <c16:uniqueId val="{00000001-DFE3-4597-84CC-B742D97802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10.74</c:v>
                </c:pt>
                <c:pt idx="1">
                  <c:v>13.18</c:v>
                </c:pt>
                <c:pt idx="2">
                  <c:v>15.88</c:v>
                </c:pt>
                <c:pt idx="3">
                  <c:v>11.87</c:v>
                </c:pt>
                <c:pt idx="4">
                  <c:v>11.75</c:v>
                </c:pt>
              </c:numCache>
            </c:numRef>
          </c:val>
          <c:extLst>
            <c:ext xmlns:c16="http://schemas.microsoft.com/office/drawing/2014/chart" uri="{C3380CC4-5D6E-409C-BE32-E72D297353CC}">
              <c16:uniqueId val="{00000000-1A3C-4DD7-9D15-01E21C5291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12.44</c:v>
                </c:pt>
                <c:pt idx="1">
                  <c:v>17.079999999999998</c:v>
                </c:pt>
                <c:pt idx="2">
                  <c:v>19.78</c:v>
                </c:pt>
                <c:pt idx="3">
                  <c:v>21.43</c:v>
                </c:pt>
                <c:pt idx="4">
                  <c:v>19.27</c:v>
                </c:pt>
              </c:numCache>
            </c:numRef>
          </c:val>
          <c:extLst>
            <c:ext xmlns:c16="http://schemas.microsoft.com/office/drawing/2014/chart" uri="{C3380CC4-5D6E-409C-BE32-E72D297353CC}">
              <c16:uniqueId val="{00000001-1A3C-4DD7-9D15-01E21C5291F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4.9000000000000004</c:v>
                </c:pt>
                <c:pt idx="1">
                  <c:v>6.68</c:v>
                </c:pt>
                <c:pt idx="2">
                  <c:v>6.92</c:v>
                </c:pt>
                <c:pt idx="3">
                  <c:v>-0.99</c:v>
                </c:pt>
                <c:pt idx="4">
                  <c:v>-2.0699999999999998</c:v>
                </c:pt>
              </c:numCache>
            </c:numRef>
          </c:val>
          <c:smooth val="0"/>
          <c:extLst>
            <c:ext xmlns:c16="http://schemas.microsoft.com/office/drawing/2014/chart" uri="{C3380CC4-5D6E-409C-BE32-E72D297353CC}">
              <c16:uniqueId val="{00000002-1A3C-4DD7-9D15-01E21C5291F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4773</c:v>
                </c:pt>
                <c:pt idx="5">
                  <c:v>4248</c:v>
                </c:pt>
                <c:pt idx="8">
                  <c:v>3759</c:v>
                </c:pt>
                <c:pt idx="11">
                  <c:v>3314</c:v>
                </c:pt>
                <c:pt idx="14">
                  <c:v>3302</c:v>
                </c:pt>
              </c:numCache>
            </c:numRef>
          </c:val>
          <c:extLst>
            <c:ext xmlns:c16="http://schemas.microsoft.com/office/drawing/2014/chart" uri="{C3380CC4-5D6E-409C-BE32-E72D297353CC}">
              <c16:uniqueId val="{00000000-1D92-450C-8FA7-57A85CB7E3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996</c:v>
                </c:pt>
                <c:pt idx="5">
                  <c:v>1777</c:v>
                </c:pt>
                <c:pt idx="8">
                  <c:v>1648</c:v>
                </c:pt>
                <c:pt idx="11">
                  <c:v>1592</c:v>
                </c:pt>
                <c:pt idx="14">
                  <c:v>1462</c:v>
                </c:pt>
              </c:numCache>
            </c:numRef>
          </c:val>
          <c:extLst>
            <c:ext xmlns:c16="http://schemas.microsoft.com/office/drawing/2014/chart" uri="{C3380CC4-5D6E-409C-BE32-E72D297353CC}">
              <c16:uniqueId val="{00000001-1D92-450C-8FA7-57A85CB7E3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2074</c:v>
                </c:pt>
                <c:pt idx="5">
                  <c:v>2270</c:v>
                </c:pt>
                <c:pt idx="8">
                  <c:v>3090</c:v>
                </c:pt>
                <c:pt idx="11">
                  <c:v>4235</c:v>
                </c:pt>
                <c:pt idx="14">
                  <c:v>4537</c:v>
                </c:pt>
              </c:numCache>
            </c:numRef>
          </c:val>
          <c:extLst>
            <c:ext xmlns:c16="http://schemas.microsoft.com/office/drawing/2014/chart" uri="{C3380CC4-5D6E-409C-BE32-E72D297353CC}">
              <c16:uniqueId val="{00000002-1D92-450C-8FA7-57A85CB7E3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92-450C-8FA7-57A85CB7E3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92-450C-8FA7-57A85CB7E3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92-450C-8FA7-57A85CB7E3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1125</c:v>
                </c:pt>
                <c:pt idx="3">
                  <c:v>981</c:v>
                </c:pt>
                <c:pt idx="6">
                  <c:v>933</c:v>
                </c:pt>
                <c:pt idx="9">
                  <c:v>1010</c:v>
                </c:pt>
                <c:pt idx="12">
                  <c:v>954</c:v>
                </c:pt>
              </c:numCache>
            </c:numRef>
          </c:val>
          <c:extLst>
            <c:ext xmlns:c16="http://schemas.microsoft.com/office/drawing/2014/chart" uri="{C3380CC4-5D6E-409C-BE32-E72D297353CC}">
              <c16:uniqueId val="{00000006-1D92-450C-8FA7-57A85CB7E3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692</c:v>
                </c:pt>
                <c:pt idx="3">
                  <c:v>612</c:v>
                </c:pt>
                <c:pt idx="6">
                  <c:v>575</c:v>
                </c:pt>
                <c:pt idx="9">
                  <c:v>546</c:v>
                </c:pt>
                <c:pt idx="12">
                  <c:v>538</c:v>
                </c:pt>
              </c:numCache>
            </c:numRef>
          </c:val>
          <c:extLst>
            <c:ext xmlns:c16="http://schemas.microsoft.com/office/drawing/2014/chart" uri="{C3380CC4-5D6E-409C-BE32-E72D297353CC}">
              <c16:uniqueId val="{00000007-1D92-450C-8FA7-57A85CB7E3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853</c:v>
                </c:pt>
                <c:pt idx="3">
                  <c:v>799</c:v>
                </c:pt>
                <c:pt idx="6">
                  <c:v>729</c:v>
                </c:pt>
                <c:pt idx="9">
                  <c:v>678</c:v>
                </c:pt>
                <c:pt idx="12">
                  <c:v>605</c:v>
                </c:pt>
              </c:numCache>
            </c:numRef>
          </c:val>
          <c:extLst>
            <c:ext xmlns:c16="http://schemas.microsoft.com/office/drawing/2014/chart" uri="{C3380CC4-5D6E-409C-BE32-E72D297353CC}">
              <c16:uniqueId val="{00000008-1D92-450C-8FA7-57A85CB7E3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490</c:v>
                </c:pt>
                <c:pt idx="3">
                  <c:v>491</c:v>
                </c:pt>
                <c:pt idx="6">
                  <c:v>601</c:v>
                </c:pt>
                <c:pt idx="9">
                  <c:v>383</c:v>
                </c:pt>
                <c:pt idx="12">
                  <c:v>209</c:v>
                </c:pt>
              </c:numCache>
            </c:numRef>
          </c:val>
          <c:extLst>
            <c:ext xmlns:c16="http://schemas.microsoft.com/office/drawing/2014/chart" uri="{C3380CC4-5D6E-409C-BE32-E72D297353CC}">
              <c16:uniqueId val="{00000009-1D92-450C-8FA7-57A85CB7E3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12653</c:v>
                </c:pt>
                <c:pt idx="3">
                  <c:v>11751</c:v>
                </c:pt>
                <c:pt idx="6">
                  <c:v>11003</c:v>
                </c:pt>
                <c:pt idx="9">
                  <c:v>10350</c:v>
                </c:pt>
                <c:pt idx="12">
                  <c:v>10455</c:v>
                </c:pt>
              </c:numCache>
            </c:numRef>
          </c:val>
          <c:extLst>
            <c:ext xmlns:c16="http://schemas.microsoft.com/office/drawing/2014/chart" uri="{C3380CC4-5D6E-409C-BE32-E72D297353CC}">
              <c16:uniqueId val="{0000000A-1D92-450C-8FA7-57A85CB7E3F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7969</c:v>
                </c:pt>
                <c:pt idx="2">
                  <c:v>#N/A</c:v>
                </c:pt>
                <c:pt idx="3">
                  <c:v>#N/A</c:v>
                </c:pt>
                <c:pt idx="4">
                  <c:v>6340</c:v>
                </c:pt>
                <c:pt idx="5">
                  <c:v>#N/A</c:v>
                </c:pt>
                <c:pt idx="6">
                  <c:v>#N/A</c:v>
                </c:pt>
                <c:pt idx="7">
                  <c:v>5343</c:v>
                </c:pt>
                <c:pt idx="8">
                  <c:v>#N/A</c:v>
                </c:pt>
                <c:pt idx="9">
                  <c:v>#N/A</c:v>
                </c:pt>
                <c:pt idx="10">
                  <c:v>3825</c:v>
                </c:pt>
                <c:pt idx="11">
                  <c:v>#N/A</c:v>
                </c:pt>
                <c:pt idx="12">
                  <c:v>#N/A</c:v>
                </c:pt>
                <c:pt idx="13">
                  <c:v>3461</c:v>
                </c:pt>
                <c:pt idx="14">
                  <c:v>#N/A</c:v>
                </c:pt>
              </c:numCache>
            </c:numRef>
          </c:val>
          <c:smooth val="0"/>
          <c:extLst>
            <c:ext xmlns:c16="http://schemas.microsoft.com/office/drawing/2014/chart" uri="{C3380CC4-5D6E-409C-BE32-E72D297353CC}">
              <c16:uniqueId val="{0000000B-1D92-450C-8FA7-57A85CB7E3F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9D2-407A-A4ED-E51C8F3B21D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9D2-407A-A4ED-E51C8F3B21D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9D2-407A-A4ED-E51C8F3B21D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9D2-407A-A4ED-E51C8F3B21D1}"/>
            </c:ext>
          </c:extLst>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0.2</c:v>
                </c:pt>
                <c:pt idx="4">
                  <c:v>#N/A</c:v>
                </c:pt>
                <c:pt idx="5">
                  <c:v>0.27</c:v>
                </c:pt>
                <c:pt idx="6">
                  <c:v>#N/A</c:v>
                </c:pt>
                <c:pt idx="7">
                  <c:v>0.05</c:v>
                </c:pt>
                <c:pt idx="8">
                  <c:v>#N/A</c:v>
                </c:pt>
                <c:pt idx="9">
                  <c:v>0.04</c:v>
                </c:pt>
              </c:numCache>
            </c:numRef>
          </c:val>
          <c:extLst>
            <c:ext xmlns:c16="http://schemas.microsoft.com/office/drawing/2014/chart" uri="{C3380CC4-5D6E-409C-BE32-E72D297353CC}">
              <c16:uniqueId val="{00000004-F9D2-407A-A4ED-E51C8F3B21D1}"/>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1.44</c:v>
                </c:pt>
                <c:pt idx="2">
                  <c:v>#N/A</c:v>
                </c:pt>
                <c:pt idx="3">
                  <c:v>1.82</c:v>
                </c:pt>
                <c:pt idx="4">
                  <c:v>#N/A</c:v>
                </c:pt>
                <c:pt idx="5">
                  <c:v>1.47</c:v>
                </c:pt>
                <c:pt idx="6">
                  <c:v>#N/A</c:v>
                </c:pt>
                <c:pt idx="7">
                  <c:v>0.39</c:v>
                </c:pt>
                <c:pt idx="8">
                  <c:v>#N/A</c:v>
                </c:pt>
                <c:pt idx="9">
                  <c:v>0.63</c:v>
                </c:pt>
              </c:numCache>
            </c:numRef>
          </c:val>
          <c:extLst>
            <c:ext xmlns:c16="http://schemas.microsoft.com/office/drawing/2014/chart" uri="{C3380CC4-5D6E-409C-BE32-E72D297353CC}">
              <c16:uniqueId val="{00000005-F9D2-407A-A4ED-E51C8F3B21D1}"/>
            </c:ext>
          </c:extLst>
        </c:ser>
        <c:ser>
          <c:idx val="6"/>
          <c:order val="6"/>
          <c:tx>
            <c:strRef>
              <c:f>データシート!$A$33</c:f>
              <c:strCache>
                <c:ptCount val="1"/>
                <c:pt idx="0">
                  <c:v>介護保険事業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2.89</c:v>
                </c:pt>
                <c:pt idx="2">
                  <c:v>#N/A</c:v>
                </c:pt>
                <c:pt idx="3">
                  <c:v>1.99</c:v>
                </c:pt>
                <c:pt idx="4">
                  <c:v>#N/A</c:v>
                </c:pt>
                <c:pt idx="5">
                  <c:v>1.95</c:v>
                </c:pt>
                <c:pt idx="6">
                  <c:v>#N/A</c:v>
                </c:pt>
                <c:pt idx="7">
                  <c:v>2.2799999999999998</c:v>
                </c:pt>
                <c:pt idx="8">
                  <c:v>#N/A</c:v>
                </c:pt>
                <c:pt idx="9">
                  <c:v>1.43</c:v>
                </c:pt>
              </c:numCache>
            </c:numRef>
          </c:val>
          <c:extLst>
            <c:ext xmlns:c16="http://schemas.microsoft.com/office/drawing/2014/chart" uri="{C3380CC4-5D6E-409C-BE32-E72D297353CC}">
              <c16:uniqueId val="{00000006-F9D2-407A-A4ED-E51C8F3B21D1}"/>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17.05</c:v>
                </c:pt>
                <c:pt idx="2">
                  <c:v>#N/A</c:v>
                </c:pt>
                <c:pt idx="3">
                  <c:v>17.22</c:v>
                </c:pt>
                <c:pt idx="4">
                  <c:v>#N/A</c:v>
                </c:pt>
                <c:pt idx="5">
                  <c:v>15.11</c:v>
                </c:pt>
                <c:pt idx="6">
                  <c:v>#N/A</c:v>
                </c:pt>
                <c:pt idx="7">
                  <c:v>12.74</c:v>
                </c:pt>
                <c:pt idx="8">
                  <c:v>#N/A</c:v>
                </c:pt>
                <c:pt idx="9">
                  <c:v>11.05</c:v>
                </c:pt>
              </c:numCache>
            </c:numRef>
          </c:val>
          <c:extLst>
            <c:ext xmlns:c16="http://schemas.microsoft.com/office/drawing/2014/chart" uri="{C3380CC4-5D6E-409C-BE32-E72D297353CC}">
              <c16:uniqueId val="{00000007-F9D2-407A-A4ED-E51C8F3B21D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10.73</c:v>
                </c:pt>
                <c:pt idx="2">
                  <c:v>#N/A</c:v>
                </c:pt>
                <c:pt idx="3">
                  <c:v>13.17</c:v>
                </c:pt>
                <c:pt idx="4">
                  <c:v>#N/A</c:v>
                </c:pt>
                <c:pt idx="5">
                  <c:v>15.88</c:v>
                </c:pt>
                <c:pt idx="6">
                  <c:v>#N/A</c:v>
                </c:pt>
                <c:pt idx="7">
                  <c:v>11.87</c:v>
                </c:pt>
                <c:pt idx="8">
                  <c:v>#N/A</c:v>
                </c:pt>
                <c:pt idx="9">
                  <c:v>11.74</c:v>
                </c:pt>
              </c:numCache>
            </c:numRef>
          </c:val>
          <c:extLst>
            <c:ext xmlns:c16="http://schemas.microsoft.com/office/drawing/2014/chart" uri="{C3380CC4-5D6E-409C-BE32-E72D297353CC}">
              <c16:uniqueId val="{00000008-F9D2-407A-A4ED-E51C8F3B21D1}"/>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8.66</c:v>
                </c:pt>
                <c:pt idx="2">
                  <c:v>#N/A</c:v>
                </c:pt>
                <c:pt idx="3">
                  <c:v>10.71</c:v>
                </c:pt>
                <c:pt idx="4">
                  <c:v>#N/A</c:v>
                </c:pt>
                <c:pt idx="5">
                  <c:v>11.63</c:v>
                </c:pt>
                <c:pt idx="6">
                  <c:v>#N/A</c:v>
                </c:pt>
                <c:pt idx="7">
                  <c:v>12.18</c:v>
                </c:pt>
                <c:pt idx="8">
                  <c:v>#N/A</c:v>
                </c:pt>
                <c:pt idx="9">
                  <c:v>13.85</c:v>
                </c:pt>
              </c:numCache>
            </c:numRef>
          </c:val>
          <c:extLst>
            <c:ext xmlns:c16="http://schemas.microsoft.com/office/drawing/2014/chart" uri="{C3380CC4-5D6E-409C-BE32-E72D297353CC}">
              <c16:uniqueId val="{00000009-F9D2-407A-A4ED-E51C8F3B21D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922</c:v>
                </c:pt>
                <c:pt idx="5">
                  <c:v>911</c:v>
                </c:pt>
                <c:pt idx="8">
                  <c:v>831</c:v>
                </c:pt>
                <c:pt idx="11">
                  <c:v>796</c:v>
                </c:pt>
                <c:pt idx="14">
                  <c:v>715</c:v>
                </c:pt>
              </c:numCache>
            </c:numRef>
          </c:val>
          <c:extLst>
            <c:ext xmlns:c16="http://schemas.microsoft.com/office/drawing/2014/chart" uri="{C3380CC4-5D6E-409C-BE32-E72D297353CC}">
              <c16:uniqueId val="{00000000-FF0E-441F-A26E-BC5E3AC1D11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0E-441F-A26E-BC5E3AC1D11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F0E-441F-A26E-BC5E3AC1D11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92</c:v>
                </c:pt>
                <c:pt idx="3">
                  <c:v>100</c:v>
                </c:pt>
                <c:pt idx="6">
                  <c:v>84</c:v>
                </c:pt>
                <c:pt idx="9">
                  <c:v>82</c:v>
                </c:pt>
                <c:pt idx="12">
                  <c:v>73</c:v>
                </c:pt>
              </c:numCache>
            </c:numRef>
          </c:val>
          <c:extLst>
            <c:ext xmlns:c16="http://schemas.microsoft.com/office/drawing/2014/chart" uri="{C3380CC4-5D6E-409C-BE32-E72D297353CC}">
              <c16:uniqueId val="{00000003-FF0E-441F-A26E-BC5E3AC1D11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c:v>
                </c:pt>
                <c:pt idx="3">
                  <c:v>113</c:v>
                </c:pt>
                <c:pt idx="6">
                  <c:v>101</c:v>
                </c:pt>
                <c:pt idx="9">
                  <c:v>97</c:v>
                </c:pt>
                <c:pt idx="12">
                  <c:v>86</c:v>
                </c:pt>
              </c:numCache>
            </c:numRef>
          </c:val>
          <c:extLst>
            <c:ext xmlns:c16="http://schemas.microsoft.com/office/drawing/2014/chart" uri="{C3380CC4-5D6E-409C-BE32-E72D297353CC}">
              <c16:uniqueId val="{00000004-FF0E-441F-A26E-BC5E3AC1D11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0E-441F-A26E-BC5E3AC1D11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0E-441F-A26E-BC5E3AC1D11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1572</c:v>
                </c:pt>
                <c:pt idx="3">
                  <c:v>1482</c:v>
                </c:pt>
                <c:pt idx="6">
                  <c:v>1466</c:v>
                </c:pt>
                <c:pt idx="9">
                  <c:v>1417</c:v>
                </c:pt>
                <c:pt idx="12">
                  <c:v>1350</c:v>
                </c:pt>
              </c:numCache>
            </c:numRef>
          </c:val>
          <c:extLst>
            <c:ext xmlns:c16="http://schemas.microsoft.com/office/drawing/2014/chart" uri="{C3380CC4-5D6E-409C-BE32-E72D297353CC}">
              <c16:uniqueId val="{00000007-FF0E-441F-A26E-BC5E3AC1D11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867</c:v>
                </c:pt>
                <c:pt idx="2">
                  <c:v>#N/A</c:v>
                </c:pt>
                <c:pt idx="3">
                  <c:v>#N/A</c:v>
                </c:pt>
                <c:pt idx="4">
                  <c:v>784</c:v>
                </c:pt>
                <c:pt idx="5">
                  <c:v>#N/A</c:v>
                </c:pt>
                <c:pt idx="6">
                  <c:v>#N/A</c:v>
                </c:pt>
                <c:pt idx="7">
                  <c:v>820</c:v>
                </c:pt>
                <c:pt idx="8">
                  <c:v>#N/A</c:v>
                </c:pt>
                <c:pt idx="9">
                  <c:v>#N/A</c:v>
                </c:pt>
                <c:pt idx="10">
                  <c:v>800</c:v>
                </c:pt>
                <c:pt idx="11">
                  <c:v>#N/A</c:v>
                </c:pt>
                <c:pt idx="12">
                  <c:v>#N/A</c:v>
                </c:pt>
                <c:pt idx="13">
                  <c:v>794</c:v>
                </c:pt>
                <c:pt idx="14">
                  <c:v>#N/A</c:v>
                </c:pt>
              </c:numCache>
            </c:numRef>
          </c:val>
          <c:smooth val="0"/>
          <c:extLst>
            <c:ext xmlns:c16="http://schemas.microsoft.com/office/drawing/2014/chart" uri="{C3380CC4-5D6E-409C-BE32-E72D297353CC}">
              <c16:uniqueId val="{00000008-FF0E-441F-A26E-BC5E3AC1D11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1758</c:v>
                </c:pt>
                <c:pt idx="1">
                  <c:v>1982</c:v>
                </c:pt>
                <c:pt idx="2">
                  <c:v>1793</c:v>
                </c:pt>
              </c:numCache>
            </c:numRef>
          </c:val>
          <c:extLst>
            <c:ext xmlns:c16="http://schemas.microsoft.com/office/drawing/2014/chart" uri="{C3380CC4-5D6E-409C-BE32-E72D297353CC}">
              <c16:uniqueId val="{00000000-B16D-4A4B-B27F-89B8003CAE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16D-4A4B-B27F-89B8003CAE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1773</c:v>
                </c:pt>
                <c:pt idx="1">
                  <c:v>2482</c:v>
                </c:pt>
                <c:pt idx="2">
                  <c:v>2798</c:v>
                </c:pt>
              </c:numCache>
            </c:numRef>
          </c:val>
          <c:extLst>
            <c:ext xmlns:c16="http://schemas.microsoft.com/office/drawing/2014/chart" uri="{C3380CC4-5D6E-409C-BE32-E72D297353CC}">
              <c16:uniqueId val="{00000002-B16D-4A4B-B27F-89B8003CAE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{F0C73069-C6BB-4BDD-A8A9-B85CE8E61D0E}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11-43B8-953E-9BE586783F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{8C11F599-A4A5-4E1A-9688-2B457098005A}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11-43B8-953E-9BE586783F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{4A5A9562-24AF-437C-B70C-C0BBF2D4F4EB}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11-43B8-953E-9BE586783F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{30883118-A126-4D18-A8CC-701158B42936}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11-43B8-953E-9BE586783F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{B91540E1-85F0-4418-95B8-F0E6EC84F556}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11-43B8-953E-9BE586783F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{83D7A504-8C90-4D9E-AAF4-690D331F1ECC}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11-43B8-953E-9BE586783F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{B7DC9DD9-61DC-46F8-BBAB-4917D985B229}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11-43B8-953E-9BE586783F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{88816A6E-1F97-4C36-AA96-E030A396D56B}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11-43B8-953E-9BE586783F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{326213B4-E93D-4671-8E9E-4291F2766417}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11-43B8-953E-9BE586783F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63.9</c:v>
                </c:pt>
                <c:pt idx="16">
                  <c:v>65</c:v>
                </c:pt>
                <c:pt idx="32">
                  <c:v>64.599999999999994</c:v>
                </c:pt>
              </c:numCache>
            </c:numRef>
          </c:xVal>
          <c:yVal>
            <c:numRef>
              <c:f>公会計指標分析・財政指標組合せ分析表!$BP$51:$DC$51</c:f>
              <c:numCache>
                <c:formatCode>#,##0.0;"▲ "#,##0.0</c:formatCode>
                <c:ptCount val="40"/>
                <c:pt idx="0">
                  <c:v>100.2</c:v>
                </c:pt>
                <c:pt idx="8">
                  <c:v>80.900000000000006</c:v>
                </c:pt>
                <c:pt idx="16">
                  <c:v>64.099999999999994</c:v>
                </c:pt>
                <c:pt idx="32">
                  <c:v>39</c:v>
                </c:pt>
              </c:numCache>
            </c:numRef>
          </c:yVal>
          <c:smooth val="0"/>
          <c:extLst>
            <c:ext xmlns:c16="http://schemas.microsoft.com/office/drawing/2014/chart" uri="{C3380CC4-5D6E-409C-BE32-E72D297353CC}">
              <c16:uniqueId val="{00000009-6911-43B8-953E-9BE586783F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{8A124C65-FA14-4A6D-9A54-CB17E61B65BE}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11-43B8-953E-9BE586783F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{A3A40ECE-32FA-4E78-BC23-038810C884A4}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11-43B8-953E-9BE586783F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{309A553F-B0CE-4303-BD41-4A11775EAE9D}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11-43B8-953E-9BE586783F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{110B32A0-3975-459F-B96D-611FDA47F77A}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11-43B8-953E-9BE586783F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{5ABAD23B-4EB4-4C7D-B5DB-DEACF4D27821}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11-43B8-953E-9BE586783F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{E2522E03-2442-4EB0-B00F-CDC671F3D948}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11-43B8-953E-9BE586783F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{6C50B9D6-DD2C-4A1F-9231-FBA15C76F726}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11-43B8-953E-9BE586783F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{256CD3D4-EEE1-48F2-9F64-EC3C58BC3462}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11-43B8-953E-9BE586783F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{DF75DFF8-3FB5-4159-BDDC-55CF6C8E1B52}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11-43B8-953E-9BE586783F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32">
                  <c:v>1</c:v>
                </c:pt>
              </c:numCache>
            </c:numRef>
          </c:yVal>
          <c:smooth val="0"/>
          <c:extLst>
            <c:ext xmlns:c16="http://schemas.microsoft.com/office/drawing/2014/chart" uri="{C3380CC4-5D6E-409C-BE32-E72D297353CC}">
              <c16:uniqueId val="{00000013-6911-43B8-953E-9BE586783F22}"/>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{50373A14-73FA-4EBF-BC2F-BACFA0E889A7}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246-45CE-BB74-08B7E8AE69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{E3E37386-BF70-4FAE-95BA-6970C11EE0A5}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46-45CE-BB74-08B7E8AE69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{9F321E15-9E66-4846-A303-CCF507FEAB30}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46-45CE-BB74-08B7E8AE69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{3BA2C44F-EE60-4802-BEF8-B79F6735DCE1}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46-45CE-BB74-08B7E8AE69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{A9C5AF22-0883-4FED-9567-EE6E25D076A1}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46-45CE-BB74-08B7E8AE69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{40E4BC50-3550-4F2C-8C58-3BC63619AFE8}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246-45CE-BB74-08B7E8AE690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{0BCFA01C-A6D2-436B-A4ED-31702857FEF4}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246-45CE-BB74-08B7E8AE690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{D4F89F67-F75A-4B0C-8666-7CBBA7E07B60}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246-45CE-BB74-08B7E8AE690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{15981D45-83EF-4378-96BE-FC0104E3B2E8}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246-45CE-BB74-08B7E8AE69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10.5</c:v>
                </c:pt>
                <c:pt idx="16">
                  <c:v>10.199999999999999</c:v>
                </c:pt>
                <c:pt idx="24">
                  <c:v>9.6</c:v>
                </c:pt>
                <c:pt idx="32">
                  <c:v>9.3000000000000007</c:v>
                </c:pt>
              </c:numCache>
            </c:numRef>
          </c:xVal>
          <c:yVal>
            <c:numRef>
              <c:f>公会計指標分析・財政指標組合せ分析表!$BP$73:$DC$73</c:f>
              <c:numCache>
                <c:formatCode>#,##0.0;"▲ "#,##0.0</c:formatCode>
                <c:ptCount val="40"/>
                <c:pt idx="0">
                  <c:v>100.2</c:v>
                </c:pt>
                <c:pt idx="8">
                  <c:v>80.900000000000006</c:v>
                </c:pt>
                <c:pt idx="16">
                  <c:v>64.099999999999994</c:v>
                </c:pt>
                <c:pt idx="24">
                  <c:v>43.7</c:v>
                </c:pt>
                <c:pt idx="32">
                  <c:v>39</c:v>
                </c:pt>
              </c:numCache>
            </c:numRef>
          </c:yVal>
          <c:smooth val="0"/>
          <c:extLst>
            <c:ext xmlns:c16="http://schemas.microsoft.com/office/drawing/2014/chart" uri="{C3380CC4-5D6E-409C-BE32-E72D297353CC}">
              <c16:uniqueId val="{00000009-0246-45CE-BB74-08B7E8AE690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{A1445246-C820-4367-B606-825FECAE93E5}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246-45CE-BB74-08B7E8AE690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{54EF29ED-F1A4-4852-87A7-BA8244AD64B5}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46-45CE-BB74-08B7E8AE69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{8405AFD3-AD5E-4DAF-B87F-D2261ABE7FF3}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46-45CE-BB74-08B7E8AE69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{986290D0-E96A-4CB4-97E5-61557FF1FEBA}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46-45CE-BB74-08B7E8AE69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{81A29C56-DFB9-4D44-9F98-A1BE4E1C18E4}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46-45CE-BB74-08B7E8AE690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{97437476-43D9-4289-B60A-A9379D32E291}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246-45CE-BB74-08B7E8AE6903}"/>
                </c:ext>
              </c:extLst>
            </c:dLbl>
            <c:dLbl>
              <c:idx val="16"/>
              <c:layout>
                <c:manualLayout>
                  <c:x val="-3.0343319526001892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{2054F6AB-C2FD-4CB5-A4E8-2D879AA9AC78}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246-45CE-BB74-08B7E8AE6903}"/>
                </c:ext>
              </c:extLst>
            </c:dLbl>
            <c:dLbl>
              <c:idx val="24"/>
              <c:layout>
                <c:manualLayout>
                  <c:x val="-3.2797365924149412E-2"/>
                  <c:y val="-7.87402896211881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{A24E308C-A9A4-4FEE-978D-9A222FFBC4C5}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246-45CE-BB74-08B7E8AE6903}"/>
                </c:ext>
              </c:extLst>
            </c:dLbl>
            <c:dLbl>
              <c:idx val="32"/>
              <c:layout>
                <c:manualLayout>
                  <c:x val="-3.1570342725075584E-2"/>
                  <c:y val="-4.60930045543997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{533229C2-3DF8-40CE-8CD4-0611F79E6106}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246-45CE-BB74-08B7E8AE69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246-45CE-BB74-08B7E8AE6903}"/>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固定資産税等の安定した税収により、類似団体平均を大きく上回る財政力指数ではあるが、近年はほぼ横ばいで推移している。収納率の向上や企業誘致をはじめ、ふるさと納税、受益者負担の適正化など新たな歳入確保を進めるとともに、行政評価制度の適正な運用により歳出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43745</xdr:rowOff>
    </xdr:from>
    <xdr:to>
      <xdr:col>23</xdr:col>
      <xdr:colOff>133350</xdr:colOff>
      <xdr:row>39</xdr:row>
      <xdr:rowOff>83961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7302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83961</xdr:rowOff>
    </xdr:from>
    <xdr:to>
      <xdr:col>19</xdr:col>
      <xdr:colOff>133350</xdr:colOff>
      <xdr:row>39</xdr:row>
      <xdr:rowOff>97367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7705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83961</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705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43745</xdr:rowOff>
    </xdr:from>
    <xdr:to>
      <xdr:col>11</xdr:col>
      <xdr:colOff>31750</xdr:colOff>
      <xdr:row>39</xdr:row>
      <xdr:rowOff>83961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302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164395</xdr:rowOff>
    </xdr:from>
    <xdr:to>
      <xdr:col>23</xdr:col>
      <xdr:colOff>184150</xdr:colOff>
      <xdr:row>39</xdr:row>
      <xdr:rowOff>94545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9472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2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33161</xdr:rowOff>
    </xdr:from>
    <xdr:to>
      <xdr:col>19</xdr:col>
      <xdr:colOff>184150</xdr:colOff>
      <xdr:row>39</xdr:row>
      <xdr:rowOff>134761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144938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8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33161</xdr:rowOff>
    </xdr:from>
    <xdr:to>
      <xdr:col>11</xdr:col>
      <xdr:colOff>82550</xdr:colOff>
      <xdr:row>39</xdr:row>
      <xdr:rowOff>134761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144938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164395</xdr:rowOff>
    </xdr:from>
    <xdr:to>
      <xdr:col>7</xdr:col>
      <xdr:colOff>31750</xdr:colOff>
      <xdr:row>39</xdr:row>
      <xdr:rowOff>94545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104722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年度においては、</a:t>
          </a:r>
          <a:r>
            <a:rPr lang="en-US" altLang="ja-JP" sz="1100" b="0" i="0" baseline="0">
              <a:solidFill>
                <a:schemeClr val="dk1"/>
              </a:solidFill>
              <a:effectLst/>
              <a:latin typeface="+mn-lt"/>
              <a:ea typeface="+mn-ea"/>
              <a:cs typeface="+mn-cs"/>
            </a:rPr>
            <a:t>89.6</a:t>
          </a:r>
          <a:r>
            <a:rPr lang="ja-JP" altLang="ja-JP" sz="1100" b="0" i="0" baseline="0">
              <a:solidFill>
                <a:schemeClr val="dk1"/>
              </a:solidFill>
              <a:effectLst/>
              <a:latin typeface="+mn-lt"/>
              <a:ea typeface="+mn-ea"/>
              <a:cs typeface="+mn-cs"/>
            </a:rPr>
            <a:t>％となり前年度から</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％増加したものの、類似団体を下回っている。</a:t>
          </a:r>
          <a:r>
            <a:rPr lang="ja-JP" altLang="en-US" sz="1100" b="0" i="0" baseline="0">
              <a:solidFill>
                <a:schemeClr val="dk1"/>
              </a:solidFill>
              <a:effectLst/>
              <a:latin typeface="+mn-lt"/>
              <a:ea typeface="+mn-ea"/>
              <a:cs typeface="+mn-cs"/>
            </a:rPr>
            <a:t>地方消費税交付金等により経常一般財源収入は増加したものの、人件費や扶助費などの経常経費も増加している。</a:t>
          </a:r>
          <a:r>
            <a:rPr lang="ja-JP" altLang="en-US" sz="1100" b="0" i="0">
              <a:solidFill>
                <a:schemeClr val="dk1"/>
              </a:solidFill>
              <a:effectLst/>
              <a:latin typeface="+mn-lt"/>
              <a:ea typeface="+mn-ea"/>
              <a:cs typeface="+mn-cs"/>
            </a:rPr>
            <a:t>今後も事務事業の見直しや定員管理の徹底、公共施設の維持管理コスト削減に努める。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62</xdr:row>
      <xdr:rowOff>140970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7435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65088</xdr:rowOff>
    </xdr:from>
    <xdr:to>
      <xdr:col>19</xdr:col>
      <xdr:colOff>133350</xdr:colOff>
      <xdr:row>62</xdr:row>
      <xdr:rowOff>44450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23538"/>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61</xdr:row>
      <xdr:rowOff>65088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0544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63</xdr:row>
      <xdr:rowOff>78105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05440"/>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106697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165100</xdr:rowOff>
    </xdr:from>
    <xdr:to>
      <xdr:col>19</xdr:col>
      <xdr:colOff>184150</xdr:colOff>
      <xdr:row>62</xdr:row>
      <xdr:rowOff>95250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105427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9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14288</xdr:rowOff>
    </xdr:from>
    <xdr:to>
      <xdr:col>15</xdr:col>
      <xdr:colOff>133350</xdr:colOff>
      <xdr:row>61</xdr:row>
      <xdr:rowOff>115888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126065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4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113682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[137,537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年度においては、前年度から</a:t>
          </a:r>
          <a:r>
            <a:rPr lang="en-US" altLang="ja-JP" sz="1100" b="0" i="0">
              <a:solidFill>
                <a:schemeClr val="dk1"/>
              </a:solidFill>
              <a:effectLst/>
              <a:latin typeface="+mn-lt"/>
              <a:ea typeface="+mn-ea"/>
              <a:cs typeface="+mn-cs"/>
            </a:rPr>
            <a:t>7,182</a:t>
          </a:r>
          <a:r>
            <a:rPr lang="ja-JP" altLang="en-US" sz="1100" b="0" i="0">
              <a:solidFill>
                <a:schemeClr val="dk1"/>
              </a:solidFill>
              <a:effectLst/>
              <a:latin typeface="+mn-lt"/>
              <a:ea typeface="+mn-ea"/>
              <a:cs typeface="+mn-cs"/>
            </a:rPr>
            <a:t>円増加したものの、類似団体平均や全国平均を下回っている。増加の主な要因としては、職員の給与改定等や</a:t>
          </a:r>
          <a:r>
            <a:rPr kumimoji="1" lang="ja-JP" altLang="ja-JP" sz="1100">
              <a:solidFill>
                <a:schemeClr val="dk1"/>
              </a:solidFill>
              <a:effectLst/>
              <a:latin typeface="+mn-lt"/>
              <a:ea typeface="+mn-ea"/>
              <a:cs typeface="+mn-cs"/>
            </a:rPr>
            <a:t>物価高騰による委託料等</a:t>
          </a:r>
          <a:r>
            <a:rPr lang="ja-JP" altLang="en-US" sz="1100" b="0" i="0">
              <a:solidFill>
                <a:schemeClr val="dk1"/>
              </a:solidFill>
              <a:effectLst/>
              <a:latin typeface="+mn-lt"/>
              <a:ea typeface="+mn-ea"/>
              <a:cs typeface="+mn-cs"/>
            </a:rPr>
            <a:t>の増加が挙げられる。引き続き、定員適正化計画に基づき職員数制限等の努力を続ける一方で、行財政改革を推進し、経費の適正化に努めていく。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125966</xdr:rowOff>
    </xdr:from>
    <xdr:to>
      <xdr:col>23</xdr:col>
      <xdr:colOff>133350</xdr:colOff>
      <xdr:row>82</xdr:row>
      <xdr:rowOff>169292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84866"/>
          <a:ext cx="838200" cy="4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104629</xdr:rowOff>
    </xdr:from>
    <xdr:to>
      <xdr:col>19</xdr:col>
      <xdr:colOff>133350</xdr:colOff>
      <xdr:row>82</xdr:row>
      <xdr:rowOff>125966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63529"/>
          <a:ext cx="889000" cy="2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96600</xdr:rowOff>
    </xdr:from>
    <xdr:to>
      <xdr:col>15</xdr:col>
      <xdr:colOff>82550</xdr:colOff>
      <xdr:row>82</xdr:row>
      <xdr:rowOff>104629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55500"/>
          <a:ext cx="889000" cy="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88317</xdr:rowOff>
    </xdr:from>
    <xdr:to>
      <xdr:col>11</xdr:col>
      <xdr:colOff>31750</xdr:colOff>
      <xdr:row>82</xdr:row>
      <xdr:rowOff>96600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47217"/>
          <a:ext cx="889000" cy="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118492</xdr:rowOff>
    </xdr:from>
    <xdr:to>
      <xdr:col>23</xdr:col>
      <xdr:colOff>184150</xdr:colOff>
      <xdr:row>83</xdr:row>
      <xdr:rowOff>48642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7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135019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22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75166</xdr:rowOff>
    </xdr:from>
    <xdr:to>
      <xdr:col>19</xdr:col>
      <xdr:colOff>184150</xdr:colOff>
      <xdr:row>83</xdr:row>
      <xdr:rowOff>5316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3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15493</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02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53829</xdr:rowOff>
    </xdr:from>
    <xdr:to>
      <xdr:col>15</xdr:col>
      <xdr:colOff>133350</xdr:colOff>
      <xdr:row>82</xdr:row>
      <xdr:rowOff>155429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1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165606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8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45800</xdr:rowOff>
    </xdr:from>
    <xdr:to>
      <xdr:col>11</xdr:col>
      <xdr:colOff>82550</xdr:colOff>
      <xdr:row>82</xdr:row>
      <xdr:rowOff>147400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7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37517</xdr:rowOff>
    </xdr:from>
    <xdr:to>
      <xdr:col>7</xdr:col>
      <xdr:colOff>31750</xdr:colOff>
      <xdr:row>82</xdr:row>
      <xdr:rowOff>139117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9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149294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65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類似団体と比較すると高い水準となっている。引き続きラスパイレス指数の動向には十分留意し、その抑制に努めていく。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102507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96695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50800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8807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86</xdr:row>
      <xdr:rowOff>170543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807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16329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町行政サービスの推進を図るため、出張所等多くの施設を配置しているなかで、令和元年度を初年度とした第</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次定員適正化計画（</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年間）に基づき、適正化に努めた。しかしながら、類似団体と比較した職員数は平均をやや上回る状況にある。引き続き、行政事務の効率化や民間委託等の推進により、今後も職員数削減に努める</a:t>
          </a:r>
          <a:r>
            <a:rPr lang="ja-JP" altLang="en-US" sz="1100" b="0" i="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44309</xdr:rowOff>
    </xdr:from>
    <xdr:to>
      <xdr:col>81</xdr:col>
      <xdr:colOff>44450</xdr:colOff>
      <xdr:row>61</xdr:row>
      <xdr:rowOff>46990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502759"/>
          <a:ext cx="8382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38946</xdr:rowOff>
    </xdr:from>
    <xdr:to>
      <xdr:col>77</xdr:col>
      <xdr:colOff>44450</xdr:colOff>
      <xdr:row>61</xdr:row>
      <xdr:rowOff>46990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973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20179</xdr:rowOff>
    </xdr:from>
    <xdr:to>
      <xdr:col>72</xdr:col>
      <xdr:colOff>203200</xdr:colOff>
      <xdr:row>61</xdr:row>
      <xdr:rowOff>38946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78629"/>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16157</xdr:rowOff>
    </xdr:from>
    <xdr:to>
      <xdr:col>68</xdr:col>
      <xdr:colOff>152400</xdr:colOff>
      <xdr:row>61</xdr:row>
      <xdr:rowOff>20179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74607"/>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164959</xdr:rowOff>
    </xdr:from>
    <xdr:to>
      <xdr:col>81</xdr:col>
      <xdr:colOff>95250</xdr:colOff>
      <xdr:row>61</xdr:row>
      <xdr:rowOff>95109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5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137036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167640</xdr:rowOff>
    </xdr:from>
    <xdr:to>
      <xdr:col>77</xdr:col>
      <xdr:colOff>95250</xdr:colOff>
      <xdr:row>61</xdr:row>
      <xdr:rowOff>97790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82567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159596</xdr:rowOff>
    </xdr:from>
    <xdr:to>
      <xdr:col>73</xdr:col>
      <xdr:colOff>44450</xdr:colOff>
      <xdr:row>61</xdr:row>
      <xdr:rowOff>89746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74523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140829</xdr:rowOff>
    </xdr:from>
    <xdr:to>
      <xdr:col>68</xdr:col>
      <xdr:colOff>203200</xdr:colOff>
      <xdr:row>61</xdr:row>
      <xdr:rowOff>70979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2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55756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1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136807</xdr:rowOff>
    </xdr:from>
    <xdr:to>
      <xdr:col>64</xdr:col>
      <xdr:colOff>152400</xdr:colOff>
      <xdr:row>61</xdr:row>
      <xdr:rowOff>66957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2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51734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年度においては、前年度より</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ポイント減少したが類似団体平均を上回っている。</a:t>
          </a:r>
          <a:r>
            <a:rPr lang="ja-JP" altLang="en-US" sz="1100" b="0" i="0" baseline="0">
              <a:solidFill>
                <a:schemeClr val="dk1"/>
              </a:solidFill>
              <a:effectLst/>
              <a:latin typeface="+mn-lt"/>
              <a:ea typeface="+mn-ea"/>
              <a:cs typeface="+mn-cs"/>
            </a:rPr>
            <a:t>地方道路等整備事業</a:t>
          </a:r>
          <a:r>
            <a:rPr lang="ja-JP" altLang="ja-JP" sz="1100" b="0" i="0" baseline="0">
              <a:solidFill>
                <a:schemeClr val="dk1"/>
              </a:solidFill>
              <a:effectLst/>
              <a:latin typeface="+mn-lt"/>
              <a:ea typeface="+mn-ea"/>
              <a:cs typeface="+mn-cs"/>
            </a:rPr>
            <a:t>等の償還完了により元利償還額が減少したこと、また</a:t>
          </a:r>
          <a:r>
            <a:rPr lang="ja-JP" altLang="en-US" sz="1100" b="0" i="0" baseline="0">
              <a:solidFill>
                <a:schemeClr val="dk1"/>
              </a:solidFill>
              <a:effectLst/>
              <a:latin typeface="+mn-lt"/>
              <a:ea typeface="+mn-ea"/>
              <a:cs typeface="+mn-cs"/>
            </a:rPr>
            <a:t>一部</a:t>
          </a:r>
          <a:r>
            <a:rPr lang="ja-JP" altLang="ja-JP" sz="1100" b="0" i="0" baseline="0">
              <a:solidFill>
                <a:schemeClr val="dk1"/>
              </a:solidFill>
              <a:effectLst/>
              <a:latin typeface="+mn-lt"/>
              <a:ea typeface="+mn-ea"/>
              <a:cs typeface="+mn-cs"/>
            </a:rPr>
            <a:t>事務組合においても常備消防等に係る償還完了により負担金等が減少したことが要因である。引き続き、公共施設マネジメント基本計画に基づき、計画的に施設修繕等を行い、地方債残高、公債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129963</xdr:rowOff>
    </xdr:from>
    <xdr:to>
      <xdr:col>81</xdr:col>
      <xdr:colOff>44450</xdr:colOff>
      <xdr:row>42</xdr:row>
      <xdr:rowOff>154094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3086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43</xdr:row>
      <xdr:rowOff>30904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35499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30904</xdr:rowOff>
    </xdr:from>
    <xdr:to>
      <xdr:col>72</xdr:col>
      <xdr:colOff>203200</xdr:colOff>
      <xdr:row>43</xdr:row>
      <xdr:rowOff>55033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4032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87206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4273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79163</xdr:rowOff>
    </xdr:from>
    <xdr:to>
      <xdr:col>81</xdr:col>
      <xdr:colOff>95250</xdr:colOff>
      <xdr:row>43</xdr:row>
      <xdr:rowOff>9313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51240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5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151554</xdr:rowOff>
    </xdr:from>
    <xdr:to>
      <xdr:col>73</xdr:col>
      <xdr:colOff>44450</xdr:colOff>
      <xdr:row>43</xdr:row>
      <xdr:rowOff>81704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66481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36406</xdr:rowOff>
    </xdr:from>
    <xdr:to>
      <xdr:col>64</xdr:col>
      <xdr:colOff>152400</xdr:colOff>
      <xdr:row>43</xdr:row>
      <xdr:rowOff>138006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4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122783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年度においては</a:t>
          </a:r>
          <a:r>
            <a:rPr lang="en-US" altLang="ja-JP" sz="1100" b="0" i="0" baseline="0">
              <a:solidFill>
                <a:schemeClr val="dk1"/>
              </a:solidFill>
              <a:effectLst/>
              <a:latin typeface="+mn-lt"/>
              <a:ea typeface="+mn-ea"/>
              <a:cs typeface="+mn-cs"/>
            </a:rPr>
            <a:t>4.7</a:t>
          </a:r>
          <a:r>
            <a:rPr lang="ja-JP" altLang="ja-JP" sz="1100" b="0" i="0" baseline="0">
              <a:solidFill>
                <a:schemeClr val="dk1"/>
              </a:solidFill>
              <a:effectLst/>
              <a:latin typeface="+mn-lt"/>
              <a:ea typeface="+mn-ea"/>
              <a:cs typeface="+mn-cs"/>
            </a:rPr>
            <a:t>％減少し、その主な要因としては、地方債の現在高の</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と充当可能基金残高の増加が挙げられる。今後も地方債の新規発行額を抑制していくため、義務的経費の削減を中心とする行</a:t>
          </a:r>
          <a:r>
            <a:rPr lang="ja-JP" altLang="en-US" sz="1100" b="0" i="0" baseline="0">
              <a:solidFill>
                <a:schemeClr val="dk1"/>
              </a:solidFill>
              <a:effectLst/>
              <a:latin typeface="+mn-lt"/>
              <a:ea typeface="+mn-ea"/>
              <a:cs typeface="+mn-cs"/>
            </a:rPr>
            <a:t>財</a:t>
          </a:r>
          <a:r>
            <a:rPr lang="ja-JP" altLang="ja-JP" sz="1100" b="0" i="0" baseline="0">
              <a:solidFill>
                <a:schemeClr val="dk1"/>
              </a:solidFill>
              <a:effectLst/>
              <a:latin typeface="+mn-lt"/>
              <a:ea typeface="+mn-ea"/>
              <a:cs typeface="+mn-cs"/>
            </a:rPr>
            <a:t>政改革を進め、財政の健全化に努める</a:t>
          </a:r>
          <a:r>
            <a:rPr lang="ja-JP" altLang="en-US" sz="1100" b="0" i="0" baseline="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65193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2949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37270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63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65193</xdr:rowOff>
    </xdr:from>
    <xdr:to>
      <xdr:col>81</xdr:col>
      <xdr:colOff>133350</xdr:colOff>
      <xdr:row>21</xdr:row>
      <xdr:rowOff>65193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66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150283</xdr:rowOff>
    </xdr:from>
    <xdr:to>
      <xdr:col>81</xdr:col>
      <xdr:colOff>44450</xdr:colOff>
      <xdr:row>17</xdr:row>
      <xdr:rowOff>41840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893483"/>
          <a:ext cx="838200" cy="6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104422</xdr:rowOff>
    </xdr:from>
    <xdr:to>
      <xdr:col>81</xdr:col>
      <xdr:colOff>95250</xdr:colOff>
      <xdr:row>14</xdr:row>
      <xdr:rowOff>34572</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3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41840</xdr:rowOff>
    </xdr:from>
    <xdr:to>
      <xdr:col>77</xdr:col>
      <xdr:colOff>44450</xdr:colOff>
      <xdr:row>18</xdr:row>
      <xdr:rowOff>143863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95649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143863</xdr:rowOff>
    </xdr:from>
    <xdr:to>
      <xdr:col>72</xdr:col>
      <xdr:colOff>203200</xdr:colOff>
      <xdr:row>20</xdr:row>
      <xdr:rowOff>26176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229963"/>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99060</xdr:rowOff>
    </xdr:from>
    <xdr:to>
      <xdr:col>73</xdr:col>
      <xdr:colOff>44450</xdr:colOff>
      <xdr:row>14</xdr:row>
      <xdr:rowOff>29210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2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39387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26176</xdr:rowOff>
    </xdr:from>
    <xdr:to>
      <xdr:col>68</xdr:col>
      <xdr:colOff>152400</xdr:colOff>
      <xdr:row>21</xdr:row>
      <xdr:rowOff>113453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455176"/>
          <a:ext cx="889000" cy="25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152682</xdr:rowOff>
    </xdr:from>
    <xdr:to>
      <xdr:col>68</xdr:col>
      <xdr:colOff>203200</xdr:colOff>
      <xdr:row>14</xdr:row>
      <xdr:rowOff>82832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8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93009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5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127353</xdr:rowOff>
    </xdr:from>
    <xdr:to>
      <xdr:col>64</xdr:col>
      <xdr:colOff>152400</xdr:colOff>
      <xdr:row>15</xdr:row>
      <xdr:rowOff>57503</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67680</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6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99483</xdr:rowOff>
    </xdr:from>
    <xdr:to>
      <xdr:col>81</xdr:col>
      <xdr:colOff>95250</xdr:colOff>
      <xdr:row>17</xdr:row>
      <xdr:rowOff>29633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8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71560</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814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162490</xdr:rowOff>
    </xdr:from>
    <xdr:to>
      <xdr:col>77</xdr:col>
      <xdr:colOff>95250</xdr:colOff>
      <xdr:row>17</xdr:row>
      <xdr:rowOff>92640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90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77417</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992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93063</xdr:rowOff>
    </xdr:from>
    <xdr:to>
      <xdr:col>73</xdr:col>
      <xdr:colOff>44450</xdr:colOff>
      <xdr:row>19</xdr:row>
      <xdr:rowOff>23213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17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7990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26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146826</xdr:rowOff>
    </xdr:from>
    <xdr:to>
      <xdr:col>68</xdr:col>
      <xdr:colOff>203200</xdr:colOff>
      <xdr:row>20</xdr:row>
      <xdr:rowOff>76976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4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61753</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49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62653</xdr:rowOff>
    </xdr:from>
    <xdr:to>
      <xdr:col>64</xdr:col>
      <xdr:colOff>152400</xdr:colOff>
      <xdr:row>21</xdr:row>
      <xdr:rowOff>164253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66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149030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4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人件費は前年から</a:t>
          </a:r>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ポイント増加し、類似団体を上回る結果となった。会計年度任用職員勤勉手当の増等による人件費の増加が主な要因と考えられる。今後も定員適正化計画に基づき、職員数の適正な管理と効率的な行政運営を推進し、人件費の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632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20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168148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55135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32275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物件費に係る経常収支比率は前年から</a:t>
          </a:r>
          <a:r>
            <a:rPr lang="en-US" altLang="ja-JP" sz="1100" b="0" i="0">
              <a:solidFill>
                <a:schemeClr val="dk1"/>
              </a:solidFill>
              <a:effectLst/>
              <a:latin typeface="+mn-lt"/>
              <a:ea typeface="+mn-ea"/>
              <a:cs typeface="+mn-cs"/>
            </a:rPr>
            <a:t>0.6</a:t>
          </a:r>
          <a:r>
            <a:rPr lang="ja-JP" altLang="en-US" sz="1100" b="0" i="0">
              <a:solidFill>
                <a:schemeClr val="dk1"/>
              </a:solidFill>
              <a:effectLst/>
              <a:latin typeface="+mn-lt"/>
              <a:ea typeface="+mn-ea"/>
              <a:cs typeface="+mn-cs"/>
            </a:rPr>
            <a:t>ポイント増加した。全国平均を上回る一方で、埼玉県平均は下回っている状況である。物価高騰の影響が引き続き見られ、</a:t>
          </a:r>
          <a:r>
            <a:rPr lang="ja-JP" altLang="en-US" sz="1100" b="0" i="0">
              <a:solidFill>
                <a:sysClr val="windowText" lastClr="000000"/>
              </a:solidFill>
              <a:effectLst/>
              <a:latin typeface="+mn-lt"/>
              <a:ea typeface="+mn-ea"/>
              <a:cs typeface="+mn-cs"/>
            </a:rPr>
            <a:t>特に委託料等の費用上昇が事業費増加の主な要因と推察される。</a:t>
          </a:r>
          <a:r>
            <a:rPr lang="ja-JP" altLang="en-US" sz="1100" b="0" i="0">
              <a:solidFill>
                <a:schemeClr val="dk1"/>
              </a:solidFill>
              <a:effectLst/>
              <a:latin typeface="+mn-lt"/>
              <a:ea typeface="+mn-ea"/>
              <a:cs typeface="+mn-cs"/>
            </a:rPr>
            <a:t>今後も積極的なコスト削減と業務効率化を推進し、費用の適正化を図ることにより抑制に努める。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473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18415</xdr:rowOff>
    </xdr:from>
    <xdr:to>
      <xdr:col>78</xdr:col>
      <xdr:colOff>69850</xdr:colOff>
      <xdr:row>16</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6161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144145</xdr:rowOff>
    </xdr:from>
    <xdr:to>
      <xdr:col>73</xdr:col>
      <xdr:colOff>180975</xdr:colOff>
      <xdr:row>16</xdr:row>
      <xdr:rowOff>18415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158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144145</xdr:rowOff>
    </xdr:from>
    <xdr:to>
      <xdr:col>69</xdr:col>
      <xdr:colOff>92075</xdr:colOff>
      <xdr:row>16</xdr:row>
      <xdr:rowOff>86995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1589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87630</xdr:rowOff>
    </xdr:from>
    <xdr:to>
      <xdr:col>82</xdr:col>
      <xdr:colOff>158750</xdr:colOff>
      <xdr:row>17</xdr:row>
      <xdr:rowOff>17780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59707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139717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8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139065</xdr:rowOff>
    </xdr:from>
    <xdr:to>
      <xdr:col>74</xdr:col>
      <xdr:colOff>31750</xdr:colOff>
      <xdr:row>16</xdr:row>
      <xdr:rowOff>69215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79392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7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93345</xdr:rowOff>
    </xdr:from>
    <xdr:to>
      <xdr:col>69</xdr:col>
      <xdr:colOff>142875</xdr:colOff>
      <xdr:row>16</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33672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36195</xdr:rowOff>
    </xdr:from>
    <xdr:to>
      <xdr:col>65</xdr:col>
      <xdr:colOff>53975</xdr:colOff>
      <xdr:row>16</xdr:row>
      <xdr:rowOff>137795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122572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6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扶助費に係る経常収支比率は前年から</a:t>
          </a:r>
          <a:r>
            <a:rPr lang="en-US" altLang="ja-JP" sz="1100" b="0" i="0">
              <a:solidFill>
                <a:schemeClr val="dk1"/>
              </a:solidFill>
              <a:effectLst/>
              <a:latin typeface="+mn-lt"/>
              <a:ea typeface="+mn-ea"/>
              <a:cs typeface="+mn-cs"/>
            </a:rPr>
            <a:t>1.3</a:t>
          </a:r>
          <a:r>
            <a:rPr lang="ja-JP" altLang="en-US" sz="1100" b="0" i="0">
              <a:solidFill>
                <a:schemeClr val="dk1"/>
              </a:solidFill>
              <a:effectLst/>
              <a:latin typeface="+mn-lt"/>
              <a:ea typeface="+mn-ea"/>
              <a:cs typeface="+mn-cs"/>
            </a:rPr>
            <a:t>ポイント増加したが、類似団体平均を下回る結果となった。</a:t>
          </a:r>
          <a:r>
            <a:rPr lang="ja-JP" altLang="en-US" sz="1100" b="0" i="0">
              <a:solidFill>
                <a:schemeClr val="tx1"/>
              </a:solidFill>
              <a:effectLst/>
              <a:latin typeface="+mn-lt"/>
              <a:ea typeface="+mn-ea"/>
              <a:cs typeface="+mn-cs"/>
            </a:rPr>
            <a:t>高齢化等の社会状況の変化に伴い助成事業の増加</a:t>
          </a:r>
          <a:r>
            <a:rPr lang="ja-JP" altLang="en-US" sz="1100" b="0" i="0">
              <a:solidFill>
                <a:schemeClr val="dk1"/>
              </a:solidFill>
              <a:effectLst/>
              <a:latin typeface="+mn-lt"/>
              <a:ea typeface="+mn-ea"/>
              <a:cs typeface="+mn-cs"/>
            </a:rPr>
            <a:t>が見込まれるため、今後も町単独事業の見直しを進めるとともに、</a:t>
          </a:r>
          <a:r>
            <a:rPr lang="ja-JP" altLang="ja-JP" sz="1100" b="0" i="0" baseline="0">
              <a:solidFill>
                <a:schemeClr val="dk1"/>
              </a:solidFill>
              <a:effectLst/>
              <a:latin typeface="+mn-lt"/>
              <a:ea typeface="+mn-ea"/>
              <a:cs typeface="+mn-cs"/>
            </a:rPr>
            <a:t>近隣市町村や類似団体との比較により</a:t>
          </a:r>
          <a:r>
            <a:rPr lang="ja-JP" altLang="ja-JP" sz="1100" b="0" i="0">
              <a:solidFill>
                <a:schemeClr val="dk1"/>
              </a:solidFill>
              <a:effectLst/>
              <a:latin typeface="+mn-lt"/>
              <a:ea typeface="+mn-ea"/>
              <a:cs typeface="+mn-cs"/>
            </a:rPr>
            <a:t>扶助費の精査を行う。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35560</xdr:rowOff>
    </xdr:from>
    <xdr:to>
      <xdr:col>24</xdr:col>
      <xdr:colOff>25400</xdr:colOff>
      <xdr:row>54</xdr:row>
      <xdr:rowOff>154432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29386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26416</xdr:rowOff>
    </xdr:from>
    <xdr:to>
      <xdr:col>19</xdr:col>
      <xdr:colOff>187325</xdr:colOff>
      <xdr:row>54</xdr:row>
      <xdr:rowOff>35560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284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26416</xdr:rowOff>
    </xdr:from>
    <xdr:to>
      <xdr:col>15</xdr:col>
      <xdr:colOff>98425</xdr:colOff>
      <xdr:row>54</xdr:row>
      <xdr:rowOff>72136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2847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72136</xdr:rowOff>
    </xdr:from>
    <xdr:to>
      <xdr:col>11</xdr:col>
      <xdr:colOff>9525</xdr:colOff>
      <xdr:row>54</xdr:row>
      <xdr:rowOff>154432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304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103632</xdr:rowOff>
    </xdr:from>
    <xdr:to>
      <xdr:col>24</xdr:col>
      <xdr:colOff>76200</xdr:colOff>
      <xdr:row>55</xdr:row>
      <xdr:rowOff>33782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120159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0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156210</xdr:rowOff>
    </xdr:from>
    <xdr:to>
      <xdr:col>20</xdr:col>
      <xdr:colOff>38100</xdr:colOff>
      <xdr:row>54</xdr:row>
      <xdr:rowOff>86360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96537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01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147066</xdr:rowOff>
    </xdr:from>
    <xdr:to>
      <xdr:col>15</xdr:col>
      <xdr:colOff>149225</xdr:colOff>
      <xdr:row>54</xdr:row>
      <xdr:rowOff>77216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23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87393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00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21336</xdr:rowOff>
    </xdr:from>
    <xdr:to>
      <xdr:col>11</xdr:col>
      <xdr:colOff>60325</xdr:colOff>
      <xdr:row>54</xdr:row>
      <xdr:rowOff>122936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133113</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4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103632</xdr:rowOff>
    </xdr:from>
    <xdr:to>
      <xdr:col>6</xdr:col>
      <xdr:colOff>171450</xdr:colOff>
      <xdr:row>55</xdr:row>
      <xdr:rowOff>33782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43959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3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前年から</a:t>
          </a:r>
          <a:r>
            <a:rPr lang="en-US" altLang="ja-JP" sz="1100" b="0" i="0">
              <a:solidFill>
                <a:schemeClr val="dk1"/>
              </a:solidFill>
              <a:effectLst/>
              <a:latin typeface="+mn-lt"/>
              <a:ea typeface="+mn-ea"/>
              <a:cs typeface="+mn-cs"/>
            </a:rPr>
            <a:t>0.2</a:t>
          </a:r>
          <a:r>
            <a:rPr lang="ja-JP" altLang="en-US" sz="1100" b="0" i="0">
              <a:solidFill>
                <a:schemeClr val="dk1"/>
              </a:solidFill>
              <a:effectLst/>
              <a:latin typeface="+mn-lt"/>
              <a:ea typeface="+mn-ea"/>
              <a:cs typeface="+mn-cs"/>
            </a:rPr>
            <a:t>ポイント増加したものの、類似団体平均を下回る結果となった。</a:t>
          </a:r>
          <a:r>
            <a:rPr lang="ja-JP" altLang="ja-JP" sz="1100" b="0" i="0" baseline="0">
              <a:solidFill>
                <a:schemeClr val="dk1"/>
              </a:solidFill>
              <a:effectLst/>
              <a:latin typeface="+mn-lt"/>
              <a:ea typeface="+mn-ea"/>
              <a:cs typeface="+mn-cs"/>
            </a:rPr>
            <a:t>増加の要因として</a:t>
          </a:r>
          <a:r>
            <a:rPr lang="ja-JP" altLang="ja-JP" sz="1100" b="0" i="0" baseline="0">
              <a:solidFill>
                <a:sysClr val="windowText" lastClr="000000"/>
              </a:solidFill>
              <a:effectLst/>
              <a:latin typeface="+mn-lt"/>
              <a:ea typeface="+mn-ea"/>
              <a:cs typeface="+mn-cs"/>
            </a:rPr>
            <a:t>、</a:t>
          </a:r>
          <a:r>
            <a:rPr lang="ja-JP" altLang="en-US" sz="1100" b="0" i="0">
              <a:solidFill>
                <a:sysClr val="windowText" lastClr="000000"/>
              </a:solidFill>
              <a:effectLst/>
              <a:latin typeface="+mn-lt"/>
              <a:ea typeface="+mn-ea"/>
              <a:cs typeface="+mn-cs"/>
            </a:rPr>
            <a:t>高齢化に伴う介護保険特別会計や後期高齢者医療特別会計に対する一般会計からの繰出金の増加が主な増加要因で</a:t>
          </a:r>
          <a:r>
            <a:rPr lang="ja-JP" altLang="en-US" sz="1100" b="0" i="0">
              <a:solidFill>
                <a:schemeClr val="dk1"/>
              </a:solidFill>
              <a:effectLst/>
              <a:latin typeface="+mn-lt"/>
              <a:ea typeface="+mn-ea"/>
              <a:cs typeface="+mn-cs"/>
            </a:rPr>
            <a:t>ある。今後も繰出金の増加が見込まれることから、保険料の適正化や独立採算性の原則に基づき、一般会計の負担軽減に努める。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9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114300</xdr:rowOff>
    </xdr:from>
    <xdr:to>
      <xdr:col>78</xdr:col>
      <xdr:colOff>69850</xdr:colOff>
      <xdr:row>57</xdr:row>
      <xdr:rowOff>6350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15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133350</xdr:rowOff>
    </xdr:from>
    <xdr:to>
      <xdr:col>73</xdr:col>
      <xdr:colOff>180975</xdr:colOff>
      <xdr:row>56</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63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133350</xdr:rowOff>
    </xdr:from>
    <xdr:to>
      <xdr:col>69</xdr:col>
      <xdr:colOff>92075</xdr:colOff>
      <xdr:row>56</xdr:row>
      <xdr:rowOff>76200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63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63500</xdr:rowOff>
    </xdr:from>
    <xdr:to>
      <xdr:col>74</xdr:col>
      <xdr:colOff>31750</xdr:colOff>
      <xdr:row>56</xdr:row>
      <xdr:rowOff>165100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82550</xdr:rowOff>
    </xdr:from>
    <xdr:to>
      <xdr:col>69</xdr:col>
      <xdr:colOff>142875</xdr:colOff>
      <xdr:row>56</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22877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25400</xdr:rowOff>
    </xdr:from>
    <xdr:to>
      <xdr:col>65</xdr:col>
      <xdr:colOff>53975</xdr:colOff>
      <xdr:row>56</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137177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補助費等は前年に比べ</a:t>
          </a:r>
          <a:r>
            <a:rPr lang="en-US" altLang="ja-JP" sz="1100" b="0" i="0">
              <a:solidFill>
                <a:schemeClr val="dk1"/>
              </a:solidFill>
              <a:effectLst/>
              <a:latin typeface="+mn-lt"/>
              <a:ea typeface="+mn-ea"/>
              <a:cs typeface="+mn-cs"/>
            </a:rPr>
            <a:t>0.3</a:t>
          </a:r>
          <a:r>
            <a:rPr lang="ja-JP" altLang="en-US" sz="1100" b="0" i="0">
              <a:solidFill>
                <a:schemeClr val="dk1"/>
              </a:solidFill>
              <a:effectLst/>
              <a:latin typeface="+mn-lt"/>
              <a:ea typeface="+mn-ea"/>
              <a:cs typeface="+mn-cs"/>
            </a:rPr>
            <a:t>ポイント減少した。全国平均及び埼玉県平均と比べると高い水準にあるが、類似団体平均を下回る結果となった。今後も各種補助金の適正な管理と見直しを進め、補助費等のさらなる削減に努めることが重要である。</a:t>
          </a:r>
          <a:endParaRPr kumimoji="1" lang="ja-JP" altLang="en-US" sz="1300" b="1">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96520</xdr:rowOff>
    </xdr:from>
    <xdr:to>
      <xdr:col>82</xdr:col>
      <xdr:colOff>107950</xdr:colOff>
      <xdr:row>36</xdr:row>
      <xdr:rowOff>119380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2687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119380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76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276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37</xdr:row>
      <xdr:rowOff>8890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99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45720</xdr:rowOff>
    </xdr:from>
    <xdr:to>
      <xdr:col>82</xdr:col>
      <xdr:colOff>158750</xdr:colOff>
      <xdr:row>36</xdr:row>
      <xdr:rowOff>147320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62247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68580</xdr:rowOff>
    </xdr:from>
    <xdr:to>
      <xdr:col>78</xdr:col>
      <xdr:colOff>120650</xdr:colOff>
      <xdr:row>36</xdr:row>
      <xdr:rowOff>170180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129540</xdr:rowOff>
    </xdr:from>
    <xdr:to>
      <xdr:col>65</xdr:col>
      <xdr:colOff>53975</xdr:colOff>
      <xdr:row>37</xdr:row>
      <xdr:rowOff>59690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44467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年度の公債費は前年から</a:t>
          </a:r>
          <a:r>
            <a:rPr lang="en-US" altLang="ja-JP" sz="1100" b="0" i="0">
              <a:solidFill>
                <a:schemeClr val="dk1"/>
              </a:solidFill>
              <a:effectLst/>
              <a:latin typeface="+mn-lt"/>
              <a:ea typeface="+mn-ea"/>
              <a:cs typeface="+mn-cs"/>
            </a:rPr>
            <a:t>1.2</a:t>
          </a:r>
          <a:r>
            <a:rPr lang="ja-JP" altLang="en-US" sz="1100" b="0" i="0">
              <a:solidFill>
                <a:schemeClr val="dk1"/>
              </a:solidFill>
              <a:effectLst/>
              <a:latin typeface="+mn-lt"/>
              <a:ea typeface="+mn-ea"/>
              <a:cs typeface="+mn-cs"/>
            </a:rPr>
            <a:t>ポイント減少したが、</a:t>
          </a:r>
          <a:r>
            <a:rPr lang="ja-JP" altLang="ja-JP" sz="1100" b="0" i="0" baseline="0">
              <a:solidFill>
                <a:schemeClr val="dk1"/>
              </a:solidFill>
              <a:effectLst/>
              <a:latin typeface="+mn-lt"/>
              <a:ea typeface="+mn-ea"/>
              <a:cs typeface="+mn-cs"/>
            </a:rPr>
            <a:t>類似団体平均を上回る結果となった。</a:t>
          </a:r>
          <a:r>
            <a:rPr lang="ja-JP" altLang="en-US" sz="1100" b="0" i="0">
              <a:solidFill>
                <a:schemeClr val="dk1"/>
              </a:solidFill>
              <a:effectLst/>
              <a:latin typeface="+mn-lt"/>
              <a:ea typeface="+mn-ea"/>
              <a:cs typeface="+mn-cs"/>
            </a:rPr>
            <a:t>令和元年度の公債費ピーク後、債務償還期間の終了や元利償還金の減少により負担が軽減しているものの、今後予定されている新規施設事業に伴い、公債費の増加が見込まれる。</a:t>
          </a:r>
          <a:endParaRPr lang="en-US" altLang="ja-JP" sz="1100" b="0"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引き続き公共施設マネジメント基本計画等に基づき、地方債発行の抑制に努める。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74422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22120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74422</xdr:rowOff>
    </xdr:from>
    <xdr:to>
      <xdr:col>19</xdr:col>
      <xdr:colOff>187325</xdr:colOff>
      <xdr:row>77</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76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129287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3080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129287</xdr:rowOff>
    </xdr:from>
    <xdr:to>
      <xdr:col>11</xdr:col>
      <xdr:colOff>9525</xdr:colOff>
      <xdr:row>78</xdr:row>
      <xdr:rowOff>30987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30937"/>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140208</xdr:rowOff>
    </xdr:from>
    <xdr:to>
      <xdr:col>24</xdr:col>
      <xdr:colOff>76200</xdr:colOff>
      <xdr:row>77</xdr:row>
      <xdr:rowOff>70358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112285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23622</xdr:rowOff>
    </xdr:from>
    <xdr:to>
      <xdr:col>20</xdr:col>
      <xdr:colOff>38100</xdr:colOff>
      <xdr:row>77</xdr:row>
      <xdr:rowOff>125222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109999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1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55626</xdr:rowOff>
    </xdr:from>
    <xdr:to>
      <xdr:col>15</xdr:col>
      <xdr:colOff>149225</xdr:colOff>
      <xdr:row>77</xdr:row>
      <xdr:rowOff>157226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78487</xdr:rowOff>
    </xdr:from>
    <xdr:to>
      <xdr:col>11</xdr:col>
      <xdr:colOff>60325</xdr:colOff>
      <xdr:row>78</xdr:row>
      <xdr:rowOff>8637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164864</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151637</xdr:rowOff>
    </xdr:from>
    <xdr:to>
      <xdr:col>6</xdr:col>
      <xdr:colOff>171450</xdr:colOff>
      <xdr:row>78</xdr:row>
      <xdr:rowOff>81787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66564</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年度決算においては、前年から</a:t>
          </a:r>
          <a:r>
            <a:rPr lang="en-US" altLang="ja-JP" sz="1100" b="0" i="0">
              <a:solidFill>
                <a:schemeClr val="dk1"/>
              </a:solidFill>
              <a:effectLst/>
              <a:latin typeface="+mn-lt"/>
              <a:ea typeface="+mn-ea"/>
              <a:cs typeface="+mn-cs"/>
            </a:rPr>
            <a:t>2.8</a:t>
          </a:r>
          <a:r>
            <a:rPr lang="ja-JP" altLang="en-US" sz="1100" b="0" i="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増加したが、類似団体平均を下回る結果となった。</a:t>
          </a:r>
          <a:endParaRPr lang="ja-JP" altLang="ja-JP">
            <a:effectLst/>
          </a:endParaRPr>
        </a:p>
        <a:p>
          <a:r>
            <a:rPr lang="ja-JP" altLang="en-US" sz="1100" b="0" i="0">
              <a:solidFill>
                <a:schemeClr val="dk1"/>
              </a:solidFill>
              <a:effectLst/>
              <a:latin typeface="+mn-lt"/>
              <a:ea typeface="+mn-ea"/>
              <a:cs typeface="+mn-cs"/>
            </a:rPr>
            <a:t>扶助費及びその他の費用が類似団体平均と比較して低水準であることが主な要因と考えられる。今後も町単独事業の見直しや保険料の適正化に加え、業務効率化を推進し、費用の抑制に努める。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142240</xdr:rowOff>
    </xdr:from>
    <xdr:to>
      <xdr:col>82</xdr:col>
      <xdr:colOff>107950</xdr:colOff>
      <xdr:row>76</xdr:row>
      <xdr:rowOff>77470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0099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20320</xdr:rowOff>
    </xdr:from>
    <xdr:to>
      <xdr:col>78</xdr:col>
      <xdr:colOff>69850</xdr:colOff>
      <xdr:row>75</xdr:row>
      <xdr:rowOff>142240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790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161290</xdr:rowOff>
    </xdr:from>
    <xdr:to>
      <xdr:col>73</xdr:col>
      <xdr:colOff>180975</xdr:colOff>
      <xdr:row>75</xdr:row>
      <xdr:rowOff>20320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485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161290</xdr:rowOff>
    </xdr:from>
    <xdr:to>
      <xdr:col>69</xdr:col>
      <xdr:colOff>92075</xdr:colOff>
      <xdr:row>75</xdr:row>
      <xdr:rowOff>165100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4859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26670</xdr:rowOff>
    </xdr:from>
    <xdr:to>
      <xdr:col>82</xdr:col>
      <xdr:colOff>158750</xdr:colOff>
      <xdr:row>76</xdr:row>
      <xdr:rowOff>128270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43197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91440</xdr:rowOff>
    </xdr:from>
    <xdr:to>
      <xdr:col>78</xdr:col>
      <xdr:colOff>120650</xdr:colOff>
      <xdr:row>76</xdr:row>
      <xdr:rowOff>21589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31767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1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140970</xdr:rowOff>
    </xdr:from>
    <xdr:to>
      <xdr:col>74</xdr:col>
      <xdr:colOff>31750</xdr:colOff>
      <xdr:row>75</xdr:row>
      <xdr:rowOff>71120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81297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110490</xdr:rowOff>
    </xdr:from>
    <xdr:to>
      <xdr:col>69</xdr:col>
      <xdr:colOff>142875</xdr:colOff>
      <xdr:row>75</xdr:row>
      <xdr:rowOff>40640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50817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114300</xdr:rowOff>
    </xdr:from>
    <xdr:to>
      <xdr:col>65</xdr:col>
      <xdr:colOff>53975</xdr:colOff>
      <xdr:row>76</xdr:row>
      <xdr:rowOff>44450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54627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72276</xdr:rowOff>
    </xdr:from>
    <xdr:to>
      <xdr:col>29</xdr:col>
      <xdr:colOff>127000</xdr:colOff>
      <xdr:row>18</xdr:row>
      <xdr:rowOff>158559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06001"/>
          <a:ext cx="647700" cy="86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158559</xdr:rowOff>
    </xdr:from>
    <xdr:to>
      <xdr:col>26</xdr:col>
      <xdr:colOff>50800</xdr:colOff>
      <xdr:row>19</xdr:row>
      <xdr:rowOff>25933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92284"/>
          <a:ext cx="698500" cy="38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25933</xdr:rowOff>
    </xdr:from>
    <xdr:to>
      <xdr:col>22</xdr:col>
      <xdr:colOff>114300</xdr:colOff>
      <xdr:row>19</xdr:row>
      <xdr:rowOff>58814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1108"/>
          <a:ext cx="698500" cy="32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47333</xdr:rowOff>
    </xdr:from>
    <xdr:to>
      <xdr:col>18</xdr:col>
      <xdr:colOff>177800</xdr:colOff>
      <xdr:row>19</xdr:row>
      <xdr:rowOff>58814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52508"/>
          <a:ext cx="698500" cy="11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21476</xdr:rowOff>
    </xdr:from>
    <xdr:to>
      <xdr:col>29</xdr:col>
      <xdr:colOff>177800</xdr:colOff>
      <xdr:row>18</xdr:row>
      <xdr:rowOff>123075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5520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38003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0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107760</xdr:rowOff>
    </xdr:from>
    <xdr:to>
      <xdr:col>26</xdr:col>
      <xdr:colOff>101600</xdr:colOff>
      <xdr:row>19</xdr:row>
      <xdr:rowOff>37909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41485"/>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48087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1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146583</xdr:rowOff>
    </xdr:from>
    <xdr:to>
      <xdr:col>22</xdr:col>
      <xdr:colOff>165100</xdr:colOff>
      <xdr:row>19</xdr:row>
      <xdr:rowOff>76733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0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86910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4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8014</xdr:rowOff>
    </xdr:from>
    <xdr:to>
      <xdr:col>19</xdr:col>
      <xdr:colOff>38100</xdr:colOff>
      <xdr:row>19</xdr:row>
      <xdr:rowOff>109614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3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119791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167983</xdr:rowOff>
    </xdr:from>
    <xdr:to>
      <xdr:col>15</xdr:col>
      <xdr:colOff>101600</xdr:colOff>
      <xdr:row>19</xdr:row>
      <xdr:rowOff>98133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1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108310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7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267269</xdr:rowOff>
    </xdr:from>
    <xdr:to>
      <xdr:col>29</xdr:col>
      <xdr:colOff>127000</xdr:colOff>
      <xdr:row>34</xdr:row>
      <xdr:rowOff>270263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34719"/>
          <a:ext cx="647700" cy="2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259359</xdr:rowOff>
    </xdr:from>
    <xdr:to>
      <xdr:col>26</xdr:col>
      <xdr:colOff>50800</xdr:colOff>
      <xdr:row>34</xdr:row>
      <xdr:rowOff>267269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26809"/>
          <a:ext cx="698500" cy="79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259359</xdr:rowOff>
    </xdr:from>
    <xdr:to>
      <xdr:col>22</xdr:col>
      <xdr:colOff>114300</xdr:colOff>
      <xdr:row>34</xdr:row>
      <xdr:rowOff>284437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26809"/>
          <a:ext cx="698500" cy="25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235745</xdr:rowOff>
    </xdr:from>
    <xdr:to>
      <xdr:col>18</xdr:col>
      <xdr:colOff>177800</xdr:colOff>
      <xdr:row>34</xdr:row>
      <xdr:rowOff>284437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503195"/>
          <a:ext cx="698500" cy="48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219464</xdr:rowOff>
    </xdr:from>
    <xdr:to>
      <xdr:col>29</xdr:col>
      <xdr:colOff>177800</xdr:colOff>
      <xdr:row>34</xdr:row>
      <xdr:rowOff>321064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86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64541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3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216469</xdr:rowOff>
    </xdr:from>
    <xdr:to>
      <xdr:col>26</xdr:col>
      <xdr:colOff>101600</xdr:colOff>
      <xdr:row>34</xdr:row>
      <xdr:rowOff>318069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83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328246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52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208559</xdr:rowOff>
    </xdr:from>
    <xdr:to>
      <xdr:col>22</xdr:col>
      <xdr:colOff>165100</xdr:colOff>
      <xdr:row>34</xdr:row>
      <xdr:rowOff>310159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76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320336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44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233637</xdr:rowOff>
    </xdr:from>
    <xdr:to>
      <xdr:col>19</xdr:col>
      <xdr:colOff>38100</xdr:colOff>
      <xdr:row>34</xdr:row>
      <xdr:rowOff>335237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01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69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184945</xdr:rowOff>
    </xdr:from>
    <xdr:to>
      <xdr:col>15</xdr:col>
      <xdr:colOff>101600</xdr:colOff>
      <xdr:row>34</xdr:row>
      <xdr:rowOff>286545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452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296722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2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103255</xdr:rowOff>
    </xdr:from>
    <xdr:to>
      <xdr:col>24</xdr:col>
      <xdr:colOff>63500</xdr:colOff>
      <xdr:row>37</xdr:row>
      <xdr:rowOff>22249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75455"/>
          <a:ext cx="838200" cy="9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22249</xdr:rowOff>
    </xdr:from>
    <xdr:to>
      <xdr:col>19</xdr:col>
      <xdr:colOff>177800</xdr:colOff>
      <xdr:row>37</xdr:row>
      <xdr:rowOff>63201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5899"/>
          <a:ext cx="889000" cy="4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63201</xdr:rowOff>
    </xdr:from>
    <xdr:to>
      <xdr:col>15</xdr:col>
      <xdr:colOff>50800</xdr:colOff>
      <xdr:row>37</xdr:row>
      <xdr:rowOff>69504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6851"/>
          <a:ext cx="889000" cy="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69504</xdr:rowOff>
    </xdr:from>
    <xdr:to>
      <xdr:col>10</xdr:col>
      <xdr:colOff>114300</xdr:colOff>
      <xdr:row>37</xdr:row>
      <xdr:rowOff>88085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3154"/>
          <a:ext cx="889000" cy="1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52455</xdr:rowOff>
    </xdr:from>
    <xdr:to>
      <xdr:col>24</xdr:col>
      <xdr:colOff>114300</xdr:colOff>
      <xdr:row>36</xdr:row>
      <xdr:rowOff>154055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30882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0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142899</xdr:rowOff>
    </xdr:from>
    <xdr:to>
      <xdr:col>20</xdr:col>
      <xdr:colOff>38100</xdr:colOff>
      <xdr:row>37</xdr:row>
      <xdr:rowOff>73049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64176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12401</xdr:rowOff>
    </xdr:from>
    <xdr:to>
      <xdr:col>15</xdr:col>
      <xdr:colOff>101600</xdr:colOff>
      <xdr:row>37</xdr:row>
      <xdr:rowOff>114001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105128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18704</xdr:rowOff>
    </xdr:from>
    <xdr:to>
      <xdr:col>10</xdr:col>
      <xdr:colOff>165100</xdr:colOff>
      <xdr:row>37</xdr:row>
      <xdr:rowOff>120304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111431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37285</xdr:rowOff>
    </xdr:from>
    <xdr:to>
      <xdr:col>6</xdr:col>
      <xdr:colOff>38100</xdr:colOff>
      <xdr:row>37</xdr:row>
      <xdr:rowOff>138885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130012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1900</xdr:rowOff>
    </xdr:from>
    <xdr:to>
      <xdr:col>24</xdr:col>
      <xdr:colOff>63500</xdr:colOff>
      <xdr:row>58</xdr:row>
      <xdr:rowOff>7331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46000"/>
          <a:ext cx="838200" cy="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7331</xdr:rowOff>
    </xdr:from>
    <xdr:to>
      <xdr:col>19</xdr:col>
      <xdr:colOff>177800</xdr:colOff>
      <xdr:row>58</xdr:row>
      <xdr:rowOff>16211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51431"/>
          <a:ext cx="889000" cy="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15360</xdr:rowOff>
    </xdr:from>
    <xdr:to>
      <xdr:col>15</xdr:col>
      <xdr:colOff>50800</xdr:colOff>
      <xdr:row>58</xdr:row>
      <xdr:rowOff>16211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59460"/>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15360</xdr:rowOff>
    </xdr:from>
    <xdr:to>
      <xdr:col>10</xdr:col>
      <xdr:colOff>114300</xdr:colOff>
      <xdr:row>58</xdr:row>
      <xdr:rowOff>28564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9460"/>
          <a:ext cx="889000" cy="1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122550</xdr:rowOff>
    </xdr:from>
    <xdr:to>
      <xdr:col>24</xdr:col>
      <xdr:colOff>114300</xdr:colOff>
      <xdr:row>58</xdr:row>
      <xdr:rowOff>52700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9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100977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127981</xdr:rowOff>
    </xdr:from>
    <xdr:to>
      <xdr:col>20</xdr:col>
      <xdr:colOff>38100</xdr:colOff>
      <xdr:row>58</xdr:row>
      <xdr:rowOff>58131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0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49258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9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136861</xdr:rowOff>
    </xdr:from>
    <xdr:to>
      <xdr:col>15</xdr:col>
      <xdr:colOff>101600</xdr:colOff>
      <xdr:row>58</xdr:row>
      <xdr:rowOff>67011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58138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0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136010</xdr:rowOff>
    </xdr:from>
    <xdr:to>
      <xdr:col>10</xdr:col>
      <xdr:colOff>165100</xdr:colOff>
      <xdr:row>58</xdr:row>
      <xdr:rowOff>66160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57287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149214</xdr:rowOff>
    </xdr:from>
    <xdr:to>
      <xdr:col>6</xdr:col>
      <xdr:colOff>38100</xdr:colOff>
      <xdr:row>58</xdr:row>
      <xdr:rowOff>79364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70491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1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7386</xdr:rowOff>
    </xdr:from>
    <xdr:to>
      <xdr:col>24</xdr:col>
      <xdr:colOff>63500</xdr:colOff>
      <xdr:row>78</xdr:row>
      <xdr:rowOff>47620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0486"/>
          <a:ext cx="8382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47620</xdr:rowOff>
    </xdr:from>
    <xdr:to>
      <xdr:col>19</xdr:col>
      <xdr:colOff>177800</xdr:colOff>
      <xdr:row>78</xdr:row>
      <xdr:rowOff>66960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0720"/>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60285</xdr:rowOff>
    </xdr:from>
    <xdr:to>
      <xdr:col>15</xdr:col>
      <xdr:colOff>50800</xdr:colOff>
      <xdr:row>78</xdr:row>
      <xdr:rowOff>66960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33385"/>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46980</xdr:rowOff>
    </xdr:from>
    <xdr:to>
      <xdr:col>10</xdr:col>
      <xdr:colOff>114300</xdr:colOff>
      <xdr:row>78</xdr:row>
      <xdr:rowOff>60285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20080"/>
          <a:ext cx="889000" cy="1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128036</xdr:rowOff>
    </xdr:from>
    <xdr:to>
      <xdr:col>24</xdr:col>
      <xdr:colOff>114300</xdr:colOff>
      <xdr:row>78</xdr:row>
      <xdr:rowOff>58186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42963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4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168270</xdr:rowOff>
    </xdr:from>
    <xdr:to>
      <xdr:col>20</xdr:col>
      <xdr:colOff>38100</xdr:colOff>
      <xdr:row>78</xdr:row>
      <xdr:rowOff>98420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89547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16160</xdr:rowOff>
    </xdr:from>
    <xdr:to>
      <xdr:col>15</xdr:col>
      <xdr:colOff>101600</xdr:colOff>
      <xdr:row>78</xdr:row>
      <xdr:rowOff>117760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108887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8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9485</xdr:rowOff>
    </xdr:from>
    <xdr:to>
      <xdr:col>10</xdr:col>
      <xdr:colOff>165100</xdr:colOff>
      <xdr:row>78</xdr:row>
      <xdr:rowOff>111085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102212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167630</xdr:rowOff>
    </xdr:from>
    <xdr:to>
      <xdr:col>6</xdr:col>
      <xdr:colOff>38100</xdr:colOff>
      <xdr:row>78</xdr:row>
      <xdr:rowOff>97780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88907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6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160198</xdr:rowOff>
    </xdr:from>
    <xdr:to>
      <xdr:col>24</xdr:col>
      <xdr:colOff>63500</xdr:colOff>
      <xdr:row>98</xdr:row>
      <xdr:rowOff>89376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90848"/>
          <a:ext cx="838200" cy="10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89376</xdr:rowOff>
    </xdr:from>
    <xdr:to>
      <xdr:col>19</xdr:col>
      <xdr:colOff>177800</xdr:colOff>
      <xdr:row>98</xdr:row>
      <xdr:rowOff>160111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91476"/>
          <a:ext cx="889000" cy="7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17780</xdr:rowOff>
    </xdr:from>
    <xdr:to>
      <xdr:col>15</xdr:col>
      <xdr:colOff>50800</xdr:colOff>
      <xdr:row>98</xdr:row>
      <xdr:rowOff>160111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19880"/>
          <a:ext cx="889000" cy="14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17780</xdr:rowOff>
    </xdr:from>
    <xdr:to>
      <xdr:col>10</xdr:col>
      <xdr:colOff>114300</xdr:colOff>
      <xdr:row>99</xdr:row>
      <xdr:rowOff>73188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19880"/>
          <a:ext cx="889000" cy="22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109398</xdr:rowOff>
    </xdr:from>
    <xdr:to>
      <xdr:col>24</xdr:col>
      <xdr:colOff>114300</xdr:colOff>
      <xdr:row>98</xdr:row>
      <xdr:rowOff>39548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4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87825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38576</xdr:rowOff>
    </xdr:from>
    <xdr:to>
      <xdr:col>20</xdr:col>
      <xdr:colOff>38100</xdr:colOff>
      <xdr:row>98</xdr:row>
      <xdr:rowOff>140176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4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131303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3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109311</xdr:rowOff>
    </xdr:from>
    <xdr:to>
      <xdr:col>15</xdr:col>
      <xdr:colOff>101600</xdr:colOff>
      <xdr:row>99</xdr:row>
      <xdr:rowOff>39461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1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30588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0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138430</xdr:rowOff>
    </xdr:from>
    <xdr:to>
      <xdr:col>10</xdr:col>
      <xdr:colOff>165100</xdr:colOff>
      <xdr:row>98</xdr:row>
      <xdr:rowOff>68580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6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59707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6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22388</xdr:rowOff>
    </xdr:from>
    <xdr:to>
      <xdr:col>6</xdr:col>
      <xdr:colOff>38100</xdr:colOff>
      <xdr:row>99</xdr:row>
      <xdr:rowOff>123988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9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115115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8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99728</xdr:rowOff>
    </xdr:from>
    <xdr:to>
      <xdr:col>55</xdr:col>
      <xdr:colOff>0</xdr:colOff>
      <xdr:row>38</xdr:row>
      <xdr:rowOff>102232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14828"/>
          <a:ext cx="8382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50426</xdr:rowOff>
    </xdr:from>
    <xdr:to>
      <xdr:col>50</xdr:col>
      <xdr:colOff>114300</xdr:colOff>
      <xdr:row>38</xdr:row>
      <xdr:rowOff>99728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65526"/>
          <a:ext cx="889000" cy="4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50426</xdr:rowOff>
    </xdr:from>
    <xdr:to>
      <xdr:col>45</xdr:col>
      <xdr:colOff>177800</xdr:colOff>
      <xdr:row>38</xdr:row>
      <xdr:rowOff>110842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6552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38757</xdr:rowOff>
    </xdr:from>
    <xdr:to>
      <xdr:col>41</xdr:col>
      <xdr:colOff>50800</xdr:colOff>
      <xdr:row>38</xdr:row>
      <xdr:rowOff>110842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5157"/>
          <a:ext cx="889000" cy="110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51432</xdr:rowOff>
    </xdr:from>
    <xdr:to>
      <xdr:col>55</xdr:col>
      <xdr:colOff>50800</xdr:colOff>
      <xdr:row>38</xdr:row>
      <xdr:rowOff>153032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6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29859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4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48928</xdr:rowOff>
    </xdr:from>
    <xdr:to>
      <xdr:col>50</xdr:col>
      <xdr:colOff>165100</xdr:colOff>
      <xdr:row>38</xdr:row>
      <xdr:rowOff>150528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6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141655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5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171076</xdr:rowOff>
    </xdr:from>
    <xdr:to>
      <xdr:col>46</xdr:col>
      <xdr:colOff>38100</xdr:colOff>
      <xdr:row>38</xdr:row>
      <xdr:rowOff>101226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92353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0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60042</xdr:rowOff>
    </xdr:from>
    <xdr:to>
      <xdr:col>41</xdr:col>
      <xdr:colOff>101600</xdr:colOff>
      <xdr:row>38</xdr:row>
      <xdr:rowOff>161642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7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152769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6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159407</xdr:rowOff>
    </xdr:from>
    <xdr:to>
      <xdr:col>36</xdr:col>
      <xdr:colOff>165100</xdr:colOff>
      <xdr:row>32</xdr:row>
      <xdr:rowOff>89557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7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80684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6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8220</xdr:rowOff>
    </xdr:from>
    <xdr:to>
      <xdr:col>55</xdr:col>
      <xdr:colOff>0</xdr:colOff>
      <xdr:row>57</xdr:row>
      <xdr:rowOff>14873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09420"/>
          <a:ext cx="838200" cy="1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14873</xdr:rowOff>
    </xdr:from>
    <xdr:to>
      <xdr:col>50</xdr:col>
      <xdr:colOff>114300</xdr:colOff>
      <xdr:row>57</xdr:row>
      <xdr:rowOff>35127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7523"/>
          <a:ext cx="889000" cy="2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35127</xdr:rowOff>
    </xdr:from>
    <xdr:to>
      <xdr:col>45</xdr:col>
      <xdr:colOff>177800</xdr:colOff>
      <xdr:row>57</xdr:row>
      <xdr:rowOff>70445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7777"/>
          <a:ext cx="889000" cy="3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35321</xdr:rowOff>
    </xdr:from>
    <xdr:to>
      <xdr:col>41</xdr:col>
      <xdr:colOff>50800</xdr:colOff>
      <xdr:row>57</xdr:row>
      <xdr:rowOff>70445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07971"/>
          <a:ext cx="889000" cy="3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128870</xdr:rowOff>
    </xdr:from>
    <xdr:to>
      <xdr:col>55</xdr:col>
      <xdr:colOff>50800</xdr:colOff>
      <xdr:row>56</xdr:row>
      <xdr:rowOff>59020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151747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1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135523</xdr:rowOff>
    </xdr:from>
    <xdr:to>
      <xdr:col>50</xdr:col>
      <xdr:colOff>165100</xdr:colOff>
      <xdr:row>57</xdr:row>
      <xdr:rowOff>65673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56800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155777</xdr:rowOff>
    </xdr:from>
    <xdr:to>
      <xdr:col>46</xdr:col>
      <xdr:colOff>38100</xdr:colOff>
      <xdr:row>57</xdr:row>
      <xdr:rowOff>85927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77054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19645</xdr:rowOff>
    </xdr:from>
    <xdr:to>
      <xdr:col>41</xdr:col>
      <xdr:colOff>101600</xdr:colOff>
      <xdr:row>57</xdr:row>
      <xdr:rowOff>121245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112372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155971</xdr:rowOff>
    </xdr:from>
    <xdr:to>
      <xdr:col>36</xdr:col>
      <xdr:colOff>165100</xdr:colOff>
      <xdr:row>57</xdr:row>
      <xdr:rowOff>86121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77248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121317</xdr:rowOff>
    </xdr:from>
    <xdr:to>
      <xdr:col>55</xdr:col>
      <xdr:colOff>0</xdr:colOff>
      <xdr:row>79</xdr:row>
      <xdr:rowOff>44107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94417"/>
          <a:ext cx="838200" cy="9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44011</xdr:rowOff>
    </xdr:from>
    <xdr:to>
      <xdr:col>50</xdr:col>
      <xdr:colOff>114300</xdr:colOff>
      <xdr:row>78</xdr:row>
      <xdr:rowOff>121317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17111"/>
          <a:ext cx="889000" cy="7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44011</xdr:rowOff>
    </xdr:from>
    <xdr:to>
      <xdr:col>45</xdr:col>
      <xdr:colOff>177800</xdr:colOff>
      <xdr:row>78</xdr:row>
      <xdr:rowOff>160255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17111"/>
          <a:ext cx="889000" cy="11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119983</xdr:rowOff>
    </xdr:from>
    <xdr:to>
      <xdr:col>41</xdr:col>
      <xdr:colOff>50800</xdr:colOff>
      <xdr:row>78</xdr:row>
      <xdr:rowOff>160255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93083"/>
          <a:ext cx="889000" cy="4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164757</xdr:rowOff>
    </xdr:from>
    <xdr:to>
      <xdr:col>55</xdr:col>
      <xdr:colOff>50800</xdr:colOff>
      <xdr:row>79</xdr:row>
      <xdr:rowOff>94907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79684</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70517</xdr:rowOff>
    </xdr:from>
    <xdr:to>
      <xdr:col>50</xdr:col>
      <xdr:colOff>165100</xdr:colOff>
      <xdr:row>79</xdr:row>
      <xdr:rowOff>667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163244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164661</xdr:rowOff>
    </xdr:from>
    <xdr:to>
      <xdr:col>46</xdr:col>
      <xdr:colOff>38100</xdr:colOff>
      <xdr:row>78</xdr:row>
      <xdr:rowOff>94811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85938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4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109455</xdr:rowOff>
    </xdr:from>
    <xdr:to>
      <xdr:col>41</xdr:col>
      <xdr:colOff>101600</xdr:colOff>
      <xdr:row>79</xdr:row>
      <xdr:rowOff>39605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30732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69183</xdr:rowOff>
    </xdr:from>
    <xdr:to>
      <xdr:col>36</xdr:col>
      <xdr:colOff>165100</xdr:colOff>
      <xdr:row>78</xdr:row>
      <xdr:rowOff>170783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161910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140843</xdr:rowOff>
    </xdr:from>
    <xdr:to>
      <xdr:col>55</xdr:col>
      <xdr:colOff>0</xdr:colOff>
      <xdr:row>98</xdr:row>
      <xdr:rowOff>64308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00043"/>
          <a:ext cx="838200" cy="26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64308</xdr:rowOff>
    </xdr:from>
    <xdr:to>
      <xdr:col>50</xdr:col>
      <xdr:colOff>114300</xdr:colOff>
      <xdr:row>98</xdr:row>
      <xdr:rowOff>74541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66408"/>
          <a:ext cx="889000" cy="1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74541</xdr:rowOff>
    </xdr:from>
    <xdr:to>
      <xdr:col>45</xdr:col>
      <xdr:colOff>177800</xdr:colOff>
      <xdr:row>98</xdr:row>
      <xdr:rowOff>94636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76641"/>
          <a:ext cx="889000" cy="2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60125</xdr:rowOff>
    </xdr:from>
    <xdr:to>
      <xdr:col>41</xdr:col>
      <xdr:colOff>50800</xdr:colOff>
      <xdr:row>98</xdr:row>
      <xdr:rowOff>94636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62225"/>
          <a:ext cx="889000" cy="3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90043</xdr:rowOff>
    </xdr:from>
    <xdr:to>
      <xdr:col>55</xdr:col>
      <xdr:colOff>50800</xdr:colOff>
      <xdr:row>97</xdr:row>
      <xdr:rowOff>20193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54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112920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0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13508</xdr:rowOff>
    </xdr:from>
    <xdr:to>
      <xdr:col>50</xdr:col>
      <xdr:colOff>165100</xdr:colOff>
      <xdr:row>98</xdr:row>
      <xdr:rowOff>115108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1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106235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23741</xdr:rowOff>
    </xdr:from>
    <xdr:to>
      <xdr:col>46</xdr:col>
      <xdr:colOff>38100</xdr:colOff>
      <xdr:row>98</xdr:row>
      <xdr:rowOff>125341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2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116468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1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43836</xdr:rowOff>
    </xdr:from>
    <xdr:to>
      <xdr:col>41</xdr:col>
      <xdr:colOff>101600</xdr:colOff>
      <xdr:row>98</xdr:row>
      <xdr:rowOff>145436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136563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9325</xdr:rowOff>
    </xdr:from>
    <xdr:to>
      <xdr:col>36</xdr:col>
      <xdr:colOff>165100</xdr:colOff>
      <xdr:row>98</xdr:row>
      <xdr:rowOff>110925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1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102052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0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78270</xdr:rowOff>
    </xdr:from>
    <xdr:to>
      <xdr:col>85</xdr:col>
      <xdr:colOff>127000</xdr:colOff>
      <xdr:row>76</xdr:row>
      <xdr:rowOff>99937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08470"/>
          <a:ext cx="838200" cy="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65291</xdr:rowOff>
    </xdr:from>
    <xdr:to>
      <xdr:col>81</xdr:col>
      <xdr:colOff>50800</xdr:colOff>
      <xdr:row>76</xdr:row>
      <xdr:rowOff>78270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095491"/>
          <a:ext cx="889000" cy="1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62878</xdr:rowOff>
    </xdr:from>
    <xdr:to>
      <xdr:col>76</xdr:col>
      <xdr:colOff>114300</xdr:colOff>
      <xdr:row>76</xdr:row>
      <xdr:rowOff>65291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093078"/>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35128</xdr:rowOff>
    </xdr:from>
    <xdr:to>
      <xdr:col>71</xdr:col>
      <xdr:colOff>177800</xdr:colOff>
      <xdr:row>76</xdr:row>
      <xdr:rowOff>62878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065328"/>
          <a:ext cx="889000" cy="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49137</xdr:rowOff>
    </xdr:from>
    <xdr:to>
      <xdr:col>85</xdr:col>
      <xdr:colOff>177800</xdr:colOff>
      <xdr:row>76</xdr:row>
      <xdr:rowOff>150737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7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72014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27470</xdr:rowOff>
    </xdr:from>
    <xdr:to>
      <xdr:col>81</xdr:col>
      <xdr:colOff>101600</xdr:colOff>
      <xdr:row>76</xdr:row>
      <xdr:rowOff>129070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145597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3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14491</xdr:rowOff>
    </xdr:from>
    <xdr:to>
      <xdr:col>76</xdr:col>
      <xdr:colOff>165100</xdr:colOff>
      <xdr:row>76</xdr:row>
      <xdr:rowOff>116091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4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132618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1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12078</xdr:rowOff>
    </xdr:from>
    <xdr:to>
      <xdr:col>72</xdr:col>
      <xdr:colOff>38100</xdr:colOff>
      <xdr:row>76</xdr:row>
      <xdr:rowOff>113678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130205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1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155778</xdr:rowOff>
    </xdr:from>
    <xdr:to>
      <xdr:col>67</xdr:col>
      <xdr:colOff>101600</xdr:colOff>
      <xdr:row>76</xdr:row>
      <xdr:rowOff>85928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1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102455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78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124214</xdr:rowOff>
    </xdr:from>
    <xdr:to>
      <xdr:col>85</xdr:col>
      <xdr:colOff>127000</xdr:colOff>
      <xdr:row>98</xdr:row>
      <xdr:rowOff>22552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54864"/>
          <a:ext cx="838200" cy="6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124214</xdr:rowOff>
    </xdr:from>
    <xdr:to>
      <xdr:col>81</xdr:col>
      <xdr:colOff>50800</xdr:colOff>
      <xdr:row>97</xdr:row>
      <xdr:rowOff>147248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54864"/>
          <a:ext cx="889000" cy="2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135128</xdr:rowOff>
    </xdr:from>
    <xdr:to>
      <xdr:col>76</xdr:col>
      <xdr:colOff>114300</xdr:colOff>
      <xdr:row>97</xdr:row>
      <xdr:rowOff>147248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65778"/>
          <a:ext cx="889000" cy="1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135128</xdr:rowOff>
    </xdr:from>
    <xdr:to>
      <xdr:col>71</xdr:col>
      <xdr:colOff>177800</xdr:colOff>
      <xdr:row>98</xdr:row>
      <xdr:rowOff>45819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65778"/>
          <a:ext cx="889000" cy="8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143202</xdr:rowOff>
    </xdr:from>
    <xdr:to>
      <xdr:col>85</xdr:col>
      <xdr:colOff>177800</xdr:colOff>
      <xdr:row>98</xdr:row>
      <xdr:rowOff>73352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7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102579</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73414</xdr:rowOff>
    </xdr:from>
    <xdr:to>
      <xdr:col>81</xdr:col>
      <xdr:colOff>101600</xdr:colOff>
      <xdr:row>98</xdr:row>
      <xdr:rowOff>3564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20091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4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96448</xdr:rowOff>
    </xdr:from>
    <xdr:to>
      <xdr:col>76</xdr:col>
      <xdr:colOff>165100</xdr:colOff>
      <xdr:row>98</xdr:row>
      <xdr:rowOff>26598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2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43125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0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84328</xdr:rowOff>
    </xdr:from>
    <xdr:to>
      <xdr:col>72</xdr:col>
      <xdr:colOff>38100</xdr:colOff>
      <xdr:row>98</xdr:row>
      <xdr:rowOff>14478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1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31005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9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166469</xdr:rowOff>
    </xdr:from>
    <xdr:to>
      <xdr:col>67</xdr:col>
      <xdr:colOff>101600</xdr:colOff>
      <xdr:row>98</xdr:row>
      <xdr:rowOff>96619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9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113146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7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136134</xdr:rowOff>
    </xdr:from>
    <xdr:to>
      <xdr:col>116</xdr:col>
      <xdr:colOff>63500</xdr:colOff>
      <xdr:row>57</xdr:row>
      <xdr:rowOff>137323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08784"/>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136134</xdr:rowOff>
    </xdr:from>
    <xdr:to>
      <xdr:col>111</xdr:col>
      <xdr:colOff>177800</xdr:colOff>
      <xdr:row>57</xdr:row>
      <xdr:rowOff>160091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08784"/>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160091</xdr:rowOff>
    </xdr:from>
    <xdr:to>
      <xdr:col>107</xdr:col>
      <xdr:colOff>50800</xdr:colOff>
      <xdr:row>58</xdr:row>
      <xdr:rowOff>163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32741"/>
          <a:ext cx="889000" cy="1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163</xdr:rowOff>
    </xdr:from>
    <xdr:to>
      <xdr:col>102</xdr:col>
      <xdr:colOff>114300</xdr:colOff>
      <xdr:row>58</xdr:row>
      <xdr:rowOff>56947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44263"/>
          <a:ext cx="889000" cy="5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86523</xdr:rowOff>
    </xdr:from>
    <xdr:to>
      <xdr:col>116</xdr:col>
      <xdr:colOff>114300</xdr:colOff>
      <xdr:row>58</xdr:row>
      <xdr:rowOff>16673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5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109400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1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85334</xdr:rowOff>
    </xdr:from>
    <xdr:to>
      <xdr:col>112</xdr:col>
      <xdr:colOff>38100</xdr:colOff>
      <xdr:row>58</xdr:row>
      <xdr:rowOff>15484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5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32011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3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109291</xdr:rowOff>
    </xdr:from>
    <xdr:to>
      <xdr:col>107</xdr:col>
      <xdr:colOff>101600</xdr:colOff>
      <xdr:row>58</xdr:row>
      <xdr:rowOff>39441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55968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120813</xdr:rowOff>
    </xdr:from>
    <xdr:to>
      <xdr:col>102</xdr:col>
      <xdr:colOff>165100</xdr:colOff>
      <xdr:row>58</xdr:row>
      <xdr:rowOff>50963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67490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6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6147</xdr:rowOff>
    </xdr:from>
    <xdr:to>
      <xdr:col>98</xdr:col>
      <xdr:colOff>38100</xdr:colOff>
      <xdr:row>58</xdr:row>
      <xdr:rowOff>107747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5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98874</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429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81375</xdr:rowOff>
    </xdr:from>
    <xdr:to>
      <xdr:col>116</xdr:col>
      <xdr:colOff>63500</xdr:colOff>
      <xdr:row>76</xdr:row>
      <xdr:rowOff>122000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11575"/>
          <a:ext cx="838200" cy="4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122000</xdr:rowOff>
    </xdr:from>
    <xdr:to>
      <xdr:col>111</xdr:col>
      <xdr:colOff>177800</xdr:colOff>
      <xdr:row>76</xdr:row>
      <xdr:rowOff>158054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52200"/>
          <a:ext cx="889000" cy="3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158054</xdr:rowOff>
    </xdr:from>
    <xdr:to>
      <xdr:col>107</xdr:col>
      <xdr:colOff>50800</xdr:colOff>
      <xdr:row>77</xdr:row>
      <xdr:rowOff>73406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188254"/>
          <a:ext cx="889000" cy="8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57632</xdr:rowOff>
    </xdr:from>
    <xdr:to>
      <xdr:col>102</xdr:col>
      <xdr:colOff>114300</xdr:colOff>
      <xdr:row>77</xdr:row>
      <xdr:rowOff>73406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259282"/>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30575</xdr:rowOff>
    </xdr:from>
    <xdr:to>
      <xdr:col>116</xdr:col>
      <xdr:colOff>114300</xdr:colOff>
      <xdr:row>76</xdr:row>
      <xdr:rowOff>132175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9002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3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71200</xdr:rowOff>
    </xdr:from>
    <xdr:to>
      <xdr:col>112</xdr:col>
      <xdr:colOff>38100</xdr:colOff>
      <xdr:row>77</xdr:row>
      <xdr:rowOff>1350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163927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9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107254</xdr:rowOff>
    </xdr:from>
    <xdr:to>
      <xdr:col>107</xdr:col>
      <xdr:colOff>101600</xdr:colOff>
      <xdr:row>77</xdr:row>
      <xdr:rowOff>37404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13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28531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3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22606</xdr:rowOff>
    </xdr:from>
    <xdr:to>
      <xdr:col>102</xdr:col>
      <xdr:colOff>165100</xdr:colOff>
      <xdr:row>77</xdr:row>
      <xdr:rowOff>124206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2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115333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1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6832</xdr:rowOff>
    </xdr:from>
    <xdr:to>
      <xdr:col>98</xdr:col>
      <xdr:colOff>38100</xdr:colOff>
      <xdr:row>77</xdr:row>
      <xdr:rowOff>108432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0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99559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0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歳出決算総額は、住民一人当たり</a:t>
          </a:r>
          <a:r>
            <a:rPr lang="en-US" altLang="ja-JP" sz="1100" b="0" i="0">
              <a:solidFill>
                <a:schemeClr val="dk1"/>
              </a:solidFill>
              <a:effectLst/>
              <a:latin typeface="+mn-lt"/>
              <a:ea typeface="+mn-ea"/>
              <a:cs typeface="+mn-cs"/>
            </a:rPr>
            <a:t>433,450</a:t>
          </a:r>
          <a:r>
            <a:rPr lang="ja-JP" altLang="en-US" sz="1100" b="0" i="0">
              <a:solidFill>
                <a:schemeClr val="dk1"/>
              </a:solidFill>
              <a:effectLst/>
              <a:latin typeface="+mn-lt"/>
              <a:ea typeface="+mn-ea"/>
              <a:cs typeface="+mn-cs"/>
            </a:rPr>
            <a:t>円となっており、令和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年度と比較して</a:t>
          </a:r>
          <a:r>
            <a:rPr lang="en-US" altLang="ja-JP" sz="1100" b="0" i="0">
              <a:solidFill>
                <a:schemeClr val="dk1"/>
              </a:solidFill>
              <a:effectLst/>
              <a:latin typeface="+mn-lt"/>
              <a:ea typeface="+mn-ea"/>
              <a:cs typeface="+mn-cs"/>
            </a:rPr>
            <a:t>31,449</a:t>
          </a:r>
          <a:r>
            <a:rPr lang="ja-JP" altLang="en-US" sz="1100" b="0" i="0">
              <a:solidFill>
                <a:schemeClr val="dk1"/>
              </a:solidFill>
              <a:effectLst/>
              <a:latin typeface="+mn-lt"/>
              <a:ea typeface="+mn-ea"/>
              <a:cs typeface="+mn-cs"/>
            </a:rPr>
            <a:t>円増加した。その主な要因は普通建設事業費や</a:t>
          </a:r>
          <a:r>
            <a:rPr kumimoji="1" lang="ja-JP" altLang="ja-JP" sz="1100">
              <a:solidFill>
                <a:schemeClr val="dk1"/>
              </a:solidFill>
              <a:effectLst/>
              <a:latin typeface="+mn-lt"/>
              <a:ea typeface="+mn-ea"/>
              <a:cs typeface="+mn-cs"/>
            </a:rPr>
            <a:t>扶助費</a:t>
          </a:r>
          <a:r>
            <a:rPr lang="ja-JP" altLang="en-US" sz="1100" b="0" i="0">
              <a:solidFill>
                <a:schemeClr val="dk1"/>
              </a:solidFill>
              <a:effectLst/>
              <a:latin typeface="+mn-lt"/>
              <a:ea typeface="+mn-ea"/>
              <a:cs typeface="+mn-cs"/>
            </a:rPr>
            <a:t>の増加である。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主な構成項目である扶助費は、全国、埼玉県、類似団体平均を下回っているものの、住民一人当たり</a:t>
          </a:r>
          <a:r>
            <a:rPr lang="en-US" altLang="ja-JP" sz="1100" b="0" i="0">
              <a:solidFill>
                <a:schemeClr val="dk1"/>
              </a:solidFill>
              <a:effectLst/>
              <a:latin typeface="+mn-lt"/>
              <a:ea typeface="+mn-ea"/>
              <a:cs typeface="+mn-cs"/>
            </a:rPr>
            <a:t>85,867</a:t>
          </a:r>
          <a:r>
            <a:rPr lang="ja-JP" altLang="en-US" sz="1100" b="0" i="0">
              <a:solidFill>
                <a:schemeClr val="dk1"/>
              </a:solidFill>
              <a:effectLst/>
              <a:latin typeface="+mn-lt"/>
              <a:ea typeface="+mn-ea"/>
              <a:cs typeface="+mn-cs"/>
            </a:rPr>
            <a:t>円となっている。</a:t>
          </a:r>
          <a:r>
            <a:rPr lang="ja-JP" altLang="ja-JP" sz="1100" b="0" i="0" baseline="0">
              <a:solidFill>
                <a:schemeClr val="dk1"/>
              </a:solidFill>
              <a:effectLst/>
              <a:latin typeface="+mn-lt"/>
              <a:ea typeface="+mn-ea"/>
              <a:cs typeface="+mn-cs"/>
            </a:rPr>
            <a:t>今後も増加する見込みであるため、町独自で実施している事業の見直しを進める必要がある。近隣市町村や類似団体等の比較により扶助費の精査・見直しを行い抑制に努める。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普通建設事業費は</a:t>
          </a:r>
          <a:r>
            <a:rPr lang="en-US" altLang="ja-JP" sz="1100" b="0" i="0">
              <a:solidFill>
                <a:schemeClr val="dk1"/>
              </a:solidFill>
              <a:effectLst/>
              <a:latin typeface="+mn-lt"/>
              <a:ea typeface="+mn-ea"/>
              <a:cs typeface="+mn-cs"/>
            </a:rPr>
            <a:t>63,006</a:t>
          </a:r>
          <a:r>
            <a:rPr lang="ja-JP" altLang="en-US" sz="1100" b="0" i="0">
              <a:solidFill>
                <a:schemeClr val="dk1"/>
              </a:solidFill>
              <a:effectLst/>
              <a:latin typeface="+mn-lt"/>
              <a:ea typeface="+mn-ea"/>
              <a:cs typeface="+mn-cs"/>
            </a:rPr>
            <a:t>円と令和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年度から大きく増加している。これは公共施設マネジメント基本計画に基づく複合施設整備の開始や都市計画道路整備にのため支出増加によるものである。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公債費については、住民一人あたり</a:t>
          </a:r>
          <a:r>
            <a:rPr lang="en-US" altLang="ja-JP" sz="1100" b="0" i="0">
              <a:solidFill>
                <a:schemeClr val="dk1"/>
              </a:solidFill>
              <a:effectLst/>
              <a:latin typeface="+mn-lt"/>
              <a:ea typeface="+mn-ea"/>
              <a:cs typeface="+mn-cs"/>
            </a:rPr>
            <a:t>36,131</a:t>
          </a:r>
          <a:r>
            <a:rPr lang="ja-JP" altLang="en-US" sz="1100" b="0" i="0">
              <a:solidFill>
                <a:schemeClr val="dk1"/>
              </a:solidFill>
              <a:effectLst/>
              <a:latin typeface="+mn-lt"/>
              <a:ea typeface="+mn-ea"/>
              <a:cs typeface="+mn-cs"/>
            </a:rPr>
            <a:t>円となっており、</a:t>
          </a:r>
          <a:r>
            <a:rPr lang="ja-JP" altLang="en-US" sz="1100" b="0" i="0" baseline="0">
              <a:solidFill>
                <a:schemeClr val="dk1"/>
              </a:solidFill>
              <a:effectLst/>
              <a:latin typeface="+mn-lt"/>
              <a:ea typeface="+mn-ea"/>
              <a:cs typeface="+mn-cs"/>
            </a:rPr>
            <a:t>令和元年度</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a:t>
          </a:r>
          <a:r>
            <a:rPr lang="ja-JP" altLang="en-US" sz="1100" b="0" i="0" baseline="0">
              <a:solidFill>
                <a:schemeClr val="dk1"/>
              </a:solidFill>
              <a:effectLst/>
              <a:latin typeface="+mn-lt"/>
              <a:ea typeface="+mn-ea"/>
              <a:cs typeface="+mn-cs"/>
            </a:rPr>
            <a:t>度</a:t>
          </a:r>
          <a:r>
            <a:rPr lang="ja-JP" altLang="ja-JP" sz="1100" b="0" i="0" baseline="0">
              <a:solidFill>
                <a:schemeClr val="dk1"/>
              </a:solidFill>
              <a:effectLst/>
              <a:latin typeface="+mn-lt"/>
              <a:ea typeface="+mn-ea"/>
              <a:cs typeface="+mn-cs"/>
            </a:rPr>
            <a:t>にかけて減少傾向にあるものの、予定している大型の施設更新事業に伴う起債の償還が令和９年以降始まる見込みの為、類似団体平均に比べ高止まりとなることが見込まれる。今後とも、住民ニーズを的確に把握した事業の選択により、新規発行の抑制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168656</xdr:rowOff>
    </xdr:from>
    <xdr:to>
      <xdr:col>24</xdr:col>
      <xdr:colOff>63500</xdr:colOff>
      <xdr:row>36</xdr:row>
      <xdr:rowOff>15113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9406"/>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15113</xdr:rowOff>
    </xdr:from>
    <xdr:to>
      <xdr:col>19</xdr:col>
      <xdr:colOff>177800</xdr:colOff>
      <xdr:row>36</xdr:row>
      <xdr:rowOff>67691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87313"/>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57404</xdr:rowOff>
    </xdr:from>
    <xdr:to>
      <xdr:col>15</xdr:col>
      <xdr:colOff>50800</xdr:colOff>
      <xdr:row>36</xdr:row>
      <xdr:rowOff>67691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2960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57404</xdr:rowOff>
    </xdr:from>
    <xdr:to>
      <xdr:col>10</xdr:col>
      <xdr:colOff>114300</xdr:colOff>
      <xdr:row>36</xdr:row>
      <xdr:rowOff>82169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9604"/>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117856</xdr:rowOff>
    </xdr:from>
    <xdr:to>
      <xdr:col>24</xdr:col>
      <xdr:colOff>114300</xdr:colOff>
      <xdr:row>36</xdr:row>
      <xdr:rowOff>48006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96283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135763</xdr:rowOff>
    </xdr:from>
    <xdr:to>
      <xdr:col>20</xdr:col>
      <xdr:colOff>38100</xdr:colOff>
      <xdr:row>36</xdr:row>
      <xdr:rowOff>65913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57040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16891</xdr:rowOff>
    </xdr:from>
    <xdr:to>
      <xdr:col>15</xdr:col>
      <xdr:colOff>101600</xdr:colOff>
      <xdr:row>36</xdr:row>
      <xdr:rowOff>118491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109618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6604</xdr:rowOff>
    </xdr:from>
    <xdr:to>
      <xdr:col>10</xdr:col>
      <xdr:colOff>165100</xdr:colOff>
      <xdr:row>36</xdr:row>
      <xdr:rowOff>108204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99331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31369</xdr:rowOff>
    </xdr:from>
    <xdr:to>
      <xdr:col>6</xdr:col>
      <xdr:colOff>38100</xdr:colOff>
      <xdr:row>36</xdr:row>
      <xdr:rowOff>132969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124096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46172</xdr:rowOff>
    </xdr:from>
    <xdr:to>
      <xdr:col>24</xdr:col>
      <xdr:colOff>63500</xdr:colOff>
      <xdr:row>57</xdr:row>
      <xdr:rowOff>75326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18822"/>
          <a:ext cx="838200" cy="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46172</xdr:rowOff>
    </xdr:from>
    <xdr:to>
      <xdr:col>19</xdr:col>
      <xdr:colOff>177800</xdr:colOff>
      <xdr:row>57</xdr:row>
      <xdr:rowOff>82889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8822"/>
          <a:ext cx="889000" cy="3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80690</xdr:rowOff>
    </xdr:from>
    <xdr:to>
      <xdr:col>15</xdr:col>
      <xdr:colOff>50800</xdr:colOff>
      <xdr:row>57</xdr:row>
      <xdr:rowOff>82889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53340"/>
          <a:ext cx="8890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115956</xdr:rowOff>
    </xdr:from>
    <xdr:to>
      <xdr:col>10</xdr:col>
      <xdr:colOff>114300</xdr:colOff>
      <xdr:row>57</xdr:row>
      <xdr:rowOff>80690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45706"/>
          <a:ext cx="889000" cy="30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24526</xdr:rowOff>
    </xdr:from>
    <xdr:to>
      <xdr:col>24</xdr:col>
      <xdr:colOff>114300</xdr:colOff>
      <xdr:row>57</xdr:row>
      <xdr:rowOff>126126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47403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166822</xdr:rowOff>
    </xdr:from>
    <xdr:to>
      <xdr:col>20</xdr:col>
      <xdr:colOff>38100</xdr:colOff>
      <xdr:row>57</xdr:row>
      <xdr:rowOff>96972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113499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4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32089</xdr:rowOff>
    </xdr:from>
    <xdr:to>
      <xdr:col>15</xdr:col>
      <xdr:colOff>101600</xdr:colOff>
      <xdr:row>57</xdr:row>
      <xdr:rowOff>133689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150216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7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29890</xdr:rowOff>
    </xdr:from>
    <xdr:to>
      <xdr:col>10</xdr:col>
      <xdr:colOff>165100</xdr:colOff>
      <xdr:row>57</xdr:row>
      <xdr:rowOff>131490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148017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7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65156</xdr:rowOff>
    </xdr:from>
    <xdr:to>
      <xdr:col>6</xdr:col>
      <xdr:colOff>38100</xdr:colOff>
      <xdr:row>55</xdr:row>
      <xdr:rowOff>166756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11833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7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161989</xdr:rowOff>
    </xdr:from>
    <xdr:to>
      <xdr:col>24</xdr:col>
      <xdr:colOff>63500</xdr:colOff>
      <xdr:row>77</xdr:row>
      <xdr:rowOff>77482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2189"/>
          <a:ext cx="838200" cy="8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77482</xdr:rowOff>
    </xdr:from>
    <xdr:to>
      <xdr:col>19</xdr:col>
      <xdr:colOff>177800</xdr:colOff>
      <xdr:row>77</xdr:row>
      <xdr:rowOff>132042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9132"/>
          <a:ext cx="889000" cy="5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71158</xdr:rowOff>
    </xdr:from>
    <xdr:to>
      <xdr:col>15</xdr:col>
      <xdr:colOff>50800</xdr:colOff>
      <xdr:row>77</xdr:row>
      <xdr:rowOff>132042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72808"/>
          <a:ext cx="889000" cy="6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71158</xdr:rowOff>
    </xdr:from>
    <xdr:to>
      <xdr:col>10</xdr:col>
      <xdr:colOff>114300</xdr:colOff>
      <xdr:row>78</xdr:row>
      <xdr:rowOff>57572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2808"/>
          <a:ext cx="889000" cy="15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111189</xdr:rowOff>
    </xdr:from>
    <xdr:to>
      <xdr:col>24</xdr:col>
      <xdr:colOff>114300</xdr:colOff>
      <xdr:row>77</xdr:row>
      <xdr:rowOff>41339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89616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1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26682</xdr:rowOff>
    </xdr:from>
    <xdr:to>
      <xdr:col>20</xdr:col>
      <xdr:colOff>38100</xdr:colOff>
      <xdr:row>77</xdr:row>
      <xdr:rowOff>128282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119409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81242</xdr:rowOff>
    </xdr:from>
    <xdr:to>
      <xdr:col>15</xdr:col>
      <xdr:colOff>101600</xdr:colOff>
      <xdr:row>78</xdr:row>
      <xdr:rowOff>11392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2519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20358</xdr:rowOff>
    </xdr:from>
    <xdr:to>
      <xdr:col>10</xdr:col>
      <xdr:colOff>165100</xdr:colOff>
      <xdr:row>77</xdr:row>
      <xdr:rowOff>121958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113085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1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6772</xdr:rowOff>
    </xdr:from>
    <xdr:to>
      <xdr:col>6</xdr:col>
      <xdr:colOff>38100</xdr:colOff>
      <xdr:row>78</xdr:row>
      <xdr:rowOff>108372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99499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54646</xdr:rowOff>
    </xdr:from>
    <xdr:to>
      <xdr:col>24</xdr:col>
      <xdr:colOff>63500</xdr:colOff>
      <xdr:row>99</xdr:row>
      <xdr:rowOff>65146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7028196"/>
          <a:ext cx="838200" cy="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169647</xdr:rowOff>
    </xdr:from>
    <xdr:to>
      <xdr:col>19</xdr:col>
      <xdr:colOff>177800</xdr:colOff>
      <xdr:row>99</xdr:row>
      <xdr:rowOff>54646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71747"/>
          <a:ext cx="889000" cy="5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79989</xdr:rowOff>
    </xdr:from>
    <xdr:to>
      <xdr:col>15</xdr:col>
      <xdr:colOff>50800</xdr:colOff>
      <xdr:row>98</xdr:row>
      <xdr:rowOff>169647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82089"/>
          <a:ext cx="889000" cy="8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79989</xdr:rowOff>
    </xdr:from>
    <xdr:to>
      <xdr:col>10</xdr:col>
      <xdr:colOff>114300</xdr:colOff>
      <xdr:row>99</xdr:row>
      <xdr:rowOff>64826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2089"/>
          <a:ext cx="889000" cy="15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14346</xdr:rowOff>
    </xdr:from>
    <xdr:to>
      <xdr:col>24</xdr:col>
      <xdr:colOff>114300</xdr:colOff>
      <xdr:row>99</xdr:row>
      <xdr:rowOff>115946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100723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90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3846</xdr:rowOff>
    </xdr:from>
    <xdr:to>
      <xdr:col>20</xdr:col>
      <xdr:colOff>38100</xdr:colOff>
      <xdr:row>99</xdr:row>
      <xdr:rowOff>105446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96573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7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118847</xdr:rowOff>
    </xdr:from>
    <xdr:to>
      <xdr:col>15</xdr:col>
      <xdr:colOff>101600</xdr:colOff>
      <xdr:row>99</xdr:row>
      <xdr:rowOff>48997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92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40124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29189</xdr:rowOff>
    </xdr:from>
    <xdr:to>
      <xdr:col>10</xdr:col>
      <xdr:colOff>165100</xdr:colOff>
      <xdr:row>98</xdr:row>
      <xdr:rowOff>130789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121916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14026</xdr:rowOff>
    </xdr:from>
    <xdr:to>
      <xdr:col>6</xdr:col>
      <xdr:colOff>38100</xdr:colOff>
      <xdr:row>99</xdr:row>
      <xdr:rowOff>115626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106753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8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89408</xdr:rowOff>
    </xdr:from>
    <xdr:to>
      <xdr:col>55</xdr:col>
      <xdr:colOff>0</xdr:colOff>
      <xdr:row>39</xdr:row>
      <xdr:rowOff>89408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759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89081</xdr:rowOff>
    </xdr:from>
    <xdr:to>
      <xdr:col>50</xdr:col>
      <xdr:colOff>114300</xdr:colOff>
      <xdr:row>39</xdr:row>
      <xdr:rowOff>89408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563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89081</xdr:rowOff>
    </xdr:from>
    <xdr:to>
      <xdr:col>45</xdr:col>
      <xdr:colOff>177800</xdr:colOff>
      <xdr:row>39</xdr:row>
      <xdr:rowOff>89408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75631"/>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89408</xdr:rowOff>
    </xdr:from>
    <xdr:to>
      <xdr:col>41</xdr:col>
      <xdr:colOff>50800</xdr:colOff>
      <xdr:row>39</xdr:row>
      <xdr:rowOff>89408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59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38608</xdr:rowOff>
    </xdr:from>
    <xdr:to>
      <xdr:col>55</xdr:col>
      <xdr:colOff>50800</xdr:colOff>
      <xdr:row>39</xdr:row>
      <xdr:rowOff>140208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124985</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00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38608</xdr:rowOff>
    </xdr:from>
    <xdr:to>
      <xdr:col>50</xdr:col>
      <xdr:colOff>165100</xdr:colOff>
      <xdr:row>39</xdr:row>
      <xdr:rowOff>140208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131335</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17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38281</xdr:rowOff>
    </xdr:from>
    <xdr:to>
      <xdr:col>46</xdr:col>
      <xdr:colOff>38100</xdr:colOff>
      <xdr:row>39</xdr:row>
      <xdr:rowOff>139881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131008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17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38608</xdr:rowOff>
    </xdr:from>
    <xdr:to>
      <xdr:col>41</xdr:col>
      <xdr:colOff>101600</xdr:colOff>
      <xdr:row>39</xdr:row>
      <xdr:rowOff>140208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131335</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17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38608</xdr:rowOff>
    </xdr:from>
    <xdr:to>
      <xdr:col>36</xdr:col>
      <xdr:colOff>165100</xdr:colOff>
      <xdr:row>39</xdr:row>
      <xdr:rowOff>140208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131335</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17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157207</xdr:rowOff>
    </xdr:from>
    <xdr:to>
      <xdr:col>55</xdr:col>
      <xdr:colOff>0</xdr:colOff>
      <xdr:row>58</xdr:row>
      <xdr:rowOff>158997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01307"/>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158997</xdr:rowOff>
    </xdr:from>
    <xdr:to>
      <xdr:col>50</xdr:col>
      <xdr:colOff>114300</xdr:colOff>
      <xdr:row>58</xdr:row>
      <xdr:rowOff>167151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03097"/>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164750</xdr:rowOff>
    </xdr:from>
    <xdr:to>
      <xdr:col>45</xdr:col>
      <xdr:colOff>177800</xdr:colOff>
      <xdr:row>58</xdr:row>
      <xdr:rowOff>167151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08850"/>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164750</xdr:rowOff>
    </xdr:from>
    <xdr:to>
      <xdr:col>41</xdr:col>
      <xdr:colOff>50800</xdr:colOff>
      <xdr:row>58</xdr:row>
      <xdr:rowOff>167113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08850"/>
          <a:ext cx="8890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106407</xdr:rowOff>
    </xdr:from>
    <xdr:to>
      <xdr:col>55</xdr:col>
      <xdr:colOff>50800</xdr:colOff>
      <xdr:row>59</xdr:row>
      <xdr:rowOff>36557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21334</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108197</xdr:rowOff>
    </xdr:from>
    <xdr:to>
      <xdr:col>50</xdr:col>
      <xdr:colOff>165100</xdr:colOff>
      <xdr:row>59</xdr:row>
      <xdr:rowOff>38347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5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29474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4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116351</xdr:rowOff>
    </xdr:from>
    <xdr:to>
      <xdr:col>46</xdr:col>
      <xdr:colOff>38100</xdr:colOff>
      <xdr:row>59</xdr:row>
      <xdr:rowOff>46501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37628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5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113950</xdr:rowOff>
    </xdr:from>
    <xdr:to>
      <xdr:col>41</xdr:col>
      <xdr:colOff>101600</xdr:colOff>
      <xdr:row>59</xdr:row>
      <xdr:rowOff>44100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5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35227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116313</xdr:rowOff>
    </xdr:from>
    <xdr:to>
      <xdr:col>36</xdr:col>
      <xdr:colOff>165100</xdr:colOff>
      <xdr:row>59</xdr:row>
      <xdr:rowOff>46463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37590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5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21132</xdr:rowOff>
    </xdr:from>
    <xdr:to>
      <xdr:col>55</xdr:col>
      <xdr:colOff>0</xdr:colOff>
      <xdr:row>79</xdr:row>
      <xdr:rowOff>22428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65682"/>
          <a:ext cx="8382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143205</xdr:rowOff>
    </xdr:from>
    <xdr:to>
      <xdr:col>50</xdr:col>
      <xdr:colOff>114300</xdr:colOff>
      <xdr:row>79</xdr:row>
      <xdr:rowOff>22428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16305"/>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143205</xdr:rowOff>
    </xdr:from>
    <xdr:to>
      <xdr:col>45</xdr:col>
      <xdr:colOff>177800</xdr:colOff>
      <xdr:row>78</xdr:row>
      <xdr:rowOff>165703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16305"/>
          <a:ext cx="889000" cy="2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163513</xdr:rowOff>
    </xdr:from>
    <xdr:to>
      <xdr:col>41</xdr:col>
      <xdr:colOff>50800</xdr:colOff>
      <xdr:row>78</xdr:row>
      <xdr:rowOff>165703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36613"/>
          <a:ext cx="8890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141782</xdr:rowOff>
    </xdr:from>
    <xdr:to>
      <xdr:col>55</xdr:col>
      <xdr:colOff>50800</xdr:colOff>
      <xdr:row>79</xdr:row>
      <xdr:rowOff>71932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56709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143078</xdr:rowOff>
    </xdr:from>
    <xdr:to>
      <xdr:col>50</xdr:col>
      <xdr:colOff>165100</xdr:colOff>
      <xdr:row>79</xdr:row>
      <xdr:rowOff>73228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1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64355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0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92405</xdr:rowOff>
    </xdr:from>
    <xdr:to>
      <xdr:col>46</xdr:col>
      <xdr:colOff>38100</xdr:colOff>
      <xdr:row>79</xdr:row>
      <xdr:rowOff>22555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6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13682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5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114903</xdr:rowOff>
    </xdr:from>
    <xdr:to>
      <xdr:col>41</xdr:col>
      <xdr:colOff>101600</xdr:colOff>
      <xdr:row>79</xdr:row>
      <xdr:rowOff>45053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8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36180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112713</xdr:rowOff>
    </xdr:from>
    <xdr:to>
      <xdr:col>36</xdr:col>
      <xdr:colOff>165100</xdr:colOff>
      <xdr:row>79</xdr:row>
      <xdr:rowOff>42863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8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33990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7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84023</xdr:rowOff>
    </xdr:from>
    <xdr:to>
      <xdr:col>55</xdr:col>
      <xdr:colOff>0</xdr:colOff>
      <xdr:row>96</xdr:row>
      <xdr:rowOff>98450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43223"/>
          <a:ext cx="838200" cy="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98450</xdr:rowOff>
    </xdr:from>
    <xdr:to>
      <xdr:col>50</xdr:col>
      <xdr:colOff>114300</xdr:colOff>
      <xdr:row>96</xdr:row>
      <xdr:rowOff>151194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57650"/>
          <a:ext cx="889000" cy="5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151194</xdr:rowOff>
    </xdr:from>
    <xdr:to>
      <xdr:col>45</xdr:col>
      <xdr:colOff>177800</xdr:colOff>
      <xdr:row>97</xdr:row>
      <xdr:rowOff>7010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10394"/>
          <a:ext cx="889000" cy="2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7010</xdr:rowOff>
    </xdr:from>
    <xdr:to>
      <xdr:col>41</xdr:col>
      <xdr:colOff>50800</xdr:colOff>
      <xdr:row>97</xdr:row>
      <xdr:rowOff>19889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37660"/>
          <a:ext cx="889000" cy="1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33223</xdr:rowOff>
    </xdr:from>
    <xdr:to>
      <xdr:col>55</xdr:col>
      <xdr:colOff>50800</xdr:colOff>
      <xdr:row>96</xdr:row>
      <xdr:rowOff>134823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11650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7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47650</xdr:rowOff>
    </xdr:from>
    <xdr:to>
      <xdr:col>50</xdr:col>
      <xdr:colOff>165100</xdr:colOff>
      <xdr:row>96</xdr:row>
      <xdr:rowOff>149250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0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140377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9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100394</xdr:rowOff>
    </xdr:from>
    <xdr:to>
      <xdr:col>46</xdr:col>
      <xdr:colOff>38100</xdr:colOff>
      <xdr:row>97</xdr:row>
      <xdr:rowOff>30544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21671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5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127660</xdr:rowOff>
    </xdr:from>
    <xdr:to>
      <xdr:col>41</xdr:col>
      <xdr:colOff>101600</xdr:colOff>
      <xdr:row>97</xdr:row>
      <xdr:rowOff>57810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48937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140539</xdr:rowOff>
    </xdr:from>
    <xdr:to>
      <xdr:col>36</xdr:col>
      <xdr:colOff>165100</xdr:colOff>
      <xdr:row>97</xdr:row>
      <xdr:rowOff>70689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61816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9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2834</xdr:rowOff>
    </xdr:from>
    <xdr:to>
      <xdr:col>85</xdr:col>
      <xdr:colOff>127000</xdr:colOff>
      <xdr:row>38</xdr:row>
      <xdr:rowOff>12892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17934"/>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12892</xdr:rowOff>
    </xdr:from>
    <xdr:to>
      <xdr:col>81</xdr:col>
      <xdr:colOff>50800</xdr:colOff>
      <xdr:row>38</xdr:row>
      <xdr:rowOff>42611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27992"/>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42611</xdr:rowOff>
    </xdr:from>
    <xdr:to>
      <xdr:col>76</xdr:col>
      <xdr:colOff>114300</xdr:colOff>
      <xdr:row>38</xdr:row>
      <xdr:rowOff>81276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57711"/>
          <a:ext cx="889000" cy="3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55542</xdr:rowOff>
    </xdr:from>
    <xdr:to>
      <xdr:col>71</xdr:col>
      <xdr:colOff>177800</xdr:colOff>
      <xdr:row>38</xdr:row>
      <xdr:rowOff>81276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70642"/>
          <a:ext cx="889000" cy="2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123484</xdr:rowOff>
    </xdr:from>
    <xdr:to>
      <xdr:col>85</xdr:col>
      <xdr:colOff>177800</xdr:colOff>
      <xdr:row>38</xdr:row>
      <xdr:rowOff>53634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101911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133542</xdr:rowOff>
    </xdr:from>
    <xdr:to>
      <xdr:col>81</xdr:col>
      <xdr:colOff>101600</xdr:colOff>
      <xdr:row>38</xdr:row>
      <xdr:rowOff>63692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7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80219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5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163261</xdr:rowOff>
    </xdr:from>
    <xdr:to>
      <xdr:col>76</xdr:col>
      <xdr:colOff>165100</xdr:colOff>
      <xdr:row>38</xdr:row>
      <xdr:rowOff>93411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0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109937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8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30476</xdr:rowOff>
    </xdr:from>
    <xdr:to>
      <xdr:col>72</xdr:col>
      <xdr:colOff>38100</xdr:colOff>
      <xdr:row>38</xdr:row>
      <xdr:rowOff>132076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123203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4742</xdr:rowOff>
    </xdr:from>
    <xdr:to>
      <xdr:col>67</xdr:col>
      <xdr:colOff>101600</xdr:colOff>
      <xdr:row>38</xdr:row>
      <xdr:rowOff>106342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97469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1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133647</xdr:rowOff>
    </xdr:from>
    <xdr:to>
      <xdr:col>85</xdr:col>
      <xdr:colOff>127000</xdr:colOff>
      <xdr:row>57</xdr:row>
      <xdr:rowOff>92197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34847"/>
          <a:ext cx="838200" cy="13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91095</xdr:rowOff>
    </xdr:from>
    <xdr:to>
      <xdr:col>81</xdr:col>
      <xdr:colOff>50800</xdr:colOff>
      <xdr:row>57</xdr:row>
      <xdr:rowOff>92197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63745"/>
          <a:ext cx="889000" cy="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91095</xdr:rowOff>
    </xdr:from>
    <xdr:to>
      <xdr:col>76</xdr:col>
      <xdr:colOff>114300</xdr:colOff>
      <xdr:row>57</xdr:row>
      <xdr:rowOff>132362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3745"/>
          <a:ext cx="889000" cy="4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56631</xdr:rowOff>
    </xdr:from>
    <xdr:to>
      <xdr:col>71</xdr:col>
      <xdr:colOff>177800</xdr:colOff>
      <xdr:row>57</xdr:row>
      <xdr:rowOff>132362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9281"/>
          <a:ext cx="889000" cy="7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82847</xdr:rowOff>
    </xdr:from>
    <xdr:to>
      <xdr:col>85</xdr:col>
      <xdr:colOff>177800</xdr:colOff>
      <xdr:row>57</xdr:row>
      <xdr:rowOff>12997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8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105724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41397</xdr:rowOff>
    </xdr:from>
    <xdr:to>
      <xdr:col>81</xdr:col>
      <xdr:colOff>101600</xdr:colOff>
      <xdr:row>57</xdr:row>
      <xdr:rowOff>142997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134124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40295</xdr:rowOff>
    </xdr:from>
    <xdr:to>
      <xdr:col>76</xdr:col>
      <xdr:colOff>165100</xdr:colOff>
      <xdr:row>57</xdr:row>
      <xdr:rowOff>141895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133022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81562</xdr:rowOff>
    </xdr:from>
    <xdr:to>
      <xdr:col>72</xdr:col>
      <xdr:colOff>38100</xdr:colOff>
      <xdr:row>58</xdr:row>
      <xdr:rowOff>11712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2839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5831</xdr:rowOff>
    </xdr:from>
    <xdr:to>
      <xdr:col>67</xdr:col>
      <xdr:colOff>101600</xdr:colOff>
      <xdr:row>57</xdr:row>
      <xdr:rowOff>107431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98558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78270</xdr:rowOff>
    </xdr:from>
    <xdr:to>
      <xdr:col>85</xdr:col>
      <xdr:colOff>127000</xdr:colOff>
      <xdr:row>96</xdr:row>
      <xdr:rowOff>99937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537470"/>
          <a:ext cx="838200" cy="2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65291</xdr:rowOff>
    </xdr:from>
    <xdr:to>
      <xdr:col>81</xdr:col>
      <xdr:colOff>50800</xdr:colOff>
      <xdr:row>96</xdr:row>
      <xdr:rowOff>78270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24491"/>
          <a:ext cx="889000" cy="1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62878</xdr:rowOff>
    </xdr:from>
    <xdr:to>
      <xdr:col>76</xdr:col>
      <xdr:colOff>114300</xdr:colOff>
      <xdr:row>96</xdr:row>
      <xdr:rowOff>65291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522078"/>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35128</xdr:rowOff>
    </xdr:from>
    <xdr:to>
      <xdr:col>71</xdr:col>
      <xdr:colOff>177800</xdr:colOff>
      <xdr:row>96</xdr:row>
      <xdr:rowOff>62878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494328"/>
          <a:ext cx="889000" cy="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49137</xdr:rowOff>
    </xdr:from>
    <xdr:to>
      <xdr:col>85</xdr:col>
      <xdr:colOff>177800</xdr:colOff>
      <xdr:row>96</xdr:row>
      <xdr:rowOff>150737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72014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5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27470</xdr:rowOff>
    </xdr:from>
    <xdr:to>
      <xdr:col>81</xdr:col>
      <xdr:colOff>101600</xdr:colOff>
      <xdr:row>96</xdr:row>
      <xdr:rowOff>129070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145597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6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14491</xdr:rowOff>
    </xdr:from>
    <xdr:to>
      <xdr:col>76</xdr:col>
      <xdr:colOff>165100</xdr:colOff>
      <xdr:row>96</xdr:row>
      <xdr:rowOff>116091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132618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12078</xdr:rowOff>
    </xdr:from>
    <xdr:to>
      <xdr:col>72</xdr:col>
      <xdr:colOff>38100</xdr:colOff>
      <xdr:row>96</xdr:row>
      <xdr:rowOff>113678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47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130205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4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155778</xdr:rowOff>
    </xdr:from>
    <xdr:to>
      <xdr:col>67</xdr:col>
      <xdr:colOff>101600</xdr:colOff>
      <xdr:row>96</xdr:row>
      <xdr:rowOff>85928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102455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1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民生費については</a:t>
          </a:r>
          <a:r>
            <a:rPr kumimoji="1" lang="ja-JP" altLang="en-US" sz="1100">
              <a:solidFill>
                <a:sysClr val="windowText" lastClr="000000"/>
              </a:solidFill>
              <a:effectLst/>
              <a:latin typeface="+mn-lt"/>
              <a:ea typeface="+mn-ea"/>
              <a:cs typeface="+mn-cs"/>
            </a:rPr>
            <a:t>、住民一人当たり</a:t>
          </a:r>
          <a:r>
            <a:rPr kumimoji="1" lang="en-US" altLang="ja-JP" sz="1100">
              <a:solidFill>
                <a:sysClr val="windowText" lastClr="000000"/>
              </a:solidFill>
              <a:effectLst/>
              <a:latin typeface="+mn-lt"/>
              <a:ea typeface="+mn-ea"/>
              <a:cs typeface="+mn-cs"/>
            </a:rPr>
            <a:t>152,075</a:t>
          </a:r>
          <a:r>
            <a:rPr kumimoji="1" lang="ja-JP" altLang="en-US" sz="1100">
              <a:solidFill>
                <a:sysClr val="windowText" lastClr="000000"/>
              </a:solidFill>
              <a:effectLst/>
              <a:latin typeface="+mn-lt"/>
              <a:ea typeface="+mn-ea"/>
              <a:cs typeface="+mn-cs"/>
            </a:rPr>
            <a:t>円となっている。</a:t>
          </a:r>
          <a:r>
            <a:rPr lang="ja-JP" altLang="en-US" sz="1100" b="0" i="0" u="none" strike="noStrike" baseline="0">
              <a:solidFill>
                <a:schemeClr val="dk1"/>
              </a:solidFill>
              <a:latin typeface="+mn-lt"/>
              <a:ea typeface="+mn-ea"/>
              <a:cs typeface="+mn-cs"/>
            </a:rPr>
            <a:t>民生費のうち児童福祉行政に要する経費である児童福祉費が令和</a:t>
          </a:r>
          <a:r>
            <a:rPr lang="en-US" altLang="ja-JP" sz="1100" b="0" i="0" u="none" strike="noStrike" baseline="0">
              <a:solidFill>
                <a:schemeClr val="dk1"/>
              </a:solidFill>
              <a:latin typeface="+mn-lt"/>
              <a:ea typeface="+mn-ea"/>
              <a:cs typeface="+mn-cs"/>
            </a:rPr>
            <a:t>6</a:t>
          </a:r>
          <a:r>
            <a:rPr lang="ja-JP" altLang="en-US" sz="1100" b="0" i="0" u="none" strike="noStrike" baseline="0">
              <a:solidFill>
                <a:schemeClr val="dk1"/>
              </a:solidFill>
              <a:latin typeface="+mn-lt"/>
              <a:ea typeface="+mn-ea"/>
              <a:cs typeface="+mn-cs"/>
            </a:rPr>
            <a:t>年度から増加しており、主に</a:t>
          </a:r>
          <a:r>
            <a:rPr kumimoji="1" lang="ja-JP" altLang="en-US" sz="1100">
              <a:solidFill>
                <a:sysClr val="windowText" lastClr="000000"/>
              </a:solidFill>
              <a:effectLst/>
              <a:latin typeface="+mn-lt"/>
              <a:ea typeface="+mn-ea"/>
              <a:cs typeface="+mn-cs"/>
            </a:rPr>
            <a:t>児童手当支給事業の増加や</a:t>
          </a:r>
          <a:r>
            <a:rPr lang="ja-JP" altLang="en-US" sz="1100" b="0" i="0" u="none" strike="noStrike" baseline="0">
              <a:solidFill>
                <a:sysClr val="windowText" lastClr="000000"/>
              </a:solidFill>
              <a:latin typeface="+mn-lt"/>
              <a:ea typeface="+mn-ea"/>
              <a:cs typeface="+mn-cs"/>
            </a:rPr>
            <a:t>子育てのための施設利用給付事業の増加によるものである。</a:t>
          </a:r>
          <a:endParaRPr lang="en-US" altLang="ja-JP" sz="1100" b="0" i="0" u="none" strike="noStrike" baseline="0">
            <a:solidFill>
              <a:sysClr val="windowText" lastClr="000000"/>
            </a:solidFill>
            <a:latin typeface="+mn-lt"/>
            <a:ea typeface="+mn-ea"/>
            <a:cs typeface="+mn-cs"/>
          </a:endParaRPr>
        </a:p>
        <a:p>
          <a:r>
            <a:rPr kumimoji="1" lang="ja-JP" altLang="ja-JP" sz="1100" b="0" i="0" baseline="0">
              <a:solidFill>
                <a:sysClr val="windowText" lastClr="000000"/>
              </a:solidFill>
              <a:effectLst/>
              <a:latin typeface="+mn-lt"/>
              <a:ea typeface="+mn-ea"/>
              <a:cs typeface="+mn-cs"/>
            </a:rPr>
            <a:t>教育費については、</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76,324</a:t>
          </a:r>
          <a:r>
            <a:rPr kumimoji="1" lang="ja-JP" altLang="ja-JP" sz="1100">
              <a:solidFill>
                <a:schemeClr val="dk1"/>
              </a:solidFill>
              <a:effectLst/>
              <a:latin typeface="+mn-lt"/>
              <a:ea typeface="+mn-ea"/>
              <a:cs typeface="+mn-cs"/>
            </a:rPr>
            <a:t>円となっている。</a:t>
          </a:r>
          <a:r>
            <a:rPr kumimoji="1" lang="ja-JP" altLang="ja-JP" sz="1100" b="0" i="0" baseline="0">
              <a:solidFill>
                <a:sysClr val="windowText" lastClr="000000"/>
              </a:solidFill>
              <a:effectLst/>
              <a:latin typeface="+mn-lt"/>
              <a:ea typeface="+mn-ea"/>
              <a:cs typeface="+mn-cs"/>
            </a:rPr>
            <a:t>良好な教育環境を維持するため、小中学校</a:t>
          </a:r>
          <a:r>
            <a:rPr kumimoji="1" lang="ja-JP" altLang="en-US" sz="1100" b="0" i="0" baseline="0">
              <a:solidFill>
                <a:sysClr val="windowText" lastClr="000000"/>
              </a:solidFill>
              <a:effectLst/>
              <a:latin typeface="+mn-lt"/>
              <a:ea typeface="+mn-ea"/>
              <a:cs typeface="+mn-cs"/>
            </a:rPr>
            <a:t>体育館空調設備設置工事</a:t>
          </a:r>
          <a:r>
            <a:rPr kumimoji="1" lang="ja-JP" altLang="ja-JP" sz="1100" b="0" i="0" baseline="0">
              <a:solidFill>
                <a:sysClr val="windowText" lastClr="000000"/>
              </a:solidFill>
              <a:effectLst/>
              <a:latin typeface="+mn-lt"/>
              <a:ea typeface="+mn-ea"/>
              <a:cs typeface="+mn-cs"/>
            </a:rPr>
            <a:t>や中学校トイレ改修工事に伴い増加</a:t>
          </a:r>
          <a:r>
            <a:rPr kumimoji="1" lang="ja-JP" altLang="en-US" sz="1100" b="0" i="0" baseline="0">
              <a:solidFill>
                <a:sysClr val="windowText" lastClr="000000"/>
              </a:solidFill>
              <a:effectLst/>
              <a:latin typeface="+mn-lt"/>
              <a:ea typeface="+mn-ea"/>
              <a:cs typeface="+mn-cs"/>
            </a:rPr>
            <a:t>となった</a:t>
          </a:r>
          <a:r>
            <a:rPr kumimoji="1" lang="ja-JP" altLang="ja-JP"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公債費については、</a:t>
          </a:r>
          <a:r>
            <a:rPr lang="ja-JP" altLang="en-US" sz="1100" b="0" i="0" baseline="0">
              <a:solidFill>
                <a:sysClr val="windowText" lastClr="000000"/>
              </a:solidFill>
              <a:effectLst/>
              <a:latin typeface="+mn-lt"/>
              <a:ea typeface="+mn-ea"/>
              <a:cs typeface="+mn-cs"/>
            </a:rPr>
            <a:t>令和元年度</a:t>
          </a:r>
          <a:r>
            <a:rPr lang="ja-JP" altLang="ja-JP" sz="1100" b="0" i="0" baseline="0">
              <a:solidFill>
                <a:sysClr val="windowText" lastClr="000000"/>
              </a:solidFill>
              <a:effectLst/>
              <a:latin typeface="+mn-lt"/>
              <a:ea typeface="+mn-ea"/>
              <a:cs typeface="+mn-cs"/>
            </a:rPr>
            <a:t>から減少傾向にあるものの、</a:t>
          </a:r>
          <a:r>
            <a:rPr lang="ja-JP" altLang="en-US" sz="1100" b="0" i="0" baseline="0">
              <a:solidFill>
                <a:sysClr val="windowText" lastClr="000000"/>
              </a:solidFill>
              <a:effectLst/>
              <a:latin typeface="+mn-lt"/>
              <a:ea typeface="+mn-ea"/>
              <a:cs typeface="+mn-cs"/>
            </a:rPr>
            <a:t>都市計画道路整備事業や小中学校施設改修工事など比較的規模も大きい事業が続いており、</a:t>
          </a:r>
          <a:r>
            <a:rPr lang="ja-JP" altLang="ja-JP" sz="1100" b="0" i="0" baseline="0">
              <a:solidFill>
                <a:sysClr val="windowText" lastClr="000000"/>
              </a:solidFill>
              <a:effectLst/>
              <a:latin typeface="+mn-lt"/>
              <a:ea typeface="+mn-ea"/>
              <a:cs typeface="+mn-cs"/>
            </a:rPr>
            <a:t>類似団体平均を上回る状況</a:t>
          </a:r>
          <a:r>
            <a:rPr lang="ja-JP" altLang="en-US" sz="1100" b="0" i="0" baseline="0">
              <a:solidFill>
                <a:sysClr val="windowText" lastClr="000000"/>
              </a:solidFill>
              <a:effectLst/>
              <a:latin typeface="+mn-lt"/>
              <a:ea typeface="+mn-ea"/>
              <a:cs typeface="+mn-cs"/>
            </a:rPr>
            <a:t>である</a:t>
          </a:r>
          <a:r>
            <a:rPr lang="ja-JP" altLang="ja-JP" sz="1100" b="0" i="0" baseline="0">
              <a:solidFill>
                <a:sysClr val="windowText" lastClr="000000"/>
              </a:solidFill>
              <a:effectLst/>
              <a:latin typeface="+mn-lt"/>
              <a:ea typeface="+mn-ea"/>
              <a:cs typeface="+mn-cs"/>
            </a:rPr>
            <a:t>。今後は、令和</a:t>
          </a:r>
          <a:r>
            <a:rPr lang="en-US" altLang="ja-JP" sz="1100" b="0" i="0" baseline="0">
              <a:solidFill>
                <a:sysClr val="windowText" lastClr="000000"/>
              </a:solidFill>
              <a:effectLst/>
              <a:latin typeface="+mn-lt"/>
              <a:ea typeface="+mn-ea"/>
              <a:cs typeface="+mn-cs"/>
            </a:rPr>
            <a:t>6</a:t>
          </a:r>
          <a:r>
            <a:rPr lang="ja-JP" altLang="ja-JP" sz="1100" b="0" i="0" baseline="0">
              <a:solidFill>
                <a:sysClr val="windowText" lastClr="000000"/>
              </a:solidFill>
              <a:effectLst/>
              <a:latin typeface="+mn-lt"/>
              <a:ea typeface="+mn-ea"/>
              <a:cs typeface="+mn-cs"/>
            </a:rPr>
            <a:t>年度～令和</a:t>
          </a:r>
          <a:r>
            <a:rPr lang="en-US" altLang="ja-JP" sz="1100" b="0" i="0" baseline="0">
              <a:solidFill>
                <a:sysClr val="windowText" lastClr="000000"/>
              </a:solidFill>
              <a:effectLst/>
              <a:latin typeface="+mn-lt"/>
              <a:ea typeface="+mn-ea"/>
              <a:cs typeface="+mn-cs"/>
            </a:rPr>
            <a:t>8</a:t>
          </a:r>
          <a:r>
            <a:rPr lang="ja-JP" altLang="ja-JP" sz="1100" b="0" i="0" baseline="0">
              <a:solidFill>
                <a:sysClr val="windowText" lastClr="000000"/>
              </a:solidFill>
              <a:effectLst/>
              <a:latin typeface="+mn-lt"/>
              <a:ea typeface="+mn-ea"/>
              <a:cs typeface="+mn-cs"/>
            </a:rPr>
            <a:t>年度にかけて予定している大型の施設更新事業に伴う起債の償還が令和９年以降始まる見込みの為、類似団体平均に比べ高止まりとなることが見込まれる。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財政調整基金残高は、適切な財源確保と歳出の精査により、決算剰余金を積み立てるとともに、最低水準の取り崩しに努めている。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年度は財政調整基金残高と今後の公共施設更新等に係る負担を勘案し、公共施設マネジメント基金への積立を優先したため、</a:t>
          </a:r>
          <a:r>
            <a:rPr lang="ja-JP" altLang="ja-JP" sz="1100" b="0" i="0">
              <a:solidFill>
                <a:schemeClr val="dk1"/>
              </a:solidFill>
              <a:effectLst/>
              <a:latin typeface="+mn-lt"/>
              <a:ea typeface="+mn-ea"/>
              <a:cs typeface="+mn-cs"/>
            </a:rPr>
            <a:t>前年度比</a:t>
          </a:r>
          <a:r>
            <a:rPr lang="en-US" altLang="ja-JP" sz="1100" b="0" i="0">
              <a:solidFill>
                <a:schemeClr val="dk1"/>
              </a:solidFill>
              <a:effectLst/>
              <a:latin typeface="+mn-lt"/>
              <a:ea typeface="+mn-ea"/>
              <a:cs typeface="+mn-cs"/>
            </a:rPr>
            <a:t>2.16</a:t>
          </a:r>
          <a:r>
            <a:rPr lang="ja-JP" altLang="ja-JP" sz="1100" b="0" i="0">
              <a:solidFill>
                <a:schemeClr val="dk1"/>
              </a:solidFill>
              <a:effectLst/>
              <a:latin typeface="+mn-lt"/>
              <a:ea typeface="+mn-ea"/>
              <a:cs typeface="+mn-cs"/>
            </a:rPr>
            <a:t>ポイント減少している。また、</a:t>
          </a:r>
          <a:r>
            <a:rPr lang="ja-JP" altLang="en-US" sz="1100" b="0" i="0">
              <a:solidFill>
                <a:schemeClr val="dk1"/>
              </a:solidFill>
              <a:effectLst/>
              <a:latin typeface="+mn-lt"/>
              <a:ea typeface="+mn-ea"/>
              <a:cs typeface="+mn-cs"/>
            </a:rPr>
            <a:t>このことにより積立額よりも取崩し額が多くなり、</a:t>
          </a:r>
          <a:r>
            <a:rPr lang="ja-JP" altLang="ja-JP" sz="1100" b="0" i="0">
              <a:solidFill>
                <a:schemeClr val="dk1"/>
              </a:solidFill>
              <a:effectLst/>
              <a:latin typeface="+mn-lt"/>
              <a:ea typeface="+mn-ea"/>
              <a:cs typeface="+mn-cs"/>
            </a:rPr>
            <a:t>実質単年度収支</a:t>
          </a:r>
          <a:r>
            <a:rPr lang="ja-JP" altLang="en-US" sz="1100" b="0" i="0">
              <a:solidFill>
                <a:schemeClr val="dk1"/>
              </a:solidFill>
              <a:effectLst/>
              <a:latin typeface="+mn-lt"/>
              <a:ea typeface="+mn-ea"/>
              <a:cs typeface="+mn-cs"/>
            </a:rPr>
            <a:t>の</a:t>
          </a:r>
          <a:r>
            <a:rPr lang="ja-JP" altLang="ja-JP" sz="1100" b="0" i="0">
              <a:solidFill>
                <a:schemeClr val="dk1"/>
              </a:solidFill>
              <a:effectLst/>
              <a:latin typeface="+mn-lt"/>
              <a:ea typeface="+mn-ea"/>
              <a:cs typeface="+mn-cs"/>
            </a:rPr>
            <a:t>割合</a:t>
          </a:r>
          <a:r>
            <a:rPr lang="ja-JP" altLang="en-US" sz="1100" b="0" i="0">
              <a:solidFill>
                <a:schemeClr val="dk1"/>
              </a:solidFill>
              <a:effectLst/>
              <a:latin typeface="+mn-lt"/>
              <a:ea typeface="+mn-ea"/>
              <a:cs typeface="+mn-cs"/>
            </a:rPr>
            <a:t>は</a:t>
          </a:r>
          <a:r>
            <a:rPr lang="en-US" altLang="ja-JP" sz="1100" b="0" i="0">
              <a:solidFill>
                <a:schemeClr val="dk1"/>
              </a:solidFill>
              <a:effectLst/>
              <a:latin typeface="+mn-lt"/>
              <a:ea typeface="+mn-ea"/>
              <a:cs typeface="+mn-cs"/>
            </a:rPr>
            <a:t>1.08</a:t>
          </a:r>
          <a:r>
            <a:rPr lang="ja-JP" altLang="ja-JP" sz="1100" b="0" i="0">
              <a:solidFill>
                <a:schemeClr val="dk1"/>
              </a:solidFill>
              <a:effectLst/>
              <a:latin typeface="+mn-lt"/>
              <a:ea typeface="+mn-ea"/>
              <a:cs typeface="+mn-cs"/>
            </a:rPr>
            <a:t>ポイントの減となっている。</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今</a:t>
          </a:r>
          <a:r>
            <a:rPr kumimoji="1" lang="ja-JP" altLang="ja-JP" sz="1100">
              <a:solidFill>
                <a:schemeClr val="dk1"/>
              </a:solidFill>
              <a:effectLst/>
              <a:latin typeface="+mn-lt"/>
              <a:ea typeface="+mn-ea"/>
              <a:cs typeface="+mn-cs"/>
            </a:rPr>
            <a:t>後も安定的に行政サービス提供できるよう、財政調整基金残高の水準を維持しつつ健全な行政運営に努めていく。</a:t>
          </a:r>
          <a:endParaRPr lang="ja-JP" altLang="ja-JP">
            <a:effectLst/>
          </a:endParaRPr>
        </a:p>
        <a:p>
          <a:endParaRPr lang="en-US" altLang="ja-JP" sz="1100" b="0" i="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9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9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9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9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9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9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9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9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9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9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9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9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9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9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9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9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9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9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9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分子</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の構造については、前年度より</a:t>
          </a:r>
          <a:r>
            <a:rPr kumimoji="1" lang="en-US" altLang="ja-JP" sz="1100">
              <a:solidFill>
                <a:schemeClr val="dk1"/>
              </a:solidFill>
              <a:effectLst/>
              <a:latin typeface="+mn-lt"/>
              <a:ea typeface="+mn-ea"/>
              <a:cs typeface="+mn-cs"/>
            </a:rPr>
            <a:t>364</a:t>
          </a:r>
          <a:r>
            <a:rPr kumimoji="1" lang="ja-JP" altLang="ja-JP" sz="1100">
              <a:solidFill>
                <a:schemeClr val="dk1"/>
              </a:solidFill>
              <a:effectLst/>
              <a:latin typeface="+mn-lt"/>
              <a:ea typeface="+mn-ea"/>
              <a:cs typeface="+mn-cs"/>
            </a:rPr>
            <a:t>百万円減少した。その主な要因としては、債務負担行為を設定していた都市計画道路用地取得事業の</a:t>
          </a:r>
          <a:r>
            <a:rPr kumimoji="1" lang="ja-JP" altLang="en-US" sz="1100">
              <a:solidFill>
                <a:schemeClr val="dk1"/>
              </a:solidFill>
              <a:effectLst/>
              <a:latin typeface="+mn-lt"/>
              <a:ea typeface="+mn-ea"/>
              <a:cs typeface="+mn-cs"/>
            </a:rPr>
            <a:t>終了や</a:t>
          </a:r>
          <a:r>
            <a:rPr kumimoji="1" lang="ja-JP" altLang="ja-JP" sz="1100">
              <a:solidFill>
                <a:schemeClr val="dk1"/>
              </a:solidFill>
              <a:effectLst/>
              <a:latin typeface="+mn-lt"/>
              <a:ea typeface="+mn-ea"/>
              <a:cs typeface="+mn-cs"/>
            </a:rPr>
            <a:t>公共施設マネジメント基金の積立てによる充当可能基金の増があげられる。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しかし、今後藤久保地域拠点施設整備等事業の借入金の償還が始まり比率が上昇することが見込まれることから、今後も充当可能基金の積立や公共施設マネジメント基本計画等に基づく計画的な施設投資を行い、地方債の新規発行額を抑制し、財政の健全化に努める。</a:t>
          </a:r>
          <a:endParaRPr lang="ja-JP" altLang="ja-JP" sz="14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A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A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A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A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A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A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A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連結実質赤字比率については、全会計において黒字が続いているが、令和６年度決算は、下水道事業会計では借入金の償還額が減少したため黒字額が増加し、水道事業会計では</a:t>
          </a:r>
          <a:r>
            <a:rPr lang="ja-JP" altLang="ja-JP" sz="1100" b="0" i="0">
              <a:solidFill>
                <a:schemeClr val="dk1"/>
              </a:solidFill>
              <a:effectLst/>
              <a:latin typeface="+mn-lt"/>
              <a:ea typeface="+mn-ea"/>
              <a:cs typeface="+mn-cs"/>
            </a:rPr>
            <a:t>水需要の減少に伴い、営業収益が減少</a:t>
          </a:r>
          <a:r>
            <a:rPr kumimoji="1" lang="ja-JP" altLang="ja-JP" sz="1100">
              <a:solidFill>
                <a:schemeClr val="dk1"/>
              </a:solidFill>
              <a:effectLst/>
              <a:latin typeface="+mn-lt"/>
              <a:ea typeface="+mn-ea"/>
              <a:cs typeface="+mn-cs"/>
            </a:rPr>
            <a:t>したため黒字額が減少した。</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A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A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A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A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A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A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A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A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A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B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B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B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埼玉県三芳町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B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B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B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B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B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B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B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B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B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B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B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B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B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B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B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B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実質公債費比率（分子）は、前年比</a:t>
          </a:r>
          <a:r>
            <a:rPr kumimoji="1" lang="en-US" altLang="ja-JP" sz="1100">
              <a:solidFill>
                <a:schemeClr val="dk1"/>
              </a:solidFill>
              <a:effectLst/>
              <a:latin typeface="+mn-lt"/>
              <a:ea typeface="+mn-ea"/>
              <a:cs typeface="+mn-cs"/>
            </a:rPr>
            <a:t>60</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万円の減となった。その主な要因としては、地方道路等整備事業を含む</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事業の償還完了により、元利償還</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したことによるものである。今後の財政運営については、公共施設マネジメント基本計画等に基づき計画的に施設改修等を実施し、起債発行の抑制に努める。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B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B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B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埼玉県三芳町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en-US" sz="1400">
              <a:solidFill>
                <a:schemeClr val="dk1"/>
              </a:solidFill>
              <a:effectLst/>
              <a:latin typeface="+mn-lt"/>
              <a:ea typeface="+mn-ea"/>
              <a:cs typeface="+mn-cs"/>
            </a:rPr>
            <a:t>年度は財政調整基金残高と今後の公共施設更新等に係る負担を勘案し、公共施設マネジメント基金への積立を優先したため、財政調整基金残高が減少したのに対し、その他特定目的基金残高は増加し、全体として</a:t>
          </a:r>
          <a:r>
            <a:rPr kumimoji="1" lang="ja-JP" altLang="ja-JP" sz="1400">
              <a:solidFill>
                <a:schemeClr val="dk1"/>
              </a:solidFill>
              <a:effectLst/>
              <a:latin typeface="+mn-lt"/>
              <a:ea typeface="+mn-ea"/>
              <a:cs typeface="+mn-cs"/>
            </a:rPr>
            <a:t>前年比</a:t>
          </a:r>
          <a:r>
            <a:rPr kumimoji="1" lang="en-US" altLang="ja-JP" sz="1400">
              <a:solidFill>
                <a:schemeClr val="dk1"/>
              </a:solidFill>
              <a:effectLst/>
              <a:latin typeface="+mn-lt"/>
              <a:ea typeface="+mn-ea"/>
              <a:cs typeface="+mn-cs"/>
            </a:rPr>
            <a:t>127</a:t>
          </a:r>
          <a:r>
            <a:rPr kumimoji="1" lang="ja-JP" altLang="en-US" sz="1400">
              <a:solidFill>
                <a:schemeClr val="dk1"/>
              </a:solidFill>
              <a:effectLst/>
              <a:latin typeface="+mn-lt"/>
              <a:ea typeface="+mn-ea"/>
              <a:cs typeface="+mn-cs"/>
            </a:rPr>
            <a:t>百</a:t>
          </a:r>
          <a:r>
            <a:rPr kumimoji="1" lang="ja-JP" altLang="ja-JP" sz="1400">
              <a:solidFill>
                <a:schemeClr val="dk1"/>
              </a:solidFill>
              <a:effectLst/>
              <a:latin typeface="+mn-lt"/>
              <a:ea typeface="+mn-ea"/>
              <a:cs typeface="+mn-cs"/>
            </a:rPr>
            <a:t>万円の</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となった。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財政調整基金は、第</a:t>
          </a:r>
          <a:r>
            <a:rPr kumimoji="1" lang="en-US" altLang="ja-JP" sz="1400">
              <a:solidFill>
                <a:schemeClr val="dk1"/>
              </a:solidFill>
              <a:effectLst/>
              <a:latin typeface="+mn-lt"/>
              <a:ea typeface="+mn-ea"/>
              <a:cs typeface="+mn-cs"/>
            </a:rPr>
            <a:t>8</a:t>
          </a:r>
          <a:r>
            <a:rPr kumimoji="1" lang="ja-JP" altLang="ja-JP" sz="1400">
              <a:solidFill>
                <a:schemeClr val="dk1"/>
              </a:solidFill>
              <a:effectLst/>
              <a:latin typeface="+mn-lt"/>
              <a:ea typeface="+mn-ea"/>
              <a:cs typeface="+mn-cs"/>
            </a:rPr>
            <a:t>次行政改革大綱</a:t>
          </a:r>
          <a:r>
            <a:rPr kumimoji="1" lang="ja-JP" altLang="en-US" sz="1400">
              <a:solidFill>
                <a:schemeClr val="dk1"/>
              </a:solidFill>
              <a:effectLst/>
              <a:latin typeface="+mn-lt"/>
              <a:ea typeface="+mn-ea"/>
              <a:cs typeface="+mn-cs"/>
            </a:rPr>
            <a:t>において</a:t>
          </a:r>
          <a:r>
            <a:rPr kumimoji="1" lang="ja-JP" altLang="ja-JP" sz="1400">
              <a:solidFill>
                <a:schemeClr val="dk1"/>
              </a:solidFill>
              <a:effectLst/>
              <a:latin typeface="+mn-lt"/>
              <a:ea typeface="+mn-ea"/>
              <a:cs typeface="+mn-cs"/>
            </a:rPr>
            <a:t>標準財政規模に対し</a:t>
          </a:r>
          <a:r>
            <a:rPr kumimoji="1" lang="ja-JP" altLang="en-US" sz="1400">
              <a:solidFill>
                <a:schemeClr val="dk1"/>
              </a:solidFill>
              <a:effectLst/>
              <a:latin typeface="+mn-lt"/>
              <a:ea typeface="+mn-ea"/>
              <a:cs typeface="+mn-cs"/>
            </a:rPr>
            <a:t>て</a:t>
          </a:r>
          <a:r>
            <a:rPr kumimoji="1" lang="en-US" altLang="ja-JP" sz="1400">
              <a:solidFill>
                <a:schemeClr val="dk1"/>
              </a:solidFill>
              <a:effectLst/>
              <a:latin typeface="+mn-lt"/>
              <a:ea typeface="+mn-ea"/>
              <a:cs typeface="+mn-cs"/>
            </a:rPr>
            <a:t>15</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以上</a:t>
          </a:r>
          <a:r>
            <a:rPr kumimoji="1" lang="ja-JP" altLang="ja-JP" sz="1400">
              <a:solidFill>
                <a:schemeClr val="dk1"/>
              </a:solidFill>
              <a:effectLst/>
              <a:latin typeface="+mn-lt"/>
              <a:ea typeface="+mn-ea"/>
              <a:cs typeface="+mn-cs"/>
            </a:rPr>
            <a:t>を目標としており、</a:t>
          </a:r>
          <a:r>
            <a:rPr kumimoji="1" lang="ja-JP" altLang="en-US"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en-US" sz="1400">
              <a:solidFill>
                <a:schemeClr val="dk1"/>
              </a:solidFill>
              <a:effectLst/>
              <a:latin typeface="+mn-lt"/>
              <a:ea typeface="+mn-ea"/>
              <a:cs typeface="+mn-cs"/>
            </a:rPr>
            <a:t>年度の比率は</a:t>
          </a:r>
          <a:r>
            <a:rPr kumimoji="1" lang="en-US" altLang="ja-JP" sz="1400">
              <a:solidFill>
                <a:schemeClr val="dk1"/>
              </a:solidFill>
              <a:effectLst/>
              <a:latin typeface="+mn-lt"/>
              <a:ea typeface="+mn-ea"/>
              <a:cs typeface="+mn-cs"/>
            </a:rPr>
            <a:t>19.3</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となっている。</a:t>
          </a:r>
          <a:r>
            <a:rPr kumimoji="1" lang="ja-JP" altLang="ja-JP" sz="1400">
              <a:solidFill>
                <a:schemeClr val="dk1"/>
              </a:solidFill>
              <a:effectLst/>
              <a:latin typeface="+mn-lt"/>
              <a:ea typeface="+mn-ea"/>
              <a:cs typeface="+mn-cs"/>
            </a:rPr>
            <a:t>物価高騰の影響等先行きが不透明な中で安定的な行政運営を行うため、事務事業の精査等により引き続き</a:t>
          </a:r>
          <a:r>
            <a:rPr kumimoji="1" lang="en-US" altLang="ja-JP" sz="1400">
              <a:solidFill>
                <a:schemeClr val="dk1"/>
              </a:solidFill>
              <a:effectLst/>
              <a:latin typeface="+mn-lt"/>
              <a:ea typeface="+mn-ea"/>
              <a:cs typeface="+mn-cs"/>
            </a:rPr>
            <a:t>15</a:t>
          </a:r>
          <a:r>
            <a:rPr kumimoji="1" lang="ja-JP" altLang="ja-JP" sz="1400">
              <a:solidFill>
                <a:schemeClr val="dk1"/>
              </a:solidFill>
              <a:effectLst/>
              <a:latin typeface="+mn-lt"/>
              <a:ea typeface="+mn-ea"/>
              <a:cs typeface="+mn-cs"/>
            </a:rPr>
            <a:t>％以上確保し続けることを目指す。</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まちづくり寄附基金：子育てに関する事業、安心・安全に関する事業、芸術・文化・教育に関する事業など、魅力あるまちづくりを目的とする。</a:t>
          </a:r>
          <a:endParaRPr lang="ja-JP" altLang="ja-JP" sz="1800">
            <a:effectLst/>
          </a:endParaRPr>
        </a:p>
        <a:p>
          <a:r>
            <a:rPr kumimoji="1" lang="ja-JP" altLang="ja-JP" sz="1400">
              <a:solidFill>
                <a:schemeClr val="dk1"/>
              </a:solidFill>
              <a:effectLst/>
              <a:latin typeface="+mn-lt"/>
              <a:ea typeface="+mn-ea"/>
              <a:cs typeface="+mn-cs"/>
            </a:rPr>
            <a:t>公共施設マネジメント基金：公共施設の計画的な整備を図ることを目的とする。</a:t>
          </a:r>
          <a:endParaRPr lang="ja-JP" altLang="ja-JP" sz="1800">
            <a:effectLst/>
          </a:endParaRPr>
        </a:p>
        <a:p>
          <a:r>
            <a:rPr kumimoji="1" lang="ja-JP" altLang="ja-JP" sz="1400">
              <a:solidFill>
                <a:schemeClr val="dk1"/>
              </a:solidFill>
              <a:effectLst/>
              <a:latin typeface="+mn-lt"/>
              <a:ea typeface="+mn-ea"/>
              <a:cs typeface="+mn-cs"/>
            </a:rPr>
            <a:t>高齢者福祉基金：高齢者の福祉の充実に資することを目的とする。</a:t>
          </a:r>
          <a:endParaRPr lang="ja-JP" altLang="ja-JP" sz="1800">
            <a:effectLst/>
          </a:endParaRPr>
        </a:p>
        <a:p>
          <a:r>
            <a:rPr kumimoji="1" lang="ja-JP" altLang="ja-JP" sz="1400">
              <a:solidFill>
                <a:schemeClr val="dk1"/>
              </a:solidFill>
              <a:effectLst/>
              <a:latin typeface="+mn-lt"/>
              <a:ea typeface="+mn-ea"/>
              <a:cs typeface="+mn-cs"/>
            </a:rPr>
            <a:t>地域福祉基金：在宅福祉の推進等、地域における保健福祉活動の振興を図ることを目的とする。</a:t>
          </a:r>
          <a:endParaRPr lang="ja-JP" altLang="ja-JP" sz="1800">
            <a:effectLst/>
          </a:endParaRPr>
        </a:p>
        <a:p>
          <a:r>
            <a:rPr kumimoji="1" lang="ja-JP" altLang="ja-JP" sz="1400">
              <a:solidFill>
                <a:schemeClr val="dk1"/>
              </a:solidFill>
              <a:effectLst/>
              <a:latin typeface="+mn-lt"/>
              <a:ea typeface="+mn-ea"/>
              <a:cs typeface="+mn-cs"/>
            </a:rPr>
            <a:t>緑ぬくもり基金：緑の保全・育成及び未来を拓きぬくもりのあるまちづくりを目的とする。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a:solidFill>
                <a:schemeClr val="dk1"/>
              </a:solidFill>
              <a:effectLst/>
              <a:latin typeface="+mn-lt"/>
              <a:ea typeface="+mn-ea"/>
              <a:cs typeface="+mn-cs"/>
            </a:rPr>
            <a:t>公共施設マネジメント基金については、決算剰余金の一部積立の積み立てによる増。</a:t>
          </a:r>
          <a:endParaRPr lang="ja-JP" altLang="ja-JP" sz="1800">
            <a:effectLst/>
          </a:endParaRPr>
        </a:p>
        <a:p>
          <a:r>
            <a:rPr kumimoji="1" lang="ja-JP" altLang="ja-JP" sz="1400">
              <a:solidFill>
                <a:schemeClr val="dk1"/>
              </a:solidFill>
              <a:effectLst/>
              <a:latin typeface="+mn-lt"/>
              <a:ea typeface="+mn-ea"/>
              <a:cs typeface="+mn-cs"/>
            </a:rPr>
            <a:t>まちづくり寄附基金については、ふるさと納税による寄付金額の減少による減。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特定目的基金のうち、公共施設マネジメント基金においては、令和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年度より大型の公共施設の更新・複合化事業を進めており、</a:t>
          </a:r>
          <a:r>
            <a:rPr kumimoji="1" lang="ja-JP" altLang="en-US" sz="1400">
              <a:solidFill>
                <a:schemeClr val="dk1"/>
              </a:solidFill>
              <a:effectLst/>
              <a:latin typeface="+mn-lt"/>
              <a:ea typeface="+mn-ea"/>
              <a:cs typeface="+mn-cs"/>
            </a:rPr>
            <a:t>取崩し額が増加する見込みである。公共施設更新等による将来負担に備え、</a:t>
          </a:r>
          <a:r>
            <a:rPr kumimoji="1" lang="ja-JP" altLang="ja-JP" sz="1400">
              <a:solidFill>
                <a:schemeClr val="dk1"/>
              </a:solidFill>
              <a:effectLst/>
              <a:latin typeface="+mn-lt"/>
              <a:ea typeface="+mn-ea"/>
              <a:cs typeface="+mn-cs"/>
            </a:rPr>
            <a:t>引き続き積極的な積み立てを目指すものである。</a:t>
          </a:r>
          <a:endParaRPr lang="ja-JP" altLang="ja-JP" sz="18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年度当初予算時点で</a:t>
          </a:r>
          <a:r>
            <a:rPr kumimoji="1" lang="en-US" altLang="ja-JP" sz="1400">
              <a:solidFill>
                <a:schemeClr val="dk1"/>
              </a:solidFill>
              <a:effectLst/>
              <a:latin typeface="+mn-lt"/>
              <a:ea typeface="+mn-ea"/>
              <a:cs typeface="+mn-cs"/>
            </a:rPr>
            <a:t>127</a:t>
          </a:r>
          <a:r>
            <a:rPr kumimoji="1" lang="ja-JP" altLang="ja-JP" sz="1400">
              <a:solidFill>
                <a:schemeClr val="dk1"/>
              </a:solidFill>
              <a:effectLst/>
              <a:latin typeface="+mn-lt"/>
              <a:ea typeface="+mn-ea"/>
              <a:cs typeface="+mn-cs"/>
            </a:rPr>
            <a:t>百万円の財政調整基金の繰入を予定していたが、</a:t>
          </a:r>
          <a:r>
            <a:rPr kumimoji="1" lang="ja-JP" altLang="en-US" sz="1400">
              <a:solidFill>
                <a:schemeClr val="dk1"/>
              </a:solidFill>
              <a:effectLst/>
              <a:latin typeface="+mn-lt"/>
              <a:ea typeface="+mn-ea"/>
              <a:cs typeface="+mn-cs"/>
            </a:rPr>
            <a:t>給与改定等による人件費やデジタル田園都市国家構想交付金活用事業による委託料の増</a:t>
          </a:r>
          <a:r>
            <a:rPr kumimoji="1" lang="ja-JP" altLang="ja-JP" sz="1400">
              <a:solidFill>
                <a:schemeClr val="dk1"/>
              </a:solidFill>
              <a:effectLst/>
              <a:latin typeface="+mn-lt"/>
              <a:ea typeface="+mn-ea"/>
              <a:cs typeface="+mn-cs"/>
            </a:rPr>
            <a:t>等</a:t>
          </a:r>
          <a:r>
            <a:rPr kumimoji="1" lang="ja-JP" altLang="en-US" sz="1400">
              <a:solidFill>
                <a:schemeClr val="dk1"/>
              </a:solidFill>
              <a:effectLst/>
              <a:latin typeface="+mn-lt"/>
              <a:ea typeface="+mn-ea"/>
              <a:cs typeface="+mn-cs"/>
            </a:rPr>
            <a:t>により</a:t>
          </a:r>
          <a:r>
            <a:rPr kumimoji="1" lang="ja-JP" altLang="ja-JP" sz="1400">
              <a:solidFill>
                <a:schemeClr val="dk1"/>
              </a:solidFill>
              <a:effectLst/>
              <a:latin typeface="+mn-lt"/>
              <a:ea typeface="+mn-ea"/>
              <a:cs typeface="+mn-cs"/>
            </a:rPr>
            <a:t>最終的な繰入額は</a:t>
          </a:r>
          <a:r>
            <a:rPr kumimoji="1" lang="en-US" altLang="ja-JP" sz="1400">
              <a:solidFill>
                <a:schemeClr val="dk1"/>
              </a:solidFill>
              <a:effectLst/>
              <a:latin typeface="+mn-lt"/>
              <a:ea typeface="+mn-ea"/>
              <a:cs typeface="+mn-cs"/>
            </a:rPr>
            <a:t>288</a:t>
          </a:r>
          <a:r>
            <a:rPr kumimoji="1" lang="ja-JP" altLang="ja-JP" sz="1400">
              <a:solidFill>
                <a:schemeClr val="dk1"/>
              </a:solidFill>
              <a:effectLst/>
              <a:latin typeface="+mn-lt"/>
              <a:ea typeface="+mn-ea"/>
              <a:cs typeface="+mn-cs"/>
            </a:rPr>
            <a:t>百万円となった。一方で積立に関しては</a:t>
          </a:r>
          <a:r>
            <a:rPr kumimoji="1" lang="ja-JP" altLang="en-US" sz="1400">
              <a:solidFill>
                <a:schemeClr val="dk1"/>
              </a:solidFill>
              <a:effectLst/>
              <a:latin typeface="+mn-lt"/>
              <a:ea typeface="+mn-ea"/>
              <a:cs typeface="+mn-cs"/>
            </a:rPr>
            <a:t>公共施設マネジメント基金への積立を優先したため、</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年度決算剰余金による積立金</a:t>
          </a:r>
          <a:r>
            <a:rPr kumimoji="1" lang="en-US" altLang="ja-JP" sz="1400">
              <a:solidFill>
                <a:schemeClr val="dk1"/>
              </a:solidFill>
              <a:effectLst/>
              <a:latin typeface="+mn-lt"/>
              <a:ea typeface="+mn-ea"/>
              <a:cs typeface="+mn-cs"/>
            </a:rPr>
            <a:t>100</a:t>
          </a:r>
          <a:r>
            <a:rPr kumimoji="1" lang="ja-JP" altLang="ja-JP" sz="1400">
              <a:solidFill>
                <a:schemeClr val="dk1"/>
              </a:solidFill>
              <a:effectLst/>
              <a:latin typeface="+mn-lt"/>
              <a:ea typeface="+mn-ea"/>
              <a:cs typeface="+mn-cs"/>
            </a:rPr>
            <a:t>百万円となっており、</a:t>
          </a:r>
          <a:r>
            <a:rPr kumimoji="1" lang="ja-JP" altLang="en-US" sz="1400">
              <a:solidFill>
                <a:schemeClr val="dk1"/>
              </a:solidFill>
              <a:effectLst/>
              <a:latin typeface="+mn-lt"/>
              <a:ea typeface="+mn-ea"/>
              <a:cs typeface="+mn-cs"/>
            </a:rPr>
            <a:t>年度末残高は</a:t>
          </a:r>
          <a:r>
            <a:rPr kumimoji="1" lang="ja-JP" altLang="ja-JP" sz="1400">
              <a:solidFill>
                <a:schemeClr val="dk1"/>
              </a:solidFill>
              <a:effectLst/>
              <a:latin typeface="+mn-lt"/>
              <a:ea typeface="+mn-ea"/>
              <a:cs typeface="+mn-cs"/>
            </a:rPr>
            <a:t>減少している</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財政調整基金は、第</a:t>
          </a:r>
          <a:r>
            <a:rPr kumimoji="1" lang="en-US" altLang="ja-JP" sz="1400">
              <a:solidFill>
                <a:schemeClr val="dk1"/>
              </a:solidFill>
              <a:effectLst/>
              <a:latin typeface="+mn-lt"/>
              <a:ea typeface="+mn-ea"/>
              <a:cs typeface="+mn-cs"/>
            </a:rPr>
            <a:t>8</a:t>
          </a:r>
          <a:r>
            <a:rPr kumimoji="1" lang="ja-JP" altLang="en-US" sz="1400">
              <a:solidFill>
                <a:schemeClr val="dk1"/>
              </a:solidFill>
              <a:effectLst/>
              <a:latin typeface="+mn-lt"/>
              <a:ea typeface="+mn-ea"/>
              <a:cs typeface="+mn-cs"/>
            </a:rPr>
            <a:t>次行政改革大綱において標準財政規模に対して</a:t>
          </a:r>
          <a:r>
            <a:rPr kumimoji="1" lang="en-US" altLang="ja-JP" sz="1400">
              <a:solidFill>
                <a:schemeClr val="dk1"/>
              </a:solidFill>
              <a:effectLst/>
              <a:latin typeface="+mn-lt"/>
              <a:ea typeface="+mn-ea"/>
              <a:cs typeface="+mn-cs"/>
            </a:rPr>
            <a:t>15</a:t>
          </a:r>
          <a:r>
            <a:rPr kumimoji="1" lang="ja-JP" altLang="en-US" sz="1400">
              <a:solidFill>
                <a:schemeClr val="dk1"/>
              </a:solidFill>
              <a:effectLst/>
              <a:latin typeface="+mn-lt"/>
              <a:ea typeface="+mn-ea"/>
              <a:cs typeface="+mn-cs"/>
            </a:rPr>
            <a:t>％以上を目標としており、令和</a:t>
          </a:r>
          <a:r>
            <a:rPr kumimoji="1" lang="en-US" altLang="ja-JP" sz="1400">
              <a:solidFill>
                <a:schemeClr val="dk1"/>
              </a:solidFill>
              <a:effectLst/>
              <a:latin typeface="+mn-lt"/>
              <a:ea typeface="+mn-ea"/>
              <a:cs typeface="+mn-cs"/>
            </a:rPr>
            <a:t>6</a:t>
          </a:r>
          <a:r>
            <a:rPr kumimoji="1" lang="ja-JP" altLang="en-US" sz="1400">
              <a:solidFill>
                <a:schemeClr val="dk1"/>
              </a:solidFill>
              <a:effectLst/>
              <a:latin typeface="+mn-lt"/>
              <a:ea typeface="+mn-ea"/>
              <a:cs typeface="+mn-cs"/>
            </a:rPr>
            <a:t>年度の比率は</a:t>
          </a:r>
          <a:r>
            <a:rPr kumimoji="1" lang="en-US" altLang="ja-JP" sz="1400">
              <a:solidFill>
                <a:schemeClr val="dk1"/>
              </a:solidFill>
              <a:effectLst/>
              <a:latin typeface="+mn-lt"/>
              <a:ea typeface="+mn-ea"/>
              <a:cs typeface="+mn-cs"/>
            </a:rPr>
            <a:t>19.3</a:t>
          </a:r>
          <a:r>
            <a:rPr kumimoji="1" lang="ja-JP" altLang="en-US" sz="1400">
              <a:solidFill>
                <a:schemeClr val="dk1"/>
              </a:solidFill>
              <a:effectLst/>
              <a:latin typeface="+mn-lt"/>
              <a:ea typeface="+mn-ea"/>
              <a:cs typeface="+mn-cs"/>
            </a:rPr>
            <a:t>％となっている。物価高騰の影響等先行きが不透明な中で安定的な行政運営を行うため、事務事業の精査等により引き続き</a:t>
          </a:r>
          <a:r>
            <a:rPr kumimoji="1" lang="en-US" altLang="ja-JP" sz="1400">
              <a:solidFill>
                <a:schemeClr val="dk1"/>
              </a:solidFill>
              <a:effectLst/>
              <a:latin typeface="+mn-lt"/>
              <a:ea typeface="+mn-ea"/>
              <a:cs typeface="+mn-cs"/>
            </a:rPr>
            <a:t>15</a:t>
          </a:r>
          <a:r>
            <a:rPr kumimoji="1" lang="ja-JP" altLang="en-US" sz="1400">
              <a:solidFill>
                <a:schemeClr val="dk1"/>
              </a:solidFill>
              <a:effectLst/>
              <a:latin typeface="+mn-lt"/>
              <a:ea typeface="+mn-ea"/>
              <a:cs typeface="+mn-cs"/>
            </a:rPr>
            <a:t>％以上確保し続けることを目指す。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9BA3BE-1071-4C0C-9530-6ED644AF5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623A2C-F0C7-470D-B2A0-126E030F49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12A7DD1-77D3-46DF-AE20-BAF78DBD7D0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97B2C4D-6BE5-4BC4-8413-95A8422048E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FF1EEC4-C0AF-4E45-9ACB-025C96B7F96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D6CB1A0-2B9B-4B48-B6A9-6A11D03A430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F2931BE-5F7B-4428-A7FB-96B4EA8AF65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3A4937-02D7-48EA-85DF-AAC141951D1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6E2895F-1969-46E7-A047-4C17C386BF7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62DC6FA-7A68-4AA8-97F8-85474988091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C9935A0-AE34-436D-8F6A-EC7D097BC42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0DB8AEF-ECB3-4992-B9B4-513B1141527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BE52675-9EFE-4AE0-91FF-4B41971CC1C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1BFBA1A-BEE4-4D70-A459-231AE5627F0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3A55F01-7BFD-4E68-BEC6-BBD1C2C4C65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186581F-D308-4D59-A03A-77A2303B2AB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17EEA45-425F-4572-BD38-A6D62BA63D1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642A224-7895-48E9-8300-255CA0F5749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28A5F2C-1A67-4075-9963-1A627120458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A89070-2227-445C-9642-1D49D8D2AB5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4BDE705-FF20-47C4-8422-CB152ED6619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3FC246D-F597-49AA-83D6-B6FEF8B6841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B6514EF-058F-466D-BA5E-49BF68C7FA1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83B86DC-C493-4150-9DCC-6A47C49DA32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5F7C667-6C1F-409A-951E-46D68A845F1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F92696E-6E3E-435E-BCA4-C83A1715F51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48A87D-2FFA-49A5-BB73-536789EC6B6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9468C14-43EC-4951-B6D7-4F13C225A32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BB00854-24BE-4AA9-9489-0CE57807CE2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B68DFB9-441C-4702-85CB-5DB2912A794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98345C7-615F-47C9-8262-EBE19EDC2E8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6A204E6-8D48-4DC3-B650-C122EFBA1B87}"/>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255FF44-5F4A-46BB-AADC-D443F772C4B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523F445-893D-4F17-AC90-AC9F5849920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5DFDA81-448B-4C0B-BE6D-505AAFDCE10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F3A20A2-BBFD-41A5-9C90-B2806ECC3032}"/>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C2D14BD-A6F8-494B-9585-E930F2B539D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78169FE-88E3-4083-8693-833B6B80501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CB98278-D570-493F-A7D5-23B2CC1BCAF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47E7D59-9EE8-4B64-BA87-B41B5CEC3E1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1998EA0-2DE6-4A8B-86E8-1D000FC0483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C9EEAF7-9EA5-4352-8871-1C2931E7735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A6A0C9F-1FB4-4E4E-8582-84162256705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E8D6D0F-64A6-4CF2-81F9-B5C2ACF0EB7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3E5EC64-883D-45F3-AA85-5BC2F8B1BD57}"/>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A02DD06-368B-4CF4-9174-3B5440813AE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33D30ED-0496-4FA2-A77E-F30FAA7C74A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町では、公共施設マネジメント基本計画において、公共施設等の延べ床面積を１５％削減するという目標を掲げ、老朽化した施設の統廃合等を進めている。有形固定資産減価償却率については、上昇傾向にあるものの、令和８年度に小学校や公民館との複合施設を建設し、老朽化対策に取り組んでいくこととしている。今後も公共施設マネジメント基本計画に基づき、</a:t>
          </a:r>
          <a:r>
            <a:rPr lang="ja-JP" altLang="ja-JP" sz="1100">
              <a:solidFill>
                <a:schemeClr val="dk1"/>
              </a:solidFill>
              <a:effectLst/>
              <a:latin typeface="+mn-lt"/>
              <a:ea typeface="+mn-ea"/>
              <a:cs typeface="+mn-cs"/>
            </a:rPr>
            <a:t>個別施設の</a:t>
          </a:r>
          <a:r>
            <a:rPr kumimoji="1" lang="ja-JP" altLang="ja-JP" sz="1100">
              <a:solidFill>
                <a:schemeClr val="dk1"/>
              </a:solidFill>
              <a:effectLst/>
              <a:latin typeface="+mn-lt"/>
              <a:ea typeface="+mn-ea"/>
              <a:cs typeface="+mn-cs"/>
            </a:rPr>
            <a:t>適切な維持管理に取り組んでいく必要がある。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8AAAD08-85B1-4589-B668-891225195E9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C26F83B-3909-41A7-B58B-CF36304D57F7}"/>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6B9BD81-413B-49E6-9467-6143A6A9A55E}"/>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6F4E576-63E2-4272-B840-C0D6B17A9FB5}"/>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34C0051-2D37-4AD4-B25E-39F65174DAE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757EC6E-82BA-4F75-92A6-567E161F2B44}"/>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3C543FB-8857-469B-BCF2-61B653517EEA}"/>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CE67F9E-C8C8-4606-A512-D8703590E2A9}"/>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8FB2E9B3-86F6-4B4B-AEB7-BF017C78465A}"/>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577FA8EF-0BA3-4951-9F00-76C375868D0E}"/>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A622421-AA59-47AF-84BE-A05B16B36F5C}"/>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AF57F2FA-70F5-47C1-AFA0-49EE715A7FB4}"/>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14C7567-CB72-4B76-897C-CB9027935346}"/>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28F4527-7EE9-4ED2-BEDD-18ED6FAA4721}"/>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78362B56-AC30-481C-A055-FA37FB3A8A4E}"/>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EAEFF3F-F167-4944-9725-629A596D97A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5D72740-D215-41BE-B36E-093F38639205}"/>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5C586CC-D982-448F-B7AB-714D253C6C4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C2BDC0EC-D7A4-4A13-BB4B-55B91A13C64A}"/>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CFC22273-A741-4EF7-B037-840AE303F881}"/>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BDC6B887-11DC-4B67-A2F2-7151E5F2BEFC}"/>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7C8C2503-CFD5-4FE6-8ED7-DA843BF1E738}"/>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18F998E6-EED8-4308-BFBD-FE0BBF3004D2}"/>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43B42E48-10D2-4DD9-895A-73A3B9CC24A9}"/>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C2DB9A9F-2CF3-40B9-8A4C-C07B7397C39F}"/>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FC795244-5126-40C5-BF8E-4603EC66B92D}"/>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460BF5CE-E51E-46E4-8362-BEAD8C720463}"/>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BA5441C3-09F8-4AFE-8776-97B4C2B42C94}"/>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F42DD7B2-0A27-4848-8B24-18F6620E8F3C}"/>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05EAEB6-32C4-412C-A0A0-468478658E6E}"/>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36CEC8E-42C8-4DDE-AA5D-9C22F430865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2350FF3-A3A2-4CF9-848E-CF2D10C864F6}"/>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1B489B6-D465-44DB-9452-EDE6DF8CC18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F43A2AA-7D6B-4CB6-AD71-E3C7318FC0D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54338</xdr:rowOff>
    </xdr:from>
    <xdr:to>
      <xdr:col>23</xdr:col>
      <xdr:colOff>136525</xdr:colOff>
      <xdr:row>30</xdr:row>
      <xdr:rowOff>155938</xdr:rowOff>
    </xdr:to>
    <xdr:sp macro="" textlink="">
      <xdr:nvSpPr>
        <xdr:cNvPr id="83" name="楕円 82">
          <a:extLst>
            <a:ext uri="{FF2B5EF4-FFF2-40B4-BE49-F238E27FC236}">
              <a16:creationId xmlns:a16="http://schemas.microsoft.com/office/drawing/2014/main" id="{70C62442-DACE-41D5-81F4-E28B35109EB3}"/>
            </a:ext>
          </a:extLst>
        </xdr:cNvPr>
        <xdr:cNvSpPr/>
      </xdr:nvSpPr>
      <xdr:spPr>
        <a:xfrm>
          <a:off x="4157345" y="585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32765</xdr:rowOff>
    </xdr:from>
    <xdr:ext cx="405111" cy="259045"/>
    <xdr:sp macro="" textlink="">
      <xdr:nvSpPr>
        <xdr:cNvPr id="84" name="有形固定資産減価償却率該当値テキスト">
          <a:extLst>
            <a:ext uri="{FF2B5EF4-FFF2-40B4-BE49-F238E27FC236}">
              <a16:creationId xmlns:a16="http://schemas.microsoft.com/office/drawing/2014/main" id="{A3423D22-402E-4B13-A76B-0D2EE1F12EA4}"/>
            </a:ext>
          </a:extLst>
        </xdr:cNvPr>
        <xdr:cNvSpPr txBox="1"/>
      </xdr:nvSpPr>
      <xdr:spPr>
        <a:xfrm>
          <a:off x="4258945" y="583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85725</xdr:colOff>
      <xdr:row>30</xdr:row>
      <xdr:rowOff>66675</xdr:rowOff>
    </xdr:from>
    <xdr:to>
      <xdr:col>15</xdr:col>
      <xdr:colOff>187325</xdr:colOff>
      <xdr:row>30</xdr:row>
      <xdr:rowOff>168275</xdr:rowOff>
    </xdr:to>
    <xdr:sp macro="" textlink="">
      <xdr:nvSpPr>
        <xdr:cNvPr id="85" name="楕円 84">
          <a:extLst>
            <a:ext uri="{FF2B5EF4-FFF2-40B4-BE49-F238E27FC236}">
              <a16:creationId xmlns:a16="http://schemas.microsoft.com/office/drawing/2014/main" id="{D7535734-A514-4D37-B0BC-E4A4D8B042D9}"/>
            </a:ext>
          </a:extLst>
        </xdr:cNvPr>
        <xdr:cNvSpPr/>
      </xdr:nvSpPr>
      <xdr:spPr>
        <a:xfrm>
          <a:off x="2867025" y="5865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32748</xdr:rowOff>
    </xdr:from>
    <xdr:to>
      <xdr:col>11</xdr:col>
      <xdr:colOff>187325</xdr:colOff>
      <xdr:row>30</xdr:row>
      <xdr:rowOff>134348</xdr:rowOff>
    </xdr:to>
    <xdr:sp macro="" textlink="">
      <xdr:nvSpPr>
        <xdr:cNvPr id="86" name="楕円 85">
          <a:extLst>
            <a:ext uri="{FF2B5EF4-FFF2-40B4-BE49-F238E27FC236}">
              <a16:creationId xmlns:a16="http://schemas.microsoft.com/office/drawing/2014/main" id="{645BD29F-86E8-439E-B647-F9CEBFFB67F5}"/>
            </a:ext>
          </a:extLst>
        </xdr:cNvPr>
        <xdr:cNvSpPr/>
      </xdr:nvSpPr>
      <xdr:spPr>
        <a:xfrm>
          <a:off x="2196465" y="58315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83548</xdr:rowOff>
    </xdr:from>
    <xdr:to>
      <xdr:col>15</xdr:col>
      <xdr:colOff>136525</xdr:colOff>
      <xdr:row>30</xdr:row>
      <xdr:rowOff>117475</xdr:rowOff>
    </xdr:to>
    <xdr:cxnSp macro="">
      <xdr:nvCxnSpPr>
        <xdr:cNvPr id="87" name="直線コネクタ 86">
          <a:extLst>
            <a:ext uri="{FF2B5EF4-FFF2-40B4-BE49-F238E27FC236}">
              <a16:creationId xmlns:a16="http://schemas.microsoft.com/office/drawing/2014/main" id="{D6BAEAC9-EBD7-45F5-B2D6-D461ADBC5F5A}"/>
            </a:ext>
          </a:extLst>
        </xdr:cNvPr>
        <xdr:cNvCxnSpPr/>
      </xdr:nvCxnSpPr>
      <xdr:spPr>
        <a:xfrm>
          <a:off x="2247265" y="5882368"/>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154849</xdr:rowOff>
    </xdr:from>
    <xdr:to>
      <xdr:col>7</xdr:col>
      <xdr:colOff>187325</xdr:colOff>
      <xdr:row>30</xdr:row>
      <xdr:rowOff>84999</xdr:rowOff>
    </xdr:to>
    <xdr:sp macro="" textlink="">
      <xdr:nvSpPr>
        <xdr:cNvPr id="88" name="楕円 87">
          <a:extLst>
            <a:ext uri="{FF2B5EF4-FFF2-40B4-BE49-F238E27FC236}">
              <a16:creationId xmlns:a16="http://schemas.microsoft.com/office/drawing/2014/main" id="{0E593569-9F5D-47C2-B029-D5FBE9D53C87}"/>
            </a:ext>
          </a:extLst>
        </xdr:cNvPr>
        <xdr:cNvSpPr/>
      </xdr:nvSpPr>
      <xdr:spPr>
        <a:xfrm>
          <a:off x="1525905" y="57860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34199</xdr:rowOff>
    </xdr:from>
    <xdr:to>
      <xdr:col>11</xdr:col>
      <xdr:colOff>136525</xdr:colOff>
      <xdr:row>30</xdr:row>
      <xdr:rowOff>83548</xdr:rowOff>
    </xdr:to>
    <xdr:cxnSp macro="">
      <xdr:nvCxnSpPr>
        <xdr:cNvPr id="89" name="直線コネクタ 88">
          <a:extLst>
            <a:ext uri="{FF2B5EF4-FFF2-40B4-BE49-F238E27FC236}">
              <a16:creationId xmlns:a16="http://schemas.microsoft.com/office/drawing/2014/main" id="{15C6431B-715D-4E26-BB8B-7A6E5F2FB1EF}"/>
            </a:ext>
          </a:extLst>
        </xdr:cNvPr>
        <xdr:cNvCxnSpPr/>
      </xdr:nvCxnSpPr>
      <xdr:spPr>
        <a:xfrm>
          <a:off x="1576705" y="5833019"/>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0" name="n_1aveValue有形固定資産減価償却率">
          <a:extLst>
            <a:ext uri="{FF2B5EF4-FFF2-40B4-BE49-F238E27FC236}">
              <a16:creationId xmlns:a16="http://schemas.microsoft.com/office/drawing/2014/main" id="{B80119E6-4DEF-4BB6-9D90-EC6CC094534E}"/>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1" name="n_2aveValue有形固定資産減価償却率">
          <a:extLst>
            <a:ext uri="{FF2B5EF4-FFF2-40B4-BE49-F238E27FC236}">
              <a16:creationId xmlns:a16="http://schemas.microsoft.com/office/drawing/2014/main" id="{6039FFDF-9989-4157-AF08-7838BA57E47D}"/>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2" name="n_3aveValue有形固定資産減価償却率">
          <a:extLst>
            <a:ext uri="{FF2B5EF4-FFF2-40B4-BE49-F238E27FC236}">
              <a16:creationId xmlns:a16="http://schemas.microsoft.com/office/drawing/2014/main" id="{B71C1927-6E62-41B6-A0FC-9FF15EDED063}"/>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3" name="n_4aveValue有形固定資産減価償却率">
          <a:extLst>
            <a:ext uri="{FF2B5EF4-FFF2-40B4-BE49-F238E27FC236}">
              <a16:creationId xmlns:a16="http://schemas.microsoft.com/office/drawing/2014/main" id="{B4E499EA-F652-4249-983A-1D5D0B144317}"/>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159402</xdr:rowOff>
    </xdr:from>
    <xdr:ext cx="405111" cy="259045"/>
    <xdr:sp macro="" textlink="">
      <xdr:nvSpPr>
        <xdr:cNvPr id="94" name="n_2mainValue有形固定資産減価償却率">
          <a:extLst>
            <a:ext uri="{FF2B5EF4-FFF2-40B4-BE49-F238E27FC236}">
              <a16:creationId xmlns:a16="http://schemas.microsoft.com/office/drawing/2014/main" id="{B56452F5-11A4-48EF-9FA7-7AA2ACE3EDB4}"/>
            </a:ext>
          </a:extLst>
        </xdr:cNvPr>
        <xdr:cNvSpPr txBox="1"/>
      </xdr:nvSpPr>
      <xdr:spPr>
        <a:xfrm>
          <a:off x="2738129" y="595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125475</xdr:rowOff>
    </xdr:from>
    <xdr:ext cx="405111" cy="259045"/>
    <xdr:sp macro="" textlink="">
      <xdr:nvSpPr>
        <xdr:cNvPr id="95" name="n_3mainValue有形固定資産減価償却率">
          <a:extLst>
            <a:ext uri="{FF2B5EF4-FFF2-40B4-BE49-F238E27FC236}">
              <a16:creationId xmlns:a16="http://schemas.microsoft.com/office/drawing/2014/main" id="{1A353720-77DF-4677-A052-AA44B2347CA2}"/>
            </a:ext>
          </a:extLst>
        </xdr:cNvPr>
        <xdr:cNvSpPr txBox="1"/>
      </xdr:nvSpPr>
      <xdr:spPr>
        <a:xfrm>
          <a:off x="2067569" y="592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76126</xdr:rowOff>
    </xdr:from>
    <xdr:ext cx="405111" cy="259045"/>
    <xdr:sp macro="" textlink="">
      <xdr:nvSpPr>
        <xdr:cNvPr id="96" name="n_4mainValue有形固定資産減価償却率">
          <a:extLst>
            <a:ext uri="{FF2B5EF4-FFF2-40B4-BE49-F238E27FC236}">
              <a16:creationId xmlns:a16="http://schemas.microsoft.com/office/drawing/2014/main" id="{8F6B036D-12B4-488B-B28D-D090E2720A40}"/>
            </a:ext>
          </a:extLst>
        </xdr:cNvPr>
        <xdr:cNvSpPr txBox="1"/>
      </xdr:nvSpPr>
      <xdr:spPr>
        <a:xfrm>
          <a:off x="1397009" y="587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38F267E-950A-48AD-942A-A34D0EEDE78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742A577-BA37-4775-92E9-ADE8C37A215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D1E2B017-B38A-444C-968C-7B02E0C7004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F6BA3BA-8B16-4402-A914-95F80DF44B1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FE75B76-981B-4439-9C58-8987702E712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466A327-F714-4F1D-A49B-39BD1D05475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6AB7AC3B-BDBE-4355-8076-50427A7C77C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4521AAC2-2CD1-4108-8C7C-8672D0F4A8B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C6F4D8A-8355-4919-8E2F-19944B2A04B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A2BF120-CCFD-464F-B03F-452B7D7567E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FC5F5C7-DB70-4E9C-88AE-654DAF21EF6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50D4BBA-542B-4041-B8C6-1F3D508B7D1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F3D53E89-3703-4BDD-9642-6C06D6C9C78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債務償還比率は類似団体平均を下回っており、主な要因としては、個人町民税・固定資産税の税収が堅調であったこと、近年は地方債の新規発行を償還額以下に抑えるよう運用してい</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ことが考えられる。</a:t>
          </a:r>
          <a:r>
            <a:rPr kumimoji="1" lang="ja-JP" altLang="en-US" sz="1100">
              <a:solidFill>
                <a:schemeClr val="dk1"/>
              </a:solidFill>
              <a:effectLst/>
              <a:latin typeface="+mn-lt"/>
              <a:ea typeface="+mn-ea"/>
              <a:cs typeface="+mn-cs"/>
            </a:rPr>
            <a:t>しかし人件費、物件費、扶助費等、経常経費充当財源が増加したことにより債務償還比率は昨対比やや上昇。</a:t>
          </a:r>
          <a:r>
            <a:rPr kumimoji="0" lang="ja-JP" altLang="en-US" sz="1100">
              <a:solidFill>
                <a:schemeClr val="dk1"/>
              </a:solidFill>
              <a:effectLst/>
              <a:latin typeface="+mn-lt"/>
              <a:ea typeface="+mn-ea"/>
              <a:cs typeface="+mn-cs"/>
            </a:rPr>
            <a:t>現在</a:t>
          </a:r>
          <a:r>
            <a:rPr lang="ja-JP" altLang="ja-JP" sz="1100">
              <a:solidFill>
                <a:schemeClr val="dk1"/>
              </a:solidFill>
              <a:effectLst/>
              <a:latin typeface="+mn-lt"/>
              <a:ea typeface="+mn-ea"/>
              <a:cs typeface="+mn-cs"/>
            </a:rPr>
            <a:t>公共施設の複合化による大型の更新事業を進めており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翌年度以降も</a:t>
          </a:r>
          <a:r>
            <a:rPr kumimoji="1" lang="ja-JP" altLang="ja-JP" sz="1100">
              <a:solidFill>
                <a:schemeClr val="dk1"/>
              </a:solidFill>
              <a:effectLst/>
              <a:latin typeface="+mn-lt"/>
              <a:ea typeface="+mn-ea"/>
              <a:cs typeface="+mn-cs"/>
            </a:rPr>
            <a:t>債務償還比率は上昇する見込みである。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946C100C-E783-4A41-96EE-6D162341C725}"/>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8FC88EC-F334-45AE-B435-387FE919B9A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4C891E7-7033-465F-9B3B-1E832268FCC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CF8B1734-DE13-40C2-9110-DFA569C3B704}"/>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473BE331-37EA-4DD0-BE03-7536DC21AD3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DA6F756F-FB08-4247-A602-84C287642414}"/>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85859C90-4A71-495F-B126-4BF6675D7355}"/>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4515028-2C98-4EF9-8217-F75725BA427A}"/>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4075AD3F-0A41-443C-9C9B-3119B67A28AD}"/>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C3246C09-230A-4933-ABF9-AF35551001D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57A98C7A-1B17-4660-A808-86D045AA3EEE}"/>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105239C0-6656-4A44-9F58-8039AC2673A8}"/>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503E108D-6458-4CB9-B68B-E7833E77F462}"/>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1F6FBCF9-0AF1-4142-B375-DD1D11588B8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18687A93-4686-468B-B0FC-D3C6605BDD5F}"/>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7990771-8D96-4D78-97DA-051375D2DE9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58AA445-F1E6-4FF3-9CF1-2EBB15F9F74A}"/>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27" name="直線コネクタ 126">
          <a:extLst>
            <a:ext uri="{FF2B5EF4-FFF2-40B4-BE49-F238E27FC236}">
              <a16:creationId xmlns:a16="http://schemas.microsoft.com/office/drawing/2014/main" id="{AB23AA97-353D-4FAB-8B01-A066DF2DD7B2}"/>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28" name="債務償還比率最小値テキスト">
          <a:extLst>
            <a:ext uri="{FF2B5EF4-FFF2-40B4-BE49-F238E27FC236}">
              <a16:creationId xmlns:a16="http://schemas.microsoft.com/office/drawing/2014/main" id="{55B3AB4F-9141-4A2C-A94C-7D69B248EF7E}"/>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29" name="直線コネクタ 128">
          <a:extLst>
            <a:ext uri="{FF2B5EF4-FFF2-40B4-BE49-F238E27FC236}">
              <a16:creationId xmlns:a16="http://schemas.microsoft.com/office/drawing/2014/main" id="{CF9909A8-9762-46CC-A337-30DEB4710BF9}"/>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6056005-6BB2-4D5A-98B6-3F9CE05862EF}"/>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98AC12E3-C5F9-474A-AC32-AFAB2BBC7B2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32" name="債務償還比率平均値テキスト">
          <a:extLst>
            <a:ext uri="{FF2B5EF4-FFF2-40B4-BE49-F238E27FC236}">
              <a16:creationId xmlns:a16="http://schemas.microsoft.com/office/drawing/2014/main" id="{CD4EAD9E-FFAA-4FC6-A79C-01C8FB207CEA}"/>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3" name="フローチャート: 判断 132">
          <a:extLst>
            <a:ext uri="{FF2B5EF4-FFF2-40B4-BE49-F238E27FC236}">
              <a16:creationId xmlns:a16="http://schemas.microsoft.com/office/drawing/2014/main" id="{8B1893A2-33EA-423E-9697-7C7D06BEB89F}"/>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4" name="フローチャート: 判断 133">
          <a:extLst>
            <a:ext uri="{FF2B5EF4-FFF2-40B4-BE49-F238E27FC236}">
              <a16:creationId xmlns:a16="http://schemas.microsoft.com/office/drawing/2014/main" id="{1B45666D-F168-4BC3-8587-674563098663}"/>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5" name="フローチャート: 判断 134">
          <a:extLst>
            <a:ext uri="{FF2B5EF4-FFF2-40B4-BE49-F238E27FC236}">
              <a16:creationId xmlns:a16="http://schemas.microsoft.com/office/drawing/2014/main" id="{D420483F-6C66-44B8-9630-6A6CFAC6F8FC}"/>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36" name="フローチャート: 判断 135">
          <a:extLst>
            <a:ext uri="{FF2B5EF4-FFF2-40B4-BE49-F238E27FC236}">
              <a16:creationId xmlns:a16="http://schemas.microsoft.com/office/drawing/2014/main" id="{A8F52819-1B96-4A26-8508-3801DF1A75E2}"/>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37" name="フローチャート: 判断 136">
          <a:extLst>
            <a:ext uri="{FF2B5EF4-FFF2-40B4-BE49-F238E27FC236}">
              <a16:creationId xmlns:a16="http://schemas.microsoft.com/office/drawing/2014/main" id="{F10047AB-807A-4BFD-80C8-70866BF1CBCC}"/>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A8D7E47-B282-4AD5-8E6B-C3849F1081F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C339FF7-7678-492F-8A79-516734ED4ED5}"/>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775EA36-998E-4587-A741-8EE0F80F9D7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F2EB474-D6C9-4877-80B9-6B7E770C932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A30684D-1784-45DA-9C4D-A2B201656E8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90726</xdr:rowOff>
    </xdr:from>
    <xdr:to>
      <xdr:col>76</xdr:col>
      <xdr:colOff>73025</xdr:colOff>
      <xdr:row>28</xdr:row>
      <xdr:rowOff>20876</xdr:rowOff>
    </xdr:to>
    <xdr:sp macro="" textlink="">
      <xdr:nvSpPr>
        <xdr:cNvPr id="143" name="楕円 142">
          <a:extLst>
            <a:ext uri="{FF2B5EF4-FFF2-40B4-BE49-F238E27FC236}">
              <a16:creationId xmlns:a16="http://schemas.microsoft.com/office/drawing/2014/main" id="{7E73540B-53E3-45E9-8242-26DED9A875EF}"/>
            </a:ext>
          </a:extLst>
        </xdr:cNvPr>
        <xdr:cNvSpPr/>
      </xdr:nvSpPr>
      <xdr:spPr>
        <a:xfrm>
          <a:off x="13001625" y="53866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113603</xdr:rowOff>
    </xdr:from>
    <xdr:ext cx="469744" cy="259045"/>
    <xdr:sp macro="" textlink="">
      <xdr:nvSpPr>
        <xdr:cNvPr id="144" name="債務償還比率該当値テキスト">
          <a:extLst>
            <a:ext uri="{FF2B5EF4-FFF2-40B4-BE49-F238E27FC236}">
              <a16:creationId xmlns:a16="http://schemas.microsoft.com/office/drawing/2014/main" id="{9C333A0B-1585-499F-8773-3F4AEF09D4D2}"/>
            </a:ext>
          </a:extLst>
        </xdr:cNvPr>
        <xdr:cNvSpPr txBox="1"/>
      </xdr:nvSpPr>
      <xdr:spPr>
        <a:xfrm>
          <a:off x="13080365" y="524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83015</xdr:rowOff>
    </xdr:from>
    <xdr:to>
      <xdr:col>72</xdr:col>
      <xdr:colOff>123825</xdr:colOff>
      <xdr:row>28</xdr:row>
      <xdr:rowOff>13165</xdr:rowOff>
    </xdr:to>
    <xdr:sp macro="" textlink="">
      <xdr:nvSpPr>
        <xdr:cNvPr id="145" name="楕円 144">
          <a:extLst>
            <a:ext uri="{FF2B5EF4-FFF2-40B4-BE49-F238E27FC236}">
              <a16:creationId xmlns:a16="http://schemas.microsoft.com/office/drawing/2014/main" id="{2E1FA954-2E09-43B7-9E58-A741F76A15D1}"/>
            </a:ext>
          </a:extLst>
        </xdr:cNvPr>
        <xdr:cNvSpPr/>
      </xdr:nvSpPr>
      <xdr:spPr>
        <a:xfrm>
          <a:off x="12359005" y="5378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133815</xdr:rowOff>
    </xdr:from>
    <xdr:to>
      <xdr:col>76</xdr:col>
      <xdr:colOff>22225</xdr:colOff>
      <xdr:row>27</xdr:row>
      <xdr:rowOff>141526</xdr:rowOff>
    </xdr:to>
    <xdr:cxnSp macro="">
      <xdr:nvCxnSpPr>
        <xdr:cNvPr id="146" name="直線コネクタ 145">
          <a:extLst>
            <a:ext uri="{FF2B5EF4-FFF2-40B4-BE49-F238E27FC236}">
              <a16:creationId xmlns:a16="http://schemas.microsoft.com/office/drawing/2014/main" id="{68255109-1A4F-45F8-9EE7-421C6585FE5F}"/>
            </a:ext>
          </a:extLst>
        </xdr:cNvPr>
        <xdr:cNvCxnSpPr/>
      </xdr:nvCxnSpPr>
      <xdr:spPr>
        <a:xfrm>
          <a:off x="12409805" y="5429715"/>
          <a:ext cx="61976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126607</xdr:rowOff>
    </xdr:from>
    <xdr:to>
      <xdr:col>68</xdr:col>
      <xdr:colOff>123825</xdr:colOff>
      <xdr:row>28</xdr:row>
      <xdr:rowOff>56757</xdr:rowOff>
    </xdr:to>
    <xdr:sp macro="" textlink="">
      <xdr:nvSpPr>
        <xdr:cNvPr id="147" name="楕円 146">
          <a:extLst>
            <a:ext uri="{FF2B5EF4-FFF2-40B4-BE49-F238E27FC236}">
              <a16:creationId xmlns:a16="http://schemas.microsoft.com/office/drawing/2014/main" id="{DA0072CD-7FBA-412C-84B8-FA44B4DE13B3}"/>
            </a:ext>
          </a:extLst>
        </xdr:cNvPr>
        <xdr:cNvSpPr/>
      </xdr:nvSpPr>
      <xdr:spPr>
        <a:xfrm>
          <a:off x="11688445" y="5422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133815</xdr:rowOff>
    </xdr:from>
    <xdr:to>
      <xdr:col>72</xdr:col>
      <xdr:colOff>73025</xdr:colOff>
      <xdr:row>28</xdr:row>
      <xdr:rowOff>5957</xdr:rowOff>
    </xdr:to>
    <xdr:cxnSp macro="">
      <xdr:nvCxnSpPr>
        <xdr:cNvPr id="148" name="直線コネクタ 147">
          <a:extLst>
            <a:ext uri="{FF2B5EF4-FFF2-40B4-BE49-F238E27FC236}">
              <a16:creationId xmlns:a16="http://schemas.microsoft.com/office/drawing/2014/main" id="{1D4E245F-851D-4B58-8626-FB31AB219461}"/>
            </a:ext>
          </a:extLst>
        </xdr:cNvPr>
        <xdr:cNvCxnSpPr/>
      </xdr:nvCxnSpPr>
      <xdr:spPr>
        <a:xfrm flipV="1">
          <a:off x="11739245" y="5429715"/>
          <a:ext cx="670560" cy="3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171329</xdr:rowOff>
    </xdr:from>
    <xdr:to>
      <xdr:col>64</xdr:col>
      <xdr:colOff>123825</xdr:colOff>
      <xdr:row>28</xdr:row>
      <xdr:rowOff>101479</xdr:rowOff>
    </xdr:to>
    <xdr:sp macro="" textlink="">
      <xdr:nvSpPr>
        <xdr:cNvPr id="149" name="楕円 148">
          <a:extLst>
            <a:ext uri="{FF2B5EF4-FFF2-40B4-BE49-F238E27FC236}">
              <a16:creationId xmlns:a16="http://schemas.microsoft.com/office/drawing/2014/main" id="{77D9CA37-7EF3-4970-B458-3B364C404ACC}"/>
            </a:ext>
          </a:extLst>
        </xdr:cNvPr>
        <xdr:cNvSpPr/>
      </xdr:nvSpPr>
      <xdr:spPr>
        <a:xfrm>
          <a:off x="11017885" y="5467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5957</xdr:rowOff>
    </xdr:from>
    <xdr:to>
      <xdr:col>68</xdr:col>
      <xdr:colOff>73025</xdr:colOff>
      <xdr:row>28</xdr:row>
      <xdr:rowOff>50679</xdr:rowOff>
    </xdr:to>
    <xdr:cxnSp macro="">
      <xdr:nvCxnSpPr>
        <xdr:cNvPr id="150" name="直線コネクタ 149">
          <a:extLst>
            <a:ext uri="{FF2B5EF4-FFF2-40B4-BE49-F238E27FC236}">
              <a16:creationId xmlns:a16="http://schemas.microsoft.com/office/drawing/2014/main" id="{558E88E2-FE4E-4762-AFC0-0DE17982E0BC}"/>
            </a:ext>
          </a:extLst>
        </xdr:cNvPr>
        <xdr:cNvCxnSpPr/>
      </xdr:nvCxnSpPr>
      <xdr:spPr>
        <a:xfrm flipV="1">
          <a:off x="11068685" y="5469497"/>
          <a:ext cx="670560" cy="4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164271</xdr:rowOff>
    </xdr:from>
    <xdr:to>
      <xdr:col>60</xdr:col>
      <xdr:colOff>123825</xdr:colOff>
      <xdr:row>29</xdr:row>
      <xdr:rowOff>94421</xdr:rowOff>
    </xdr:to>
    <xdr:sp macro="" textlink="">
      <xdr:nvSpPr>
        <xdr:cNvPr id="151" name="楕円 150">
          <a:extLst>
            <a:ext uri="{FF2B5EF4-FFF2-40B4-BE49-F238E27FC236}">
              <a16:creationId xmlns:a16="http://schemas.microsoft.com/office/drawing/2014/main" id="{204E84D3-F1A5-4FF7-9D40-6AD0BB5EF3CE}"/>
            </a:ext>
          </a:extLst>
        </xdr:cNvPr>
        <xdr:cNvSpPr/>
      </xdr:nvSpPr>
      <xdr:spPr>
        <a:xfrm>
          <a:off x="10347325" y="56278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50679</xdr:rowOff>
    </xdr:from>
    <xdr:to>
      <xdr:col>64</xdr:col>
      <xdr:colOff>73025</xdr:colOff>
      <xdr:row>29</xdr:row>
      <xdr:rowOff>43621</xdr:rowOff>
    </xdr:to>
    <xdr:cxnSp macro="">
      <xdr:nvCxnSpPr>
        <xdr:cNvPr id="152" name="直線コネクタ 151">
          <a:extLst>
            <a:ext uri="{FF2B5EF4-FFF2-40B4-BE49-F238E27FC236}">
              <a16:creationId xmlns:a16="http://schemas.microsoft.com/office/drawing/2014/main" id="{FA690B82-C939-4A15-AC4B-951CB11292C4}"/>
            </a:ext>
          </a:extLst>
        </xdr:cNvPr>
        <xdr:cNvCxnSpPr/>
      </xdr:nvCxnSpPr>
      <xdr:spPr>
        <a:xfrm flipV="1">
          <a:off x="10398125" y="5514219"/>
          <a:ext cx="670560" cy="16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53" name="n_1aveValue債務償還比率">
          <a:extLst>
            <a:ext uri="{FF2B5EF4-FFF2-40B4-BE49-F238E27FC236}">
              <a16:creationId xmlns:a16="http://schemas.microsoft.com/office/drawing/2014/main" id="{7566C6CB-8B2F-4F66-9714-28CA4F366B07}"/>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54" name="n_2aveValue債務償還比率">
          <a:extLst>
            <a:ext uri="{FF2B5EF4-FFF2-40B4-BE49-F238E27FC236}">
              <a16:creationId xmlns:a16="http://schemas.microsoft.com/office/drawing/2014/main" id="{EE5B3A56-8A99-4E9C-A8BA-72A139E32891}"/>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55" name="n_3aveValue債務償還比率">
          <a:extLst>
            <a:ext uri="{FF2B5EF4-FFF2-40B4-BE49-F238E27FC236}">
              <a16:creationId xmlns:a16="http://schemas.microsoft.com/office/drawing/2014/main" id="{763B0253-AF3A-42AA-9336-B10F2CE49C72}"/>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56" name="n_4aveValue債務償還比率">
          <a:extLst>
            <a:ext uri="{FF2B5EF4-FFF2-40B4-BE49-F238E27FC236}">
              <a16:creationId xmlns:a16="http://schemas.microsoft.com/office/drawing/2014/main" id="{1A4E532D-F8D8-41DD-A82C-DABC72AE09EA}"/>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29692</xdr:rowOff>
    </xdr:from>
    <xdr:ext cx="469744" cy="259045"/>
    <xdr:sp macro="" textlink="">
      <xdr:nvSpPr>
        <xdr:cNvPr id="157" name="n_1mainValue債務償還比率">
          <a:extLst>
            <a:ext uri="{FF2B5EF4-FFF2-40B4-BE49-F238E27FC236}">
              <a16:creationId xmlns:a16="http://schemas.microsoft.com/office/drawing/2014/main" id="{E74AC260-293F-45F4-B416-0F2D7AF380FD}"/>
            </a:ext>
          </a:extLst>
        </xdr:cNvPr>
        <xdr:cNvSpPr txBox="1"/>
      </xdr:nvSpPr>
      <xdr:spPr>
        <a:xfrm>
          <a:off x="12185092" y="515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73284</xdr:rowOff>
    </xdr:from>
    <xdr:ext cx="469744" cy="259045"/>
    <xdr:sp macro="" textlink="">
      <xdr:nvSpPr>
        <xdr:cNvPr id="158" name="n_2mainValue債務償還比率">
          <a:extLst>
            <a:ext uri="{FF2B5EF4-FFF2-40B4-BE49-F238E27FC236}">
              <a16:creationId xmlns:a16="http://schemas.microsoft.com/office/drawing/2014/main" id="{38DC1311-9A19-4501-A63C-A401609B6EF6}"/>
            </a:ext>
          </a:extLst>
        </xdr:cNvPr>
        <xdr:cNvSpPr txBox="1"/>
      </xdr:nvSpPr>
      <xdr:spPr>
        <a:xfrm>
          <a:off x="11527232" y="520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118006</xdr:rowOff>
    </xdr:from>
    <xdr:ext cx="469744" cy="259045"/>
    <xdr:sp macro="" textlink="">
      <xdr:nvSpPr>
        <xdr:cNvPr id="159" name="n_3mainValue債務償還比率">
          <a:extLst>
            <a:ext uri="{FF2B5EF4-FFF2-40B4-BE49-F238E27FC236}">
              <a16:creationId xmlns:a16="http://schemas.microsoft.com/office/drawing/2014/main" id="{919E110B-9726-419B-915D-258A3F90AC23}"/>
            </a:ext>
          </a:extLst>
        </xdr:cNvPr>
        <xdr:cNvSpPr txBox="1"/>
      </xdr:nvSpPr>
      <xdr:spPr>
        <a:xfrm>
          <a:off x="10856672" y="524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110948</xdr:rowOff>
    </xdr:from>
    <xdr:ext cx="469744" cy="259045"/>
    <xdr:sp macro="" textlink="">
      <xdr:nvSpPr>
        <xdr:cNvPr id="160" name="n_4mainValue債務償還比率">
          <a:extLst>
            <a:ext uri="{FF2B5EF4-FFF2-40B4-BE49-F238E27FC236}">
              <a16:creationId xmlns:a16="http://schemas.microsoft.com/office/drawing/2014/main" id="{D594842F-A096-4EF5-B741-0A0B0007845D}"/>
            </a:ext>
          </a:extLst>
        </xdr:cNvPr>
        <xdr:cNvSpPr txBox="1"/>
      </xdr:nvSpPr>
      <xdr:spPr>
        <a:xfrm>
          <a:off x="10186112" y="540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56EB889-E071-4C00-9C71-DBCE89C2118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5B91E2B-6514-4D5F-826C-400AA19980F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0694172-5450-4959-99A8-FDF6981C25C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A7E9350-542D-42E0-9598-C897AE74C0B7}"/>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EDA54A3-9D3D-4A4B-BD4F-FF635593308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E533F58-4A99-450F-8F31-6A224A29F2B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5C0C8A-6038-4459-8F96-8FE160675A9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0E4D63-0F73-41FA-84A1-2E9F6E03D30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F8D8EC-EB9A-4A6A-B9CE-32C778A0AEC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F2F4F2-7192-4B7D-8190-C7A48CCAEE6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AE7267-D402-4920-B966-A40EF920B38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79099B-9574-4057-98D7-37DA97DDDD5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53EEAD-C3D1-47A1-A740-6C6E3060BEC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B4D55-9B06-428B-9E1C-FECFBE8FCE3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A6E482-1286-42C8-A81B-E3A5BB91D83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9496C6-3F12-44B4-9C29-C2EC753C47C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24BDF2-2403-4348-A145-3B5D2AD85BB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2A6A09-0167-4642-8F69-FE3569BC0D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3B7A78-8F8B-4931-903D-74D220C1AE8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3D3FEC-0BF1-4720-A8A4-83FB19B3B7A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CF2667-68AD-4983-8435-8C3E538BC8C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7272C3B-1C1E-46CC-9BDA-9400C8D1915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6447E3-F148-4962-B210-DF840827502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2CEF37-81E4-4EBE-A93F-17237864A97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A341D70-DF73-4182-B0C6-61F6437CD17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7C8FEA7-C7DC-4B83-98C0-64070459165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4039A2-27D5-4795-AB97-9ADBBC0377D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38CD1D-A499-4C5D-A0A1-DBD56ADAAC9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49152F-50F2-457E-A97B-93E4D2C4428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9B34EC-BC62-4BF8-B5E3-996BEB62764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309856-11BA-4AE8-9431-9F4D0BB17B9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7615B8-173C-4D45-820D-F46F78D0F54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36CA78-9278-4BC8-9C9A-26DBD72B282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FE0C91D-873F-487C-B04F-5E93A87CBD8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393F6B-84FE-4CDB-9D88-BC69DE67091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E5435D-F9F0-4847-B17D-21EB9123E60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659CA8-B59A-4B82-88BA-EF56CA4F98C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9F98628-6B98-41C1-802A-E31684EA8E1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3B36E0-223B-454F-BB2D-97298A78DAE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032EE7-62CC-44EC-9E65-5D8DB694A34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E74C2A-C2A3-4889-BDEA-C53F5BB4A40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09A9CA-209F-41AA-8E37-EDB783CFED3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56E408-FD95-4827-A52C-7F3712BFD65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8D5658-A726-4CB6-972C-265E091F7FD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F9D50D-00A9-4738-81CC-0ACA2C190B9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2F3F8B-B054-4CB0-9055-7F57780BC32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6F3623-5233-4113-9050-7FF6BF06BFC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BCB665-F17F-4944-BDD0-EF287B65755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F59A505-40B5-48B8-9BBB-EEE021A83318}"/>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D0922F8-9866-430C-AE1F-B1578BED01A5}"/>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B139AB-E39A-4C87-A703-8B971F53CDE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F1077BB-2148-401D-8D77-538A1B348D35}"/>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C1F8D5E-2853-4AB0-8B09-490F0A9F7985}"/>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0BE6AF3-A92A-4F69-B723-89CA3B3B4D4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673B842-275D-4665-B7CD-1278C5452756}"/>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4246C51-0A82-48D9-B805-5020551483F2}"/>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E1C634C-8C31-4F20-9BCB-66D14189375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4AB4A5C-A4C1-45E8-AE5F-8F0C3DF3BB7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B6E1AF0-7E3B-4CF3-B86F-E00CC7299AE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9F657AC-9CD9-41D6-8222-128CEAF6E69B}"/>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CBE40172-041D-43BA-A8EF-EE4E2F012A16}"/>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6140B5E4-6C13-4BF2-B981-E26C4CA6A1BF}"/>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7FE8AF86-83BB-4849-B9EC-ADED2523FC48}"/>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23B4C203-4E1F-4C44-8F38-326417C20C92}"/>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A72656D6-8DE8-47A2-B248-B976A0E83AB8}"/>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F664E5C6-DA64-43D6-BE92-56187638320F}"/>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71C1796-7198-4658-A13A-9DD24E8BDAFC}"/>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AA014A69-8073-4306-A483-BB257F757484}"/>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EC4BA6C-63D6-4A39-B7A2-0132BD1E80FC}"/>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4EDEEA91-C913-41C1-AE8F-2951A22A062A}"/>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892A139-1A87-4213-BCD9-D9A295A23A8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CE4F6C8-3CF4-4250-A472-4AD4D0A6D8F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AE0E0A-A45B-460E-B19D-A2CBAB23C0A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E1DD1B-C5EB-47C7-A2F6-FA5ED21D9F0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73433B-87AD-47EE-8A83-201F9E0543D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169418</xdr:rowOff>
    </xdr:from>
    <xdr:to>
      <xdr:col>24</xdr:col>
      <xdr:colOff>114300</xdr:colOff>
      <xdr:row>36</xdr:row>
      <xdr:rowOff>99568</xdr:rowOff>
    </xdr:to>
    <xdr:sp macro="" textlink="">
      <xdr:nvSpPr>
        <xdr:cNvPr id="71" name="楕円 70">
          <a:extLst>
            <a:ext uri="{FF2B5EF4-FFF2-40B4-BE49-F238E27FC236}">
              <a16:creationId xmlns:a16="http://schemas.microsoft.com/office/drawing/2014/main" id="{3C04FD6B-0C8D-42F3-9FD2-469037D76544}"/>
            </a:ext>
          </a:extLst>
        </xdr:cNvPr>
        <xdr:cNvSpPr/>
      </xdr:nvSpPr>
      <xdr:spPr>
        <a:xfrm>
          <a:off x="4036060" y="6036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DCFFC93F-9756-4FA0-9106-351FCB48FA5B}"/>
            </a:ext>
          </a:extLst>
        </xdr:cNvPr>
        <xdr:cNvSpPr txBox="1"/>
      </xdr:nvSpPr>
      <xdr:spPr>
        <a:xfrm>
          <a:off x="4124960" y="588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254</xdr:rowOff>
    </xdr:from>
    <xdr:to>
      <xdr:col>15</xdr:col>
      <xdr:colOff>101600</xdr:colOff>
      <xdr:row>36</xdr:row>
      <xdr:rowOff>101854</xdr:rowOff>
    </xdr:to>
    <xdr:sp macro="" textlink="">
      <xdr:nvSpPr>
        <xdr:cNvPr id="73" name="楕円 72">
          <a:extLst>
            <a:ext uri="{FF2B5EF4-FFF2-40B4-BE49-F238E27FC236}">
              <a16:creationId xmlns:a16="http://schemas.microsoft.com/office/drawing/2014/main" id="{4D188C02-A2EA-478B-B7D0-CAC006DCEFBF}"/>
            </a:ext>
          </a:extLst>
        </xdr:cNvPr>
        <xdr:cNvSpPr/>
      </xdr:nvSpPr>
      <xdr:spPr>
        <a:xfrm>
          <a:off x="25146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xdr:rowOff>
    </xdr:from>
    <xdr:to>
      <xdr:col>10</xdr:col>
      <xdr:colOff>165100</xdr:colOff>
      <xdr:row>36</xdr:row>
      <xdr:rowOff>108712</xdr:rowOff>
    </xdr:to>
    <xdr:sp macro="" textlink="">
      <xdr:nvSpPr>
        <xdr:cNvPr id="74" name="楕円 73">
          <a:extLst>
            <a:ext uri="{FF2B5EF4-FFF2-40B4-BE49-F238E27FC236}">
              <a16:creationId xmlns:a16="http://schemas.microsoft.com/office/drawing/2014/main" id="{0E48173D-FB9A-49DE-BA6A-7DFCD61A8CC2}"/>
            </a:ext>
          </a:extLst>
        </xdr:cNvPr>
        <xdr:cNvSpPr/>
      </xdr:nvSpPr>
      <xdr:spPr>
        <a:xfrm>
          <a:off x="17399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51054</xdr:rowOff>
    </xdr:from>
    <xdr:to>
      <xdr:col>15</xdr:col>
      <xdr:colOff>50800</xdr:colOff>
      <xdr:row>36</xdr:row>
      <xdr:rowOff>57912</xdr:rowOff>
    </xdr:to>
    <xdr:cxnSp macro="">
      <xdr:nvCxnSpPr>
        <xdr:cNvPr id="75" name="直線コネクタ 74">
          <a:extLst>
            <a:ext uri="{FF2B5EF4-FFF2-40B4-BE49-F238E27FC236}">
              <a16:creationId xmlns:a16="http://schemas.microsoft.com/office/drawing/2014/main" id="{7079E180-CCE4-49F1-89BD-89CEAFF970DB}"/>
            </a:ext>
          </a:extLst>
        </xdr:cNvPr>
        <xdr:cNvCxnSpPr/>
      </xdr:nvCxnSpPr>
      <xdr:spPr>
        <a:xfrm flipV="1">
          <a:off x="1790700" y="6086094"/>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137414</xdr:rowOff>
    </xdr:from>
    <xdr:to>
      <xdr:col>6</xdr:col>
      <xdr:colOff>38100</xdr:colOff>
      <xdr:row>36</xdr:row>
      <xdr:rowOff>67564</xdr:rowOff>
    </xdr:to>
    <xdr:sp macro="" textlink="">
      <xdr:nvSpPr>
        <xdr:cNvPr id="76" name="楕円 75">
          <a:extLst>
            <a:ext uri="{FF2B5EF4-FFF2-40B4-BE49-F238E27FC236}">
              <a16:creationId xmlns:a16="http://schemas.microsoft.com/office/drawing/2014/main" id="{215111EE-2A62-48F7-83A0-392F9F6D22EA}"/>
            </a:ext>
          </a:extLst>
        </xdr:cNvPr>
        <xdr:cNvSpPr/>
      </xdr:nvSpPr>
      <xdr:spPr>
        <a:xfrm>
          <a:off x="965200" y="6004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xdr:rowOff>
    </xdr:from>
    <xdr:to>
      <xdr:col>10</xdr:col>
      <xdr:colOff>114300</xdr:colOff>
      <xdr:row>36</xdr:row>
      <xdr:rowOff>57912</xdr:rowOff>
    </xdr:to>
    <xdr:cxnSp macro="">
      <xdr:nvCxnSpPr>
        <xdr:cNvPr id="77" name="直線コネクタ 76">
          <a:extLst>
            <a:ext uri="{FF2B5EF4-FFF2-40B4-BE49-F238E27FC236}">
              <a16:creationId xmlns:a16="http://schemas.microsoft.com/office/drawing/2014/main" id="{8F4FA0EA-D0AA-4A4F-AE7C-26ED74D1DEC3}"/>
            </a:ext>
          </a:extLst>
        </xdr:cNvPr>
        <xdr:cNvCxnSpPr/>
      </xdr:nvCxnSpPr>
      <xdr:spPr>
        <a:xfrm>
          <a:off x="1008380" y="6051804"/>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78" name="n_1aveValue【道路】&#10;有形固定資産減価償却率">
          <a:extLst>
            <a:ext uri="{FF2B5EF4-FFF2-40B4-BE49-F238E27FC236}">
              <a16:creationId xmlns:a16="http://schemas.microsoft.com/office/drawing/2014/main" id="{ACFD4FDE-4BE9-416D-A39A-326D7846515F}"/>
            </a:ext>
          </a:extLst>
        </xdr:cNvPr>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79" name="n_2aveValue【道路】&#10;有形固定資産減価償却率">
          <a:extLst>
            <a:ext uri="{FF2B5EF4-FFF2-40B4-BE49-F238E27FC236}">
              <a16:creationId xmlns:a16="http://schemas.microsoft.com/office/drawing/2014/main" id="{7BC89B2C-CBEB-4735-A302-AB4E56F987F9}"/>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0" name="n_3aveValue【道路】&#10;有形固定資産減価償却率">
          <a:extLst>
            <a:ext uri="{FF2B5EF4-FFF2-40B4-BE49-F238E27FC236}">
              <a16:creationId xmlns:a16="http://schemas.microsoft.com/office/drawing/2014/main" id="{28D7CE63-FA4C-4C51-A897-604F2A10ECB8}"/>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1" name="n_4aveValue【道路】&#10;有形固定資産減価償却率">
          <a:extLst>
            <a:ext uri="{FF2B5EF4-FFF2-40B4-BE49-F238E27FC236}">
              <a16:creationId xmlns:a16="http://schemas.microsoft.com/office/drawing/2014/main" id="{C7C514F3-7CBE-4BF4-917C-8D50249B83FF}"/>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2" name="n_2mainValue【道路】&#10;有形固定資産減価償却率">
          <a:extLst>
            <a:ext uri="{FF2B5EF4-FFF2-40B4-BE49-F238E27FC236}">
              <a16:creationId xmlns:a16="http://schemas.microsoft.com/office/drawing/2014/main" id="{021E3352-E2A5-441C-91C6-066BCA219C5F}"/>
            </a:ext>
          </a:extLst>
        </xdr:cNvPr>
        <xdr:cNvSpPr txBox="1"/>
      </xdr:nvSpPr>
      <xdr:spPr>
        <a:xfrm>
          <a:off x="23857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125239</xdr:rowOff>
    </xdr:from>
    <xdr:ext cx="405111" cy="259045"/>
    <xdr:sp macro="" textlink="">
      <xdr:nvSpPr>
        <xdr:cNvPr id="83" name="n_3mainValue【道路】&#10;有形固定資産減価償却率">
          <a:extLst>
            <a:ext uri="{FF2B5EF4-FFF2-40B4-BE49-F238E27FC236}">
              <a16:creationId xmlns:a16="http://schemas.microsoft.com/office/drawing/2014/main" id="{8D7BB0DF-C6B2-405D-AF67-9BB3634C344F}"/>
            </a:ext>
          </a:extLst>
        </xdr:cNvPr>
        <xdr:cNvSpPr txBox="1"/>
      </xdr:nvSpPr>
      <xdr:spPr>
        <a:xfrm>
          <a:off x="1611004" y="582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mainValue【道路】&#10;有形固定資産減価償却率">
          <a:extLst>
            <a:ext uri="{FF2B5EF4-FFF2-40B4-BE49-F238E27FC236}">
              <a16:creationId xmlns:a16="http://schemas.microsoft.com/office/drawing/2014/main" id="{74B50F1E-D55E-4DAB-AFB1-85A482B8EF01}"/>
            </a:ext>
          </a:extLst>
        </xdr:cNvPr>
        <xdr:cNvSpPr txBox="1"/>
      </xdr:nvSpPr>
      <xdr:spPr>
        <a:xfrm>
          <a:off x="836304" y="578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8AA4D0E0-5D9E-4E5A-8222-62775756B05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D0448A50-9DC1-44A7-A29E-82B8C23D318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74D70DA3-2BE6-4150-8D54-5B3AB5CB404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D545082B-254D-4D17-9526-30B0E79D733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7FB880D7-344D-48B4-98CA-3F31D5935C3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1EFDBB2C-4082-488A-BBC8-6E211D7371F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A3BDE2DD-434F-47C5-BBB1-E77392DE85A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7D046769-1107-4986-AEBC-ED93FEFEC92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61BA572F-8959-4DD8-8A76-28A349E69B1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4248B520-FE31-4B28-A2D5-C7C68E0AD69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id="{D21D2AF1-6EB5-4C8B-83D8-9F273B0EB45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id="{2D71F779-AF5F-4DD4-94F6-831B3D0FCA0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id="{A12AEDA6-AEB2-43F9-BFA0-99FB77A7DA8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id="{FB269B7F-F2D2-4213-B9FA-0130C3345D23}"/>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026EE054-DB81-4990-9529-6B24F231612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id="{778F993E-5E65-4DD5-B28E-EEBC725E0E1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id="{3636EFFE-55A3-4D72-B210-B7F39DF07A1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id="{950EF80F-8F71-477F-A030-6F804732887A}"/>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id="{C41355DB-11A3-4BE6-8687-9CB1E4E1263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id="{17EAAA96-7B23-448D-9238-59D0C66DE862}"/>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E29A6851-95E2-4BCD-9835-3F1EE56004A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6" name="テキスト ボックス 105">
          <a:extLst>
            <a:ext uri="{FF2B5EF4-FFF2-40B4-BE49-F238E27FC236}">
              <a16:creationId xmlns:a16="http://schemas.microsoft.com/office/drawing/2014/main" id="{E71D9D44-27A7-4CA4-BAAA-C52926BCC95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208D8D0A-B4FD-4A82-BCF6-7FF89E58B00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08" name="直線コネクタ 107">
          <a:extLst>
            <a:ext uri="{FF2B5EF4-FFF2-40B4-BE49-F238E27FC236}">
              <a16:creationId xmlns:a16="http://schemas.microsoft.com/office/drawing/2014/main" id="{5E368EAB-2C09-4D0A-9E73-889B6E45A46B}"/>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09" name="【道路】&#10;一人当たり延長最小値テキスト">
          <a:extLst>
            <a:ext uri="{FF2B5EF4-FFF2-40B4-BE49-F238E27FC236}">
              <a16:creationId xmlns:a16="http://schemas.microsoft.com/office/drawing/2014/main" id="{F06BE45A-9919-4290-9AD8-F403E8604B0E}"/>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0" name="直線コネクタ 109">
          <a:extLst>
            <a:ext uri="{FF2B5EF4-FFF2-40B4-BE49-F238E27FC236}">
              <a16:creationId xmlns:a16="http://schemas.microsoft.com/office/drawing/2014/main" id="{C7C253CC-4361-44F8-8CF9-80101717C856}"/>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1" name="【道路】&#10;一人当たり延長最大値テキスト">
          <a:extLst>
            <a:ext uri="{FF2B5EF4-FFF2-40B4-BE49-F238E27FC236}">
              <a16:creationId xmlns:a16="http://schemas.microsoft.com/office/drawing/2014/main" id="{67BB28C4-9395-4F65-9363-2B6EBEDF24DC}"/>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2" name="直線コネクタ 111">
          <a:extLst>
            <a:ext uri="{FF2B5EF4-FFF2-40B4-BE49-F238E27FC236}">
              <a16:creationId xmlns:a16="http://schemas.microsoft.com/office/drawing/2014/main" id="{2917E38F-67D7-402D-9759-F3836498A78F}"/>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3" name="【道路】&#10;一人当たり延長平均値テキスト">
          <a:extLst>
            <a:ext uri="{FF2B5EF4-FFF2-40B4-BE49-F238E27FC236}">
              <a16:creationId xmlns:a16="http://schemas.microsoft.com/office/drawing/2014/main" id="{94523AFE-1C56-432B-81BE-018F71894D1A}"/>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4" name="フローチャート: 判断 113">
          <a:extLst>
            <a:ext uri="{FF2B5EF4-FFF2-40B4-BE49-F238E27FC236}">
              <a16:creationId xmlns:a16="http://schemas.microsoft.com/office/drawing/2014/main" id="{18808BD4-363C-4EB7-9E96-CD3FC26113B1}"/>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5" name="フローチャート: 判断 114">
          <a:extLst>
            <a:ext uri="{FF2B5EF4-FFF2-40B4-BE49-F238E27FC236}">
              <a16:creationId xmlns:a16="http://schemas.microsoft.com/office/drawing/2014/main" id="{7D62825C-C948-4786-B4C9-28797183C9A3}"/>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16" name="フローチャート: 判断 115">
          <a:extLst>
            <a:ext uri="{FF2B5EF4-FFF2-40B4-BE49-F238E27FC236}">
              <a16:creationId xmlns:a16="http://schemas.microsoft.com/office/drawing/2014/main" id="{F11D7A17-3AAC-4D55-B1F8-C482F499163A}"/>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17" name="フローチャート: 判断 116">
          <a:extLst>
            <a:ext uri="{FF2B5EF4-FFF2-40B4-BE49-F238E27FC236}">
              <a16:creationId xmlns:a16="http://schemas.microsoft.com/office/drawing/2014/main" id="{B5774A1C-8EB5-4670-B3ED-136E428E3D78}"/>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18" name="フローチャート: 判断 117">
          <a:extLst>
            <a:ext uri="{FF2B5EF4-FFF2-40B4-BE49-F238E27FC236}">
              <a16:creationId xmlns:a16="http://schemas.microsoft.com/office/drawing/2014/main" id="{741E1984-AFCC-4514-B5B9-C0F066D5F8C6}"/>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E96861ED-4E44-42FC-B4A3-5E47E020D87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23ACF01E-D1E7-4229-B34E-5B1EAAB97C7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EE68F97-ECB8-489D-A2B4-424A0B1D328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CB61E87-2AC6-4E7F-AC90-C0FE77A8CED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19AC4E0-5C4E-43E7-B639-4035334730C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61519</xdr:rowOff>
    </xdr:from>
    <xdr:to>
      <xdr:col>55</xdr:col>
      <xdr:colOff>50800</xdr:colOff>
      <xdr:row>40</xdr:row>
      <xdr:rowOff>163119</xdr:rowOff>
    </xdr:to>
    <xdr:sp macro="" textlink="">
      <xdr:nvSpPr>
        <xdr:cNvPr id="124" name="楕円 123">
          <a:extLst>
            <a:ext uri="{FF2B5EF4-FFF2-40B4-BE49-F238E27FC236}">
              <a16:creationId xmlns:a16="http://schemas.microsoft.com/office/drawing/2014/main" id="{045D7543-9FC2-42F3-AE41-469BDBAC5EA9}"/>
            </a:ext>
          </a:extLst>
        </xdr:cNvPr>
        <xdr:cNvSpPr/>
      </xdr:nvSpPr>
      <xdr:spPr>
        <a:xfrm>
          <a:off x="9192260" y="67671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39946</xdr:rowOff>
    </xdr:from>
    <xdr:ext cx="469744" cy="259045"/>
    <xdr:sp macro="" textlink="">
      <xdr:nvSpPr>
        <xdr:cNvPr id="125" name="【道路】&#10;一人当たり延長該当値テキスト">
          <a:extLst>
            <a:ext uri="{FF2B5EF4-FFF2-40B4-BE49-F238E27FC236}">
              <a16:creationId xmlns:a16="http://schemas.microsoft.com/office/drawing/2014/main" id="{7161E07E-5338-428D-A2BC-9673D77F5B09}"/>
            </a:ext>
          </a:extLst>
        </xdr:cNvPr>
        <xdr:cNvSpPr txBox="1"/>
      </xdr:nvSpPr>
      <xdr:spPr>
        <a:xfrm>
          <a:off x="9258300" y="674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70548</xdr:rowOff>
    </xdr:from>
    <xdr:to>
      <xdr:col>46</xdr:col>
      <xdr:colOff>38100</xdr:colOff>
      <xdr:row>41</xdr:row>
      <xdr:rowOff>698</xdr:rowOff>
    </xdr:to>
    <xdr:sp macro="" textlink="">
      <xdr:nvSpPr>
        <xdr:cNvPr id="126" name="楕円 125">
          <a:extLst>
            <a:ext uri="{FF2B5EF4-FFF2-40B4-BE49-F238E27FC236}">
              <a16:creationId xmlns:a16="http://schemas.microsoft.com/office/drawing/2014/main" id="{21B7246B-F051-40FC-B408-E228DFD6A7FB}"/>
            </a:ext>
          </a:extLst>
        </xdr:cNvPr>
        <xdr:cNvSpPr/>
      </xdr:nvSpPr>
      <xdr:spPr>
        <a:xfrm>
          <a:off x="7670800" y="67761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75844</xdr:rowOff>
    </xdr:from>
    <xdr:to>
      <xdr:col>41</xdr:col>
      <xdr:colOff>101600</xdr:colOff>
      <xdr:row>41</xdr:row>
      <xdr:rowOff>5994</xdr:rowOff>
    </xdr:to>
    <xdr:sp macro="" textlink="">
      <xdr:nvSpPr>
        <xdr:cNvPr id="127" name="楕円 126">
          <a:extLst>
            <a:ext uri="{FF2B5EF4-FFF2-40B4-BE49-F238E27FC236}">
              <a16:creationId xmlns:a16="http://schemas.microsoft.com/office/drawing/2014/main" id="{F3DC51A5-09A9-498E-B5C6-91B3DF603ADF}"/>
            </a:ext>
          </a:extLst>
        </xdr:cNvPr>
        <xdr:cNvSpPr/>
      </xdr:nvSpPr>
      <xdr:spPr>
        <a:xfrm>
          <a:off x="6873240" y="67814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121348</xdr:rowOff>
    </xdr:from>
    <xdr:to>
      <xdr:col>45</xdr:col>
      <xdr:colOff>177800</xdr:colOff>
      <xdr:row>40</xdr:row>
      <xdr:rowOff>126644</xdr:rowOff>
    </xdr:to>
    <xdr:cxnSp macro="">
      <xdr:nvCxnSpPr>
        <xdr:cNvPr id="128" name="直線コネクタ 127">
          <a:extLst>
            <a:ext uri="{FF2B5EF4-FFF2-40B4-BE49-F238E27FC236}">
              <a16:creationId xmlns:a16="http://schemas.microsoft.com/office/drawing/2014/main" id="{6D9D8AE1-9763-4BAC-8D2C-B22F059FEDFD}"/>
            </a:ext>
          </a:extLst>
        </xdr:cNvPr>
        <xdr:cNvCxnSpPr/>
      </xdr:nvCxnSpPr>
      <xdr:spPr>
        <a:xfrm flipV="1">
          <a:off x="6924040" y="6826948"/>
          <a:ext cx="78994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77940</xdr:rowOff>
    </xdr:from>
    <xdr:to>
      <xdr:col>36</xdr:col>
      <xdr:colOff>165100</xdr:colOff>
      <xdr:row>41</xdr:row>
      <xdr:rowOff>8090</xdr:rowOff>
    </xdr:to>
    <xdr:sp macro="" textlink="">
      <xdr:nvSpPr>
        <xdr:cNvPr id="129" name="楕円 128">
          <a:extLst>
            <a:ext uri="{FF2B5EF4-FFF2-40B4-BE49-F238E27FC236}">
              <a16:creationId xmlns:a16="http://schemas.microsoft.com/office/drawing/2014/main" id="{484E893F-4B97-447B-98BE-3D6A181100AA}"/>
            </a:ext>
          </a:extLst>
        </xdr:cNvPr>
        <xdr:cNvSpPr/>
      </xdr:nvSpPr>
      <xdr:spPr>
        <a:xfrm>
          <a:off x="6098540" y="6783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126644</xdr:rowOff>
    </xdr:from>
    <xdr:to>
      <xdr:col>41</xdr:col>
      <xdr:colOff>50800</xdr:colOff>
      <xdr:row>40</xdr:row>
      <xdr:rowOff>128740</xdr:rowOff>
    </xdr:to>
    <xdr:cxnSp macro="">
      <xdr:nvCxnSpPr>
        <xdr:cNvPr id="130" name="直線コネクタ 129">
          <a:extLst>
            <a:ext uri="{FF2B5EF4-FFF2-40B4-BE49-F238E27FC236}">
              <a16:creationId xmlns:a16="http://schemas.microsoft.com/office/drawing/2014/main" id="{D2269B69-9071-41F1-98C8-ED03B0A3673D}"/>
            </a:ext>
          </a:extLst>
        </xdr:cNvPr>
        <xdr:cNvCxnSpPr/>
      </xdr:nvCxnSpPr>
      <xdr:spPr>
        <a:xfrm flipV="1">
          <a:off x="6149340" y="6832244"/>
          <a:ext cx="7747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1" name="n_1aveValue【道路】&#10;一人当たり延長">
          <a:extLst>
            <a:ext uri="{FF2B5EF4-FFF2-40B4-BE49-F238E27FC236}">
              <a16:creationId xmlns:a16="http://schemas.microsoft.com/office/drawing/2014/main" id="{FF741E8A-ABA1-4992-BE77-AF92FCD667B0}"/>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2" name="n_2aveValue【道路】&#10;一人当たり延長">
          <a:extLst>
            <a:ext uri="{FF2B5EF4-FFF2-40B4-BE49-F238E27FC236}">
              <a16:creationId xmlns:a16="http://schemas.microsoft.com/office/drawing/2014/main" id="{3A122571-2775-4810-8201-6B8732DFBA8C}"/>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33" name="n_3aveValue【道路】&#10;一人当たり延長">
          <a:extLst>
            <a:ext uri="{FF2B5EF4-FFF2-40B4-BE49-F238E27FC236}">
              <a16:creationId xmlns:a16="http://schemas.microsoft.com/office/drawing/2014/main" id="{579929E0-20E7-4946-91BA-48C187C1B0A8}"/>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34" name="n_4aveValue【道路】&#10;一人当たり延長">
          <a:extLst>
            <a:ext uri="{FF2B5EF4-FFF2-40B4-BE49-F238E27FC236}">
              <a16:creationId xmlns:a16="http://schemas.microsoft.com/office/drawing/2014/main" id="{9FB18143-DBF0-412A-9233-D0C16CB70396}"/>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163275</xdr:rowOff>
    </xdr:from>
    <xdr:ext cx="469744" cy="259045"/>
    <xdr:sp macro="" textlink="">
      <xdr:nvSpPr>
        <xdr:cNvPr id="135" name="n_2mainValue【道路】&#10;一人当たり延長">
          <a:extLst>
            <a:ext uri="{FF2B5EF4-FFF2-40B4-BE49-F238E27FC236}">
              <a16:creationId xmlns:a16="http://schemas.microsoft.com/office/drawing/2014/main" id="{1339BF6B-8A78-4FF0-99B0-8D78F4568B77}"/>
            </a:ext>
          </a:extLst>
        </xdr:cNvPr>
        <xdr:cNvSpPr txBox="1"/>
      </xdr:nvSpPr>
      <xdr:spPr>
        <a:xfrm>
          <a:off x="7509587" y="686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168571</xdr:rowOff>
    </xdr:from>
    <xdr:ext cx="469744" cy="259045"/>
    <xdr:sp macro="" textlink="">
      <xdr:nvSpPr>
        <xdr:cNvPr id="136" name="n_3mainValue【道路】&#10;一人当たり延長">
          <a:extLst>
            <a:ext uri="{FF2B5EF4-FFF2-40B4-BE49-F238E27FC236}">
              <a16:creationId xmlns:a16="http://schemas.microsoft.com/office/drawing/2014/main" id="{D29EBC4C-2AC0-4710-ABC9-F903AE558F93}"/>
            </a:ext>
          </a:extLst>
        </xdr:cNvPr>
        <xdr:cNvSpPr txBox="1"/>
      </xdr:nvSpPr>
      <xdr:spPr>
        <a:xfrm>
          <a:off x="6712027" y="687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170667</xdr:rowOff>
    </xdr:from>
    <xdr:ext cx="469744" cy="259045"/>
    <xdr:sp macro="" textlink="">
      <xdr:nvSpPr>
        <xdr:cNvPr id="137" name="n_4mainValue【道路】&#10;一人当たり延長">
          <a:extLst>
            <a:ext uri="{FF2B5EF4-FFF2-40B4-BE49-F238E27FC236}">
              <a16:creationId xmlns:a16="http://schemas.microsoft.com/office/drawing/2014/main" id="{F2F986F1-B1A6-49ED-A2D0-4D29A9B6E309}"/>
            </a:ext>
          </a:extLst>
        </xdr:cNvPr>
        <xdr:cNvSpPr txBox="1"/>
      </xdr:nvSpPr>
      <xdr:spPr>
        <a:xfrm>
          <a:off x="5937327" y="68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id="{785BA2BD-6836-4F1E-A139-FC2CECAC809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id="{3287BCF8-36F0-4151-94BA-DD385C3A004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id="{7A6CF61C-AFCC-48E8-9BA3-2583E111693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id="{BD031789-0CCA-4CC4-BC00-7780F3164CF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id="{BD2F07CF-F49C-49C4-88EE-341BBB3C954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id="{346A68B7-1509-4756-A875-067700E0F79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id="{E7BD5FDE-796D-4010-9C96-F9ADF021EA3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6B55A79B-1EDA-42B4-8C49-646D1DD9BFE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4D8D9A7C-D0E0-4C64-A63E-BDD870462A3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E8B0D376-821F-4863-95CF-0BBA2492A88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8" name="テキスト ボックス 147">
          <a:extLst>
            <a:ext uri="{FF2B5EF4-FFF2-40B4-BE49-F238E27FC236}">
              <a16:creationId xmlns:a16="http://schemas.microsoft.com/office/drawing/2014/main" id="{B26C2186-91AA-4077-BBF7-65DEC04D384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9" name="直線コネクタ 148">
          <a:extLst>
            <a:ext uri="{FF2B5EF4-FFF2-40B4-BE49-F238E27FC236}">
              <a16:creationId xmlns:a16="http://schemas.microsoft.com/office/drawing/2014/main" id="{A421B2F6-F2F7-4603-B254-CC02489604D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0" name="テキスト ボックス 149">
          <a:extLst>
            <a:ext uri="{FF2B5EF4-FFF2-40B4-BE49-F238E27FC236}">
              <a16:creationId xmlns:a16="http://schemas.microsoft.com/office/drawing/2014/main" id="{8B229A09-8DF1-44E7-9A69-E66FAA74986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1" name="直線コネクタ 150">
          <a:extLst>
            <a:ext uri="{FF2B5EF4-FFF2-40B4-BE49-F238E27FC236}">
              <a16:creationId xmlns:a16="http://schemas.microsoft.com/office/drawing/2014/main" id="{7338500E-B325-433E-9EB6-BDBF06F8933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2" name="テキスト ボックス 151">
          <a:extLst>
            <a:ext uri="{FF2B5EF4-FFF2-40B4-BE49-F238E27FC236}">
              <a16:creationId xmlns:a16="http://schemas.microsoft.com/office/drawing/2014/main" id="{337166CB-AB0F-4409-9EA5-C4F17CCAFC1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3" name="直線コネクタ 152">
          <a:extLst>
            <a:ext uri="{FF2B5EF4-FFF2-40B4-BE49-F238E27FC236}">
              <a16:creationId xmlns:a16="http://schemas.microsoft.com/office/drawing/2014/main" id="{338986A3-3E2F-4778-81A8-318536D6797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4" name="テキスト ボックス 153">
          <a:extLst>
            <a:ext uri="{FF2B5EF4-FFF2-40B4-BE49-F238E27FC236}">
              <a16:creationId xmlns:a16="http://schemas.microsoft.com/office/drawing/2014/main" id="{FD05FD92-DD76-466B-9CBD-6BD19916EB9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5" name="直線コネクタ 154">
          <a:extLst>
            <a:ext uri="{FF2B5EF4-FFF2-40B4-BE49-F238E27FC236}">
              <a16:creationId xmlns:a16="http://schemas.microsoft.com/office/drawing/2014/main" id="{247F4D02-E0AA-4FA6-B175-C733099923D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6" name="テキスト ボックス 155">
          <a:extLst>
            <a:ext uri="{FF2B5EF4-FFF2-40B4-BE49-F238E27FC236}">
              <a16:creationId xmlns:a16="http://schemas.microsoft.com/office/drawing/2014/main" id="{6237E966-EFEC-44E3-8434-63E6BF8B812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7" name="直線コネクタ 156">
          <a:extLst>
            <a:ext uri="{FF2B5EF4-FFF2-40B4-BE49-F238E27FC236}">
              <a16:creationId xmlns:a16="http://schemas.microsoft.com/office/drawing/2014/main" id="{50D08C60-09C4-40D3-A35D-7F1313CDB86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8" name="テキスト ボックス 157">
          <a:extLst>
            <a:ext uri="{FF2B5EF4-FFF2-40B4-BE49-F238E27FC236}">
              <a16:creationId xmlns:a16="http://schemas.microsoft.com/office/drawing/2014/main" id="{5EFE2342-DEE1-4200-9461-2ABAA595E1C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9" name="直線コネクタ 158">
          <a:extLst>
            <a:ext uri="{FF2B5EF4-FFF2-40B4-BE49-F238E27FC236}">
              <a16:creationId xmlns:a16="http://schemas.microsoft.com/office/drawing/2014/main" id="{7912CB6C-4A84-405D-AA97-C089102D3499}"/>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0" name="テキスト ボックス 159">
          <a:extLst>
            <a:ext uri="{FF2B5EF4-FFF2-40B4-BE49-F238E27FC236}">
              <a16:creationId xmlns:a16="http://schemas.microsoft.com/office/drawing/2014/main" id="{B95A84F8-918D-49CD-8B6D-BBA7A23A864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55D548D3-1055-4C33-8F84-17AA0A526BB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id="{D5D0584F-F144-4A0E-AAE3-12AAA8C857B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63" name="直線コネクタ 162">
          <a:extLst>
            <a:ext uri="{FF2B5EF4-FFF2-40B4-BE49-F238E27FC236}">
              <a16:creationId xmlns:a16="http://schemas.microsoft.com/office/drawing/2014/main" id="{D2887685-D85B-4E97-B19B-0C36C3624DE2}"/>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64" name="【橋りょう・トンネル】&#10;有形固定資産減価償却率最小値テキスト">
          <a:extLst>
            <a:ext uri="{FF2B5EF4-FFF2-40B4-BE49-F238E27FC236}">
              <a16:creationId xmlns:a16="http://schemas.microsoft.com/office/drawing/2014/main" id="{AF814040-1B91-4F0D-822D-AD7FEBF79B74}"/>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65" name="直線コネクタ 164">
          <a:extLst>
            <a:ext uri="{FF2B5EF4-FFF2-40B4-BE49-F238E27FC236}">
              <a16:creationId xmlns:a16="http://schemas.microsoft.com/office/drawing/2014/main" id="{B950260B-493A-480C-9F23-5D90BD83E97A}"/>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66" name="【橋りょう・トンネル】&#10;有形固定資産減価償却率最大値テキスト">
          <a:extLst>
            <a:ext uri="{FF2B5EF4-FFF2-40B4-BE49-F238E27FC236}">
              <a16:creationId xmlns:a16="http://schemas.microsoft.com/office/drawing/2014/main" id="{5F14181F-AF0E-465A-B7C9-855585ED7A1C}"/>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67" name="直線コネクタ 166">
          <a:extLst>
            <a:ext uri="{FF2B5EF4-FFF2-40B4-BE49-F238E27FC236}">
              <a16:creationId xmlns:a16="http://schemas.microsoft.com/office/drawing/2014/main" id="{7E8F178E-033D-4DA8-9491-7480F1EA76CE}"/>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id="{10A405CE-4751-4409-9B51-A1F267107741}"/>
            </a:ext>
          </a:extLst>
        </xdr:cNvPr>
        <xdr:cNvSpPr txBox="1"/>
      </xdr:nvSpPr>
      <xdr:spPr>
        <a:xfrm>
          <a:off x="41249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69" name="フローチャート: 判断 168">
          <a:extLst>
            <a:ext uri="{FF2B5EF4-FFF2-40B4-BE49-F238E27FC236}">
              <a16:creationId xmlns:a16="http://schemas.microsoft.com/office/drawing/2014/main" id="{0CA6029C-0352-454E-A3A7-C5149E69298E}"/>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0" name="フローチャート: 判断 169">
          <a:extLst>
            <a:ext uri="{FF2B5EF4-FFF2-40B4-BE49-F238E27FC236}">
              <a16:creationId xmlns:a16="http://schemas.microsoft.com/office/drawing/2014/main" id="{EE026939-6861-4444-BBCF-F7741D66010A}"/>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1" name="フローチャート: 判断 170">
          <a:extLst>
            <a:ext uri="{FF2B5EF4-FFF2-40B4-BE49-F238E27FC236}">
              <a16:creationId xmlns:a16="http://schemas.microsoft.com/office/drawing/2014/main" id="{D117E3E2-3375-4479-8156-24133D38AB54}"/>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72" name="フローチャート: 判断 171">
          <a:extLst>
            <a:ext uri="{FF2B5EF4-FFF2-40B4-BE49-F238E27FC236}">
              <a16:creationId xmlns:a16="http://schemas.microsoft.com/office/drawing/2014/main" id="{4A47F979-1412-4BA0-A895-25D4E7118F64}"/>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73" name="フローチャート: 判断 172">
          <a:extLst>
            <a:ext uri="{FF2B5EF4-FFF2-40B4-BE49-F238E27FC236}">
              <a16:creationId xmlns:a16="http://schemas.microsoft.com/office/drawing/2014/main" id="{E91A8765-4825-4508-9D50-02D516DA303C}"/>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C5494E30-4704-4052-A45E-9CC66AD3ACB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D4947B47-BCE1-4EA9-B856-608548AFBEC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5D006D97-CDE4-4A58-A517-252780D9122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682DF67B-74EE-47D1-B784-81915BDFF15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55CFA783-90CD-4FC2-8396-FC356F95D28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169635</xdr:rowOff>
    </xdr:from>
    <xdr:to>
      <xdr:col>24</xdr:col>
      <xdr:colOff>114300</xdr:colOff>
      <xdr:row>61</xdr:row>
      <xdr:rowOff>99785</xdr:rowOff>
    </xdr:to>
    <xdr:sp macro="" textlink="">
      <xdr:nvSpPr>
        <xdr:cNvPr id="179" name="楕円 178">
          <a:extLst>
            <a:ext uri="{FF2B5EF4-FFF2-40B4-BE49-F238E27FC236}">
              <a16:creationId xmlns:a16="http://schemas.microsoft.com/office/drawing/2014/main" id="{2CBF5B6B-3C8D-4441-AB6D-C4B1C1F913A8}"/>
            </a:ext>
          </a:extLst>
        </xdr:cNvPr>
        <xdr:cNvSpPr/>
      </xdr:nvSpPr>
      <xdr:spPr>
        <a:xfrm>
          <a:off x="4036060" y="10228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21062</xdr:rowOff>
    </xdr:from>
    <xdr:ext cx="405111" cy="259045"/>
    <xdr:sp macro="" textlink="">
      <xdr:nvSpPr>
        <xdr:cNvPr id="180" name="【橋りょう・トンネル】&#10;有形固定資産減価償却率該当値テキスト">
          <a:extLst>
            <a:ext uri="{FF2B5EF4-FFF2-40B4-BE49-F238E27FC236}">
              <a16:creationId xmlns:a16="http://schemas.microsoft.com/office/drawing/2014/main" id="{A235EF96-2098-4258-B4B7-003B0FADC63C}"/>
            </a:ext>
          </a:extLst>
        </xdr:cNvPr>
        <xdr:cNvSpPr txBox="1"/>
      </xdr:nvSpPr>
      <xdr:spPr>
        <a:xfrm>
          <a:off x="4124960" y="1007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109220</xdr:rowOff>
    </xdr:from>
    <xdr:to>
      <xdr:col>15</xdr:col>
      <xdr:colOff>101600</xdr:colOff>
      <xdr:row>61</xdr:row>
      <xdr:rowOff>39370</xdr:rowOff>
    </xdr:to>
    <xdr:sp macro="" textlink="">
      <xdr:nvSpPr>
        <xdr:cNvPr id="181" name="楕円 180">
          <a:extLst>
            <a:ext uri="{FF2B5EF4-FFF2-40B4-BE49-F238E27FC236}">
              <a16:creationId xmlns:a16="http://schemas.microsoft.com/office/drawing/2014/main" id="{8FA5A29D-5A87-42E6-9443-3A9473D051A9}"/>
            </a:ext>
          </a:extLst>
        </xdr:cNvPr>
        <xdr:cNvSpPr/>
      </xdr:nvSpPr>
      <xdr:spPr>
        <a:xfrm>
          <a:off x="2514600" y="1016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133713</xdr:rowOff>
    </xdr:from>
    <xdr:to>
      <xdr:col>10</xdr:col>
      <xdr:colOff>165100</xdr:colOff>
      <xdr:row>62</xdr:row>
      <xdr:rowOff>63863</xdr:rowOff>
    </xdr:to>
    <xdr:sp macro="" textlink="">
      <xdr:nvSpPr>
        <xdr:cNvPr id="182" name="楕円 181">
          <a:extLst>
            <a:ext uri="{FF2B5EF4-FFF2-40B4-BE49-F238E27FC236}">
              <a16:creationId xmlns:a16="http://schemas.microsoft.com/office/drawing/2014/main" id="{415EA6ED-EBCC-4DA0-92F5-7467B4A17030}"/>
            </a:ext>
          </a:extLst>
        </xdr:cNvPr>
        <xdr:cNvSpPr/>
      </xdr:nvSpPr>
      <xdr:spPr>
        <a:xfrm>
          <a:off x="1739900" y="10359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62</xdr:row>
      <xdr:rowOff>13063</xdr:rowOff>
    </xdr:to>
    <xdr:cxnSp macro="">
      <xdr:nvCxnSpPr>
        <xdr:cNvPr id="183" name="直線コネクタ 182">
          <a:extLst>
            <a:ext uri="{FF2B5EF4-FFF2-40B4-BE49-F238E27FC236}">
              <a16:creationId xmlns:a16="http://schemas.microsoft.com/office/drawing/2014/main" id="{8E89BCA4-6131-4829-9BFB-242D48E3622E}"/>
            </a:ext>
          </a:extLst>
        </xdr:cNvPr>
        <xdr:cNvCxnSpPr/>
      </xdr:nvCxnSpPr>
      <xdr:spPr>
        <a:xfrm flipV="1">
          <a:off x="1790700" y="10218420"/>
          <a:ext cx="774700" cy="18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105954</xdr:rowOff>
    </xdr:from>
    <xdr:to>
      <xdr:col>6</xdr:col>
      <xdr:colOff>38100</xdr:colOff>
      <xdr:row>62</xdr:row>
      <xdr:rowOff>36104</xdr:rowOff>
    </xdr:to>
    <xdr:sp macro="" textlink="">
      <xdr:nvSpPr>
        <xdr:cNvPr id="184" name="楕円 183">
          <a:extLst>
            <a:ext uri="{FF2B5EF4-FFF2-40B4-BE49-F238E27FC236}">
              <a16:creationId xmlns:a16="http://schemas.microsoft.com/office/drawing/2014/main" id="{66D3B56E-66D5-436E-ABD0-A1E6F3B53B15}"/>
            </a:ext>
          </a:extLst>
        </xdr:cNvPr>
        <xdr:cNvSpPr/>
      </xdr:nvSpPr>
      <xdr:spPr>
        <a:xfrm>
          <a:off x="965200" y="103319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156754</xdr:rowOff>
    </xdr:from>
    <xdr:to>
      <xdr:col>10</xdr:col>
      <xdr:colOff>114300</xdr:colOff>
      <xdr:row>62</xdr:row>
      <xdr:rowOff>13063</xdr:rowOff>
    </xdr:to>
    <xdr:cxnSp macro="">
      <xdr:nvCxnSpPr>
        <xdr:cNvPr id="185" name="直線コネクタ 184">
          <a:extLst>
            <a:ext uri="{FF2B5EF4-FFF2-40B4-BE49-F238E27FC236}">
              <a16:creationId xmlns:a16="http://schemas.microsoft.com/office/drawing/2014/main" id="{8672507B-4D2F-4C24-806E-27EE2CF8B607}"/>
            </a:ext>
          </a:extLst>
        </xdr:cNvPr>
        <xdr:cNvCxnSpPr/>
      </xdr:nvCxnSpPr>
      <xdr:spPr>
        <a:xfrm>
          <a:off x="1008380" y="10382794"/>
          <a:ext cx="78232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id="{1DC20837-11E8-4017-AD9B-32A4C23E6ADE}"/>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id="{CCB78741-2116-4BB0-80BE-E8E7CC2ED0A7}"/>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id="{5A3333E6-C5FE-48DA-A732-56129AF14212}"/>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189" name="n_4aveValue【橋りょう・トンネル】&#10;有形固定資産減価償却率">
          <a:extLst>
            <a:ext uri="{FF2B5EF4-FFF2-40B4-BE49-F238E27FC236}">
              <a16:creationId xmlns:a16="http://schemas.microsoft.com/office/drawing/2014/main" id="{A482D5A8-FCCD-4A1B-BAB9-81A27B48917B}"/>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190" name="n_2mainValue【橋りょう・トンネル】&#10;有形固定資産減価償却率">
          <a:extLst>
            <a:ext uri="{FF2B5EF4-FFF2-40B4-BE49-F238E27FC236}">
              <a16:creationId xmlns:a16="http://schemas.microsoft.com/office/drawing/2014/main" id="{97817C7F-4C47-4C81-8A3D-4F5993653AE2}"/>
            </a:ext>
          </a:extLst>
        </xdr:cNvPr>
        <xdr:cNvSpPr txBox="1"/>
      </xdr:nvSpPr>
      <xdr:spPr>
        <a:xfrm>
          <a:off x="23857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54990</xdr:rowOff>
    </xdr:from>
    <xdr:ext cx="405111" cy="259045"/>
    <xdr:sp macro="" textlink="">
      <xdr:nvSpPr>
        <xdr:cNvPr id="191" name="n_3mainValue【橋りょう・トンネル】&#10;有形固定資産減価償却率">
          <a:extLst>
            <a:ext uri="{FF2B5EF4-FFF2-40B4-BE49-F238E27FC236}">
              <a16:creationId xmlns:a16="http://schemas.microsoft.com/office/drawing/2014/main" id="{B2DB9B10-73AD-4967-98B6-EDDC9E457471}"/>
            </a:ext>
          </a:extLst>
        </xdr:cNvPr>
        <xdr:cNvSpPr txBox="1"/>
      </xdr:nvSpPr>
      <xdr:spPr>
        <a:xfrm>
          <a:off x="1611004" y="10448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27231</xdr:rowOff>
    </xdr:from>
    <xdr:ext cx="405111" cy="259045"/>
    <xdr:sp macro="" textlink="">
      <xdr:nvSpPr>
        <xdr:cNvPr id="192" name="n_4mainValue【橋りょう・トンネル】&#10;有形固定資産減価償却率">
          <a:extLst>
            <a:ext uri="{FF2B5EF4-FFF2-40B4-BE49-F238E27FC236}">
              <a16:creationId xmlns:a16="http://schemas.microsoft.com/office/drawing/2014/main" id="{BC979733-34BD-4724-B2E2-F37B92E8D74B}"/>
            </a:ext>
          </a:extLst>
        </xdr:cNvPr>
        <xdr:cNvSpPr txBox="1"/>
      </xdr:nvSpPr>
      <xdr:spPr>
        <a:xfrm>
          <a:off x="836304" y="1042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a:extLst>
            <a:ext uri="{FF2B5EF4-FFF2-40B4-BE49-F238E27FC236}">
              <a16:creationId xmlns:a16="http://schemas.microsoft.com/office/drawing/2014/main" id="{0A9515EA-9003-4F1D-9A2F-674A870DD5E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a:extLst>
            <a:ext uri="{FF2B5EF4-FFF2-40B4-BE49-F238E27FC236}">
              <a16:creationId xmlns:a16="http://schemas.microsoft.com/office/drawing/2014/main" id="{32D8E405-142E-415E-9769-8E28E247CEF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a:extLst>
            <a:ext uri="{FF2B5EF4-FFF2-40B4-BE49-F238E27FC236}">
              <a16:creationId xmlns:a16="http://schemas.microsoft.com/office/drawing/2014/main" id="{16A70A14-C319-452C-8B16-280E63FBC4C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a:extLst>
            <a:ext uri="{FF2B5EF4-FFF2-40B4-BE49-F238E27FC236}">
              <a16:creationId xmlns:a16="http://schemas.microsoft.com/office/drawing/2014/main" id="{64F0B454-A6ED-46CC-93D0-35B7B68C123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a:extLst>
            <a:ext uri="{FF2B5EF4-FFF2-40B4-BE49-F238E27FC236}">
              <a16:creationId xmlns:a16="http://schemas.microsoft.com/office/drawing/2014/main" id="{304676D1-DA3A-4013-8B9D-BA0DDC14E43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a:extLst>
            <a:ext uri="{FF2B5EF4-FFF2-40B4-BE49-F238E27FC236}">
              <a16:creationId xmlns:a16="http://schemas.microsoft.com/office/drawing/2014/main" id="{8B6AC687-5753-4F44-928B-AE1F3C2A491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a:extLst>
            <a:ext uri="{FF2B5EF4-FFF2-40B4-BE49-F238E27FC236}">
              <a16:creationId xmlns:a16="http://schemas.microsoft.com/office/drawing/2014/main" id="{0D0E2E43-C250-4D91-8164-83F5F8D2E91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a:extLst>
            <a:ext uri="{FF2B5EF4-FFF2-40B4-BE49-F238E27FC236}">
              <a16:creationId xmlns:a16="http://schemas.microsoft.com/office/drawing/2014/main" id="{C541CBD4-A324-46AB-921F-A8383D1B494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a:extLst>
            <a:ext uri="{FF2B5EF4-FFF2-40B4-BE49-F238E27FC236}">
              <a16:creationId xmlns:a16="http://schemas.microsoft.com/office/drawing/2014/main" id="{3A6F08ED-5426-462A-A1CE-E5F77D63162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a:extLst>
            <a:ext uri="{FF2B5EF4-FFF2-40B4-BE49-F238E27FC236}">
              <a16:creationId xmlns:a16="http://schemas.microsoft.com/office/drawing/2014/main" id="{E5C5688C-CE91-46EE-88C4-EF2C9490F6F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3" name="直線コネクタ 202">
          <a:extLst>
            <a:ext uri="{FF2B5EF4-FFF2-40B4-BE49-F238E27FC236}">
              <a16:creationId xmlns:a16="http://schemas.microsoft.com/office/drawing/2014/main" id="{5753665A-2FBB-429E-A369-DE52B70C19E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4" name="テキスト ボックス 203">
          <a:extLst>
            <a:ext uri="{FF2B5EF4-FFF2-40B4-BE49-F238E27FC236}">
              <a16:creationId xmlns:a16="http://schemas.microsoft.com/office/drawing/2014/main" id="{B26ABC6D-D28C-4189-A145-B2BD6C1401E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5" name="直線コネクタ 204">
          <a:extLst>
            <a:ext uri="{FF2B5EF4-FFF2-40B4-BE49-F238E27FC236}">
              <a16:creationId xmlns:a16="http://schemas.microsoft.com/office/drawing/2014/main" id="{B7A83FDD-A592-42D5-9829-3AB0121EA10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6" name="テキスト ボックス 205">
          <a:extLst>
            <a:ext uri="{FF2B5EF4-FFF2-40B4-BE49-F238E27FC236}">
              <a16:creationId xmlns:a16="http://schemas.microsoft.com/office/drawing/2014/main" id="{E6C2F7CE-2B95-4C63-8092-3D229AFFD23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7" name="直線コネクタ 206">
          <a:extLst>
            <a:ext uri="{FF2B5EF4-FFF2-40B4-BE49-F238E27FC236}">
              <a16:creationId xmlns:a16="http://schemas.microsoft.com/office/drawing/2014/main" id="{0E9CAAEE-D5FA-41AF-8984-BA3EF153258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08" name="テキスト ボックス 207">
          <a:extLst>
            <a:ext uri="{FF2B5EF4-FFF2-40B4-BE49-F238E27FC236}">
              <a16:creationId xmlns:a16="http://schemas.microsoft.com/office/drawing/2014/main" id="{E15D3483-CE9E-482B-A014-D1E16BEF8AAF}"/>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9" name="直線コネクタ 208">
          <a:extLst>
            <a:ext uri="{FF2B5EF4-FFF2-40B4-BE49-F238E27FC236}">
              <a16:creationId xmlns:a16="http://schemas.microsoft.com/office/drawing/2014/main" id="{84B8F446-5704-4CD7-A68D-59B7CAD9B48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0" name="テキスト ボックス 209">
          <a:extLst>
            <a:ext uri="{FF2B5EF4-FFF2-40B4-BE49-F238E27FC236}">
              <a16:creationId xmlns:a16="http://schemas.microsoft.com/office/drawing/2014/main" id="{B7B2B3E3-79BB-4C5C-B688-2784549AC449}"/>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1" name="直線コネクタ 210">
          <a:extLst>
            <a:ext uri="{FF2B5EF4-FFF2-40B4-BE49-F238E27FC236}">
              <a16:creationId xmlns:a16="http://schemas.microsoft.com/office/drawing/2014/main" id="{5FBB3F87-66B3-47AD-A109-5FA958328BF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2" name="テキスト ボックス 211">
          <a:extLst>
            <a:ext uri="{FF2B5EF4-FFF2-40B4-BE49-F238E27FC236}">
              <a16:creationId xmlns:a16="http://schemas.microsoft.com/office/drawing/2014/main" id="{E79CB28B-2420-42F5-A561-01F7732FB6AE}"/>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id="{2AB6B4E8-59C6-44D0-ADA2-2EF5A4406F0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4" name="テキスト ボックス 213">
          <a:extLst>
            <a:ext uri="{FF2B5EF4-FFF2-40B4-BE49-F238E27FC236}">
              <a16:creationId xmlns:a16="http://schemas.microsoft.com/office/drawing/2014/main" id="{EF15EB06-50E2-4493-B936-098FF597356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橋りょう・トンネル】&#10;一人当たり有形固定資産（償却資産）額グラフ枠">
          <a:extLst>
            <a:ext uri="{FF2B5EF4-FFF2-40B4-BE49-F238E27FC236}">
              <a16:creationId xmlns:a16="http://schemas.microsoft.com/office/drawing/2014/main" id="{8D9B4526-1A61-4DA0-9607-1F9254B4D6A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16" name="直線コネクタ 215">
          <a:extLst>
            <a:ext uri="{FF2B5EF4-FFF2-40B4-BE49-F238E27FC236}">
              <a16:creationId xmlns:a16="http://schemas.microsoft.com/office/drawing/2014/main" id="{2EF54144-2AE0-4ECC-9737-D13512643EA2}"/>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17" name="【橋りょう・トンネル】&#10;一人当たり有形固定資産（償却資産）額最小値テキスト">
          <a:extLst>
            <a:ext uri="{FF2B5EF4-FFF2-40B4-BE49-F238E27FC236}">
              <a16:creationId xmlns:a16="http://schemas.microsoft.com/office/drawing/2014/main" id="{67A8CB08-3E81-48EA-A37C-EE0F8EE50F1F}"/>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18" name="直線コネクタ 217">
          <a:extLst>
            <a:ext uri="{FF2B5EF4-FFF2-40B4-BE49-F238E27FC236}">
              <a16:creationId xmlns:a16="http://schemas.microsoft.com/office/drawing/2014/main" id="{5F6BC114-DE15-43D7-A447-2B0AF9139957}"/>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19" name="【橋りょう・トンネル】&#10;一人当たり有形固定資産（償却資産）額最大値テキスト">
          <a:extLst>
            <a:ext uri="{FF2B5EF4-FFF2-40B4-BE49-F238E27FC236}">
              <a16:creationId xmlns:a16="http://schemas.microsoft.com/office/drawing/2014/main" id="{9CC40B4B-3B19-4189-8311-720B4E9ABA7C}"/>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20" name="直線コネクタ 219">
          <a:extLst>
            <a:ext uri="{FF2B5EF4-FFF2-40B4-BE49-F238E27FC236}">
              <a16:creationId xmlns:a16="http://schemas.microsoft.com/office/drawing/2014/main" id="{4C648C7F-205B-4E3E-82BB-6FB9E22AFC3A}"/>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21" name="【橋りょう・トンネル】&#10;一人当たり有形固定資産（償却資産）額平均値テキスト">
          <a:extLst>
            <a:ext uri="{FF2B5EF4-FFF2-40B4-BE49-F238E27FC236}">
              <a16:creationId xmlns:a16="http://schemas.microsoft.com/office/drawing/2014/main" id="{CE8AA5A5-9039-4822-851F-72164257E662}"/>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22" name="フローチャート: 判断 221">
          <a:extLst>
            <a:ext uri="{FF2B5EF4-FFF2-40B4-BE49-F238E27FC236}">
              <a16:creationId xmlns:a16="http://schemas.microsoft.com/office/drawing/2014/main" id="{35FD5658-403D-41CF-BFFB-D1A286BDC8E4}"/>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23" name="フローチャート: 判断 222">
          <a:extLst>
            <a:ext uri="{FF2B5EF4-FFF2-40B4-BE49-F238E27FC236}">
              <a16:creationId xmlns:a16="http://schemas.microsoft.com/office/drawing/2014/main" id="{03417AC9-71E0-4C80-B279-E7C518D315B3}"/>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24" name="フローチャート: 判断 223">
          <a:extLst>
            <a:ext uri="{FF2B5EF4-FFF2-40B4-BE49-F238E27FC236}">
              <a16:creationId xmlns:a16="http://schemas.microsoft.com/office/drawing/2014/main" id="{B93BA9E1-BE00-4728-8599-972EC83F6445}"/>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25" name="フローチャート: 判断 224">
          <a:extLst>
            <a:ext uri="{FF2B5EF4-FFF2-40B4-BE49-F238E27FC236}">
              <a16:creationId xmlns:a16="http://schemas.microsoft.com/office/drawing/2014/main" id="{DC761B09-24E1-4DD3-85B7-96A6C1901C44}"/>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26" name="フローチャート: 判断 225">
          <a:extLst>
            <a:ext uri="{FF2B5EF4-FFF2-40B4-BE49-F238E27FC236}">
              <a16:creationId xmlns:a16="http://schemas.microsoft.com/office/drawing/2014/main" id="{48AC28C5-E239-4B85-9A70-A772625AD5FD}"/>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323415B5-E084-4CDB-9D39-150B04B47A8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579DDCF5-28FB-4ECF-B975-7C360BD62A9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5051B89E-B772-4D82-9F22-DBF07C420C7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6530CC4C-4267-4C97-951A-C87163DDB57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38EA9E1C-8008-4499-9154-DC7ABC442E7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7555</xdr:rowOff>
    </xdr:from>
    <xdr:to>
      <xdr:col>55</xdr:col>
      <xdr:colOff>50800</xdr:colOff>
      <xdr:row>64</xdr:row>
      <xdr:rowOff>109155</xdr:rowOff>
    </xdr:to>
    <xdr:sp macro="" textlink="">
      <xdr:nvSpPr>
        <xdr:cNvPr id="232" name="楕円 231">
          <a:extLst>
            <a:ext uri="{FF2B5EF4-FFF2-40B4-BE49-F238E27FC236}">
              <a16:creationId xmlns:a16="http://schemas.microsoft.com/office/drawing/2014/main" id="{71D0E93F-4010-4E68-975D-13BC8E4EF06A}"/>
            </a:ext>
          </a:extLst>
        </xdr:cNvPr>
        <xdr:cNvSpPr/>
      </xdr:nvSpPr>
      <xdr:spPr>
        <a:xfrm>
          <a:off x="9192260" y="107365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93932</xdr:rowOff>
    </xdr:from>
    <xdr:ext cx="534377" cy="259045"/>
    <xdr:sp macro="" textlink="">
      <xdr:nvSpPr>
        <xdr:cNvPr id="233" name="【橋りょう・トンネル】&#10;一人当たり有形固定資産（償却資産）額該当値テキスト">
          <a:extLst>
            <a:ext uri="{FF2B5EF4-FFF2-40B4-BE49-F238E27FC236}">
              <a16:creationId xmlns:a16="http://schemas.microsoft.com/office/drawing/2014/main" id="{BEEA9D35-3A32-4932-911A-4EDAA9F615B3}"/>
            </a:ext>
          </a:extLst>
        </xdr:cNvPr>
        <xdr:cNvSpPr txBox="1"/>
      </xdr:nvSpPr>
      <xdr:spPr>
        <a:xfrm>
          <a:off x="9258300" y="1065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64</xdr:row>
      <xdr:rowOff>7725</xdr:rowOff>
    </xdr:from>
    <xdr:to>
      <xdr:col>46</xdr:col>
      <xdr:colOff>38100</xdr:colOff>
      <xdr:row>64</xdr:row>
      <xdr:rowOff>109325</xdr:rowOff>
    </xdr:to>
    <xdr:sp macro="" textlink="">
      <xdr:nvSpPr>
        <xdr:cNvPr id="234" name="楕円 233">
          <a:extLst>
            <a:ext uri="{FF2B5EF4-FFF2-40B4-BE49-F238E27FC236}">
              <a16:creationId xmlns:a16="http://schemas.microsoft.com/office/drawing/2014/main" id="{F11FA7AE-260A-4C85-B7BD-CF445768FDFA}"/>
            </a:ext>
          </a:extLst>
        </xdr:cNvPr>
        <xdr:cNvSpPr/>
      </xdr:nvSpPr>
      <xdr:spPr>
        <a:xfrm>
          <a:off x="7670800" y="107366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64</xdr:row>
      <xdr:rowOff>11214</xdr:rowOff>
    </xdr:from>
    <xdr:to>
      <xdr:col>41</xdr:col>
      <xdr:colOff>101600</xdr:colOff>
      <xdr:row>64</xdr:row>
      <xdr:rowOff>112814</xdr:rowOff>
    </xdr:to>
    <xdr:sp macro="" textlink="">
      <xdr:nvSpPr>
        <xdr:cNvPr id="235" name="楕円 234">
          <a:extLst>
            <a:ext uri="{FF2B5EF4-FFF2-40B4-BE49-F238E27FC236}">
              <a16:creationId xmlns:a16="http://schemas.microsoft.com/office/drawing/2014/main" id="{5B3677A8-FEA5-4494-8F12-F37C27744B57}"/>
            </a:ext>
          </a:extLst>
        </xdr:cNvPr>
        <xdr:cNvSpPr/>
      </xdr:nvSpPr>
      <xdr:spPr>
        <a:xfrm>
          <a:off x="6873240" y="1074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58525</xdr:rowOff>
    </xdr:from>
    <xdr:to>
      <xdr:col>45</xdr:col>
      <xdr:colOff>177800</xdr:colOff>
      <xdr:row>64</xdr:row>
      <xdr:rowOff>62014</xdr:rowOff>
    </xdr:to>
    <xdr:cxnSp macro="">
      <xdr:nvCxnSpPr>
        <xdr:cNvPr id="236" name="直線コネクタ 235">
          <a:extLst>
            <a:ext uri="{FF2B5EF4-FFF2-40B4-BE49-F238E27FC236}">
              <a16:creationId xmlns:a16="http://schemas.microsoft.com/office/drawing/2014/main" id="{1EED5F13-6E1C-4C1D-99BB-4DB13108C0A9}"/>
            </a:ext>
          </a:extLst>
        </xdr:cNvPr>
        <xdr:cNvCxnSpPr/>
      </xdr:nvCxnSpPr>
      <xdr:spPr>
        <a:xfrm flipV="1">
          <a:off x="6924040" y="10787485"/>
          <a:ext cx="789940" cy="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11285</xdr:rowOff>
    </xdr:from>
    <xdr:to>
      <xdr:col>36</xdr:col>
      <xdr:colOff>165100</xdr:colOff>
      <xdr:row>64</xdr:row>
      <xdr:rowOff>112885</xdr:rowOff>
    </xdr:to>
    <xdr:sp macro="" textlink="">
      <xdr:nvSpPr>
        <xdr:cNvPr id="237" name="楕円 236">
          <a:extLst>
            <a:ext uri="{FF2B5EF4-FFF2-40B4-BE49-F238E27FC236}">
              <a16:creationId xmlns:a16="http://schemas.microsoft.com/office/drawing/2014/main" id="{7751BCE8-BDD3-45C2-AA9B-B9CDC707FAB4}"/>
            </a:ext>
          </a:extLst>
        </xdr:cNvPr>
        <xdr:cNvSpPr/>
      </xdr:nvSpPr>
      <xdr:spPr>
        <a:xfrm>
          <a:off x="6098540" y="107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62014</xdr:rowOff>
    </xdr:from>
    <xdr:to>
      <xdr:col>41</xdr:col>
      <xdr:colOff>50800</xdr:colOff>
      <xdr:row>64</xdr:row>
      <xdr:rowOff>62085</xdr:rowOff>
    </xdr:to>
    <xdr:cxnSp macro="">
      <xdr:nvCxnSpPr>
        <xdr:cNvPr id="238" name="直線コネクタ 237">
          <a:extLst>
            <a:ext uri="{FF2B5EF4-FFF2-40B4-BE49-F238E27FC236}">
              <a16:creationId xmlns:a16="http://schemas.microsoft.com/office/drawing/2014/main" id="{8D52F13A-122A-4AA3-B0DF-FE6496B585AA}"/>
            </a:ext>
          </a:extLst>
        </xdr:cNvPr>
        <xdr:cNvCxnSpPr/>
      </xdr:nvCxnSpPr>
      <xdr:spPr>
        <a:xfrm flipV="1">
          <a:off x="6149340" y="10790974"/>
          <a:ext cx="774700" cy="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39" name="n_1aveValue【橋りょう・トンネル】&#10;一人当たり有形固定資産（償却資産）額">
          <a:extLst>
            <a:ext uri="{FF2B5EF4-FFF2-40B4-BE49-F238E27FC236}">
              <a16:creationId xmlns:a16="http://schemas.microsoft.com/office/drawing/2014/main" id="{DA712202-C94C-461B-94EF-22ED37502578}"/>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40" name="n_2aveValue【橋りょう・トンネル】&#10;一人当たり有形固定資産（償却資産）額">
          <a:extLst>
            <a:ext uri="{FF2B5EF4-FFF2-40B4-BE49-F238E27FC236}">
              <a16:creationId xmlns:a16="http://schemas.microsoft.com/office/drawing/2014/main" id="{F3CF977A-67D9-4D31-B7C6-C00DCB5A9266}"/>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41" name="n_3aveValue【橋りょう・トンネル】&#10;一人当たり有形固定資産（償却資産）額">
          <a:extLst>
            <a:ext uri="{FF2B5EF4-FFF2-40B4-BE49-F238E27FC236}">
              <a16:creationId xmlns:a16="http://schemas.microsoft.com/office/drawing/2014/main" id="{A91DC174-64AD-4BB5-ACEE-963332469B14}"/>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42" name="n_4aveValue【橋りょう・トンネル】&#10;一人当たり有形固定資産（償却資産）額">
          <a:extLst>
            <a:ext uri="{FF2B5EF4-FFF2-40B4-BE49-F238E27FC236}">
              <a16:creationId xmlns:a16="http://schemas.microsoft.com/office/drawing/2014/main" id="{4D70B643-E57E-48E2-B7CF-5F6675FEB91A}"/>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100452</xdr:rowOff>
    </xdr:from>
    <xdr:ext cx="534377" cy="259045"/>
    <xdr:sp macro="" textlink="">
      <xdr:nvSpPr>
        <xdr:cNvPr id="243" name="n_2mainValue【橋りょう・トンネル】&#10;一人当たり有形固定資産（償却資産）額">
          <a:extLst>
            <a:ext uri="{FF2B5EF4-FFF2-40B4-BE49-F238E27FC236}">
              <a16:creationId xmlns:a16="http://schemas.microsoft.com/office/drawing/2014/main" id="{8D51A2BF-58DF-4859-AAD4-0E02974B3693}"/>
            </a:ext>
          </a:extLst>
        </xdr:cNvPr>
        <xdr:cNvSpPr txBox="1"/>
      </xdr:nvSpPr>
      <xdr:spPr>
        <a:xfrm>
          <a:off x="7477271" y="1082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103941</xdr:rowOff>
    </xdr:from>
    <xdr:ext cx="534377" cy="259045"/>
    <xdr:sp macro="" textlink="">
      <xdr:nvSpPr>
        <xdr:cNvPr id="244" name="n_3mainValue【橋りょう・トンネル】&#10;一人当たり有形固定資産（償却資産）額">
          <a:extLst>
            <a:ext uri="{FF2B5EF4-FFF2-40B4-BE49-F238E27FC236}">
              <a16:creationId xmlns:a16="http://schemas.microsoft.com/office/drawing/2014/main" id="{EFE042D2-32E4-4B79-8972-06D643B41C6A}"/>
            </a:ext>
          </a:extLst>
        </xdr:cNvPr>
        <xdr:cNvSpPr txBox="1"/>
      </xdr:nvSpPr>
      <xdr:spPr>
        <a:xfrm>
          <a:off x="6702571" y="1083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104012</xdr:rowOff>
    </xdr:from>
    <xdr:ext cx="534377" cy="259045"/>
    <xdr:sp macro="" textlink="">
      <xdr:nvSpPr>
        <xdr:cNvPr id="245" name="n_4mainValue【橋りょう・トンネル】&#10;一人当たり有形固定資産（償却資産）額">
          <a:extLst>
            <a:ext uri="{FF2B5EF4-FFF2-40B4-BE49-F238E27FC236}">
              <a16:creationId xmlns:a16="http://schemas.microsoft.com/office/drawing/2014/main" id="{E488DCD1-6C83-490A-9F53-1699B2397AAC}"/>
            </a:ext>
          </a:extLst>
        </xdr:cNvPr>
        <xdr:cNvSpPr txBox="1"/>
      </xdr:nvSpPr>
      <xdr:spPr>
        <a:xfrm>
          <a:off x="5905011" y="108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6" name="正方形/長方形 245">
          <a:extLst>
            <a:ext uri="{FF2B5EF4-FFF2-40B4-BE49-F238E27FC236}">
              <a16:creationId xmlns:a16="http://schemas.microsoft.com/office/drawing/2014/main" id="{037F978D-131C-4726-81A8-F3C74BE3D78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7" name="正方形/長方形 246">
          <a:extLst>
            <a:ext uri="{FF2B5EF4-FFF2-40B4-BE49-F238E27FC236}">
              <a16:creationId xmlns:a16="http://schemas.microsoft.com/office/drawing/2014/main" id="{91D701B0-910A-43C6-993A-5AF34B70776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8" name="正方形/長方形 247">
          <a:extLst>
            <a:ext uri="{FF2B5EF4-FFF2-40B4-BE49-F238E27FC236}">
              <a16:creationId xmlns:a16="http://schemas.microsoft.com/office/drawing/2014/main" id="{F86EDF33-D086-4980-BDD1-DBE6A9FFBE8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9" name="正方形/長方形 248">
          <a:extLst>
            <a:ext uri="{FF2B5EF4-FFF2-40B4-BE49-F238E27FC236}">
              <a16:creationId xmlns:a16="http://schemas.microsoft.com/office/drawing/2014/main" id="{CC51CF72-70DD-4CB5-A321-0D337BFF041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0" name="正方形/長方形 249">
          <a:extLst>
            <a:ext uri="{FF2B5EF4-FFF2-40B4-BE49-F238E27FC236}">
              <a16:creationId xmlns:a16="http://schemas.microsoft.com/office/drawing/2014/main" id="{EBEC7AFE-7933-4A77-A10C-2ABEB67ED2C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1" name="正方形/長方形 250">
          <a:extLst>
            <a:ext uri="{FF2B5EF4-FFF2-40B4-BE49-F238E27FC236}">
              <a16:creationId xmlns:a16="http://schemas.microsoft.com/office/drawing/2014/main" id="{20BBD210-3A69-4257-A165-2E2542A5566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2" name="正方形/長方形 251">
          <a:extLst>
            <a:ext uri="{FF2B5EF4-FFF2-40B4-BE49-F238E27FC236}">
              <a16:creationId xmlns:a16="http://schemas.microsoft.com/office/drawing/2014/main" id="{DA8CF612-A290-425F-A290-BA0DA8F8451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3" name="正方形/長方形 252">
          <a:extLst>
            <a:ext uri="{FF2B5EF4-FFF2-40B4-BE49-F238E27FC236}">
              <a16:creationId xmlns:a16="http://schemas.microsoft.com/office/drawing/2014/main" id="{67C967D1-F4C3-4ECF-8403-16A5E98419F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4" name="正方形/長方形 253">
          <a:extLst>
            <a:ext uri="{FF2B5EF4-FFF2-40B4-BE49-F238E27FC236}">
              <a16:creationId xmlns:a16="http://schemas.microsoft.com/office/drawing/2014/main" id="{E41B3E93-32BD-4626-A613-4165BA7229C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5" name="正方形/長方形 254">
          <a:extLst>
            <a:ext uri="{FF2B5EF4-FFF2-40B4-BE49-F238E27FC236}">
              <a16:creationId xmlns:a16="http://schemas.microsoft.com/office/drawing/2014/main" id="{14EC389D-594F-4822-9FA2-967A8E6D722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6" name="正方形/長方形 255">
          <a:extLst>
            <a:ext uri="{FF2B5EF4-FFF2-40B4-BE49-F238E27FC236}">
              <a16:creationId xmlns:a16="http://schemas.microsoft.com/office/drawing/2014/main" id="{C5594D30-06A2-48EC-8360-B1C934F5751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7" name="正方形/長方形 256">
          <a:extLst>
            <a:ext uri="{FF2B5EF4-FFF2-40B4-BE49-F238E27FC236}">
              <a16:creationId xmlns:a16="http://schemas.microsoft.com/office/drawing/2014/main" id="{E2380161-F05D-49C6-8E5C-562DAB7BBA3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8" name="正方形/長方形 257">
          <a:extLst>
            <a:ext uri="{FF2B5EF4-FFF2-40B4-BE49-F238E27FC236}">
              <a16:creationId xmlns:a16="http://schemas.microsoft.com/office/drawing/2014/main" id="{529108A0-6F8C-4F29-AD78-C02DD45BFE0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9" name="正方形/長方形 258">
          <a:extLst>
            <a:ext uri="{FF2B5EF4-FFF2-40B4-BE49-F238E27FC236}">
              <a16:creationId xmlns:a16="http://schemas.microsoft.com/office/drawing/2014/main" id="{F974C722-73B9-4956-8621-84D335105F7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0" name="正方形/長方形 259">
          <a:extLst>
            <a:ext uri="{FF2B5EF4-FFF2-40B4-BE49-F238E27FC236}">
              <a16:creationId xmlns:a16="http://schemas.microsoft.com/office/drawing/2014/main" id="{9C98EF8E-3E13-4804-A681-E95153A98D5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1" name="正方形/長方形 260">
          <a:extLst>
            <a:ext uri="{FF2B5EF4-FFF2-40B4-BE49-F238E27FC236}">
              <a16:creationId xmlns:a16="http://schemas.microsoft.com/office/drawing/2014/main" id="{725770F2-EDEB-4406-B68F-5AEB5248603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2" name="正方形/長方形 261">
          <a:extLst>
            <a:ext uri="{FF2B5EF4-FFF2-40B4-BE49-F238E27FC236}">
              <a16:creationId xmlns:a16="http://schemas.microsoft.com/office/drawing/2014/main" id="{0590C754-C55B-4416-A014-460AB9A7D81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3" name="正方形/長方形 262">
          <a:extLst>
            <a:ext uri="{FF2B5EF4-FFF2-40B4-BE49-F238E27FC236}">
              <a16:creationId xmlns:a16="http://schemas.microsoft.com/office/drawing/2014/main" id="{94165094-9882-4111-935F-2B9B46AF09A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4" name="正方形/長方形 263">
          <a:extLst>
            <a:ext uri="{FF2B5EF4-FFF2-40B4-BE49-F238E27FC236}">
              <a16:creationId xmlns:a16="http://schemas.microsoft.com/office/drawing/2014/main" id="{669D9ABB-6DE0-4656-9AA5-89F7ABA464D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5" name="正方形/長方形 264">
          <a:extLst>
            <a:ext uri="{FF2B5EF4-FFF2-40B4-BE49-F238E27FC236}">
              <a16:creationId xmlns:a16="http://schemas.microsoft.com/office/drawing/2014/main" id="{AC2C8321-0725-4B85-A535-4345154A71C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6" name="正方形/長方形 265">
          <a:extLst>
            <a:ext uri="{FF2B5EF4-FFF2-40B4-BE49-F238E27FC236}">
              <a16:creationId xmlns:a16="http://schemas.microsoft.com/office/drawing/2014/main" id="{E22A36B2-2B86-4BDB-8F0B-CDDEA4035FE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7" name="正方形/長方形 266">
          <a:extLst>
            <a:ext uri="{FF2B5EF4-FFF2-40B4-BE49-F238E27FC236}">
              <a16:creationId xmlns:a16="http://schemas.microsoft.com/office/drawing/2014/main" id="{C91EC414-2666-427E-926E-65424CC3FF0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8" name="正方形/長方形 267">
          <a:extLst>
            <a:ext uri="{FF2B5EF4-FFF2-40B4-BE49-F238E27FC236}">
              <a16:creationId xmlns:a16="http://schemas.microsoft.com/office/drawing/2014/main" id="{BD573DBE-B8EF-4982-B417-AE0F5CFCC13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9" name="正方形/長方形 268">
          <a:extLst>
            <a:ext uri="{FF2B5EF4-FFF2-40B4-BE49-F238E27FC236}">
              <a16:creationId xmlns:a16="http://schemas.microsoft.com/office/drawing/2014/main" id="{5A09C0A3-3E4F-477B-9726-243EC20EF87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0" name="正方形/長方形 269">
          <a:extLst>
            <a:ext uri="{FF2B5EF4-FFF2-40B4-BE49-F238E27FC236}">
              <a16:creationId xmlns:a16="http://schemas.microsoft.com/office/drawing/2014/main" id="{1C129767-A2B6-4294-860F-547D22F4992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1" name="正方形/長方形 270">
          <a:extLst>
            <a:ext uri="{FF2B5EF4-FFF2-40B4-BE49-F238E27FC236}">
              <a16:creationId xmlns:a16="http://schemas.microsoft.com/office/drawing/2014/main" id="{6F63C91D-82DF-45DA-8117-664FACEA4F9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2" name="正方形/長方形 271">
          <a:extLst>
            <a:ext uri="{FF2B5EF4-FFF2-40B4-BE49-F238E27FC236}">
              <a16:creationId xmlns:a16="http://schemas.microsoft.com/office/drawing/2014/main" id="{A9C10279-BFC5-4E9F-A189-05280091E43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3" name="正方形/長方形 272">
          <a:extLst>
            <a:ext uri="{FF2B5EF4-FFF2-40B4-BE49-F238E27FC236}">
              <a16:creationId xmlns:a16="http://schemas.microsoft.com/office/drawing/2014/main" id="{17C2C19D-BA6D-42B1-97C6-5F53B70A6BB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4" name="正方形/長方形 273">
          <a:extLst>
            <a:ext uri="{FF2B5EF4-FFF2-40B4-BE49-F238E27FC236}">
              <a16:creationId xmlns:a16="http://schemas.microsoft.com/office/drawing/2014/main" id="{7E13E21B-AED5-43AE-B82A-C4A4F9E078F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5" name="正方形/長方形 274">
          <a:extLst>
            <a:ext uri="{FF2B5EF4-FFF2-40B4-BE49-F238E27FC236}">
              <a16:creationId xmlns:a16="http://schemas.microsoft.com/office/drawing/2014/main" id="{CDD59C55-9E9E-4CED-86C6-67E0240FC79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6" name="正方形/長方形 275">
          <a:extLst>
            <a:ext uri="{FF2B5EF4-FFF2-40B4-BE49-F238E27FC236}">
              <a16:creationId xmlns:a16="http://schemas.microsoft.com/office/drawing/2014/main" id="{B54B8D6B-2CF6-4AC6-87DF-BFA66434BD6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7" name="正方形/長方形 276">
          <a:extLst>
            <a:ext uri="{FF2B5EF4-FFF2-40B4-BE49-F238E27FC236}">
              <a16:creationId xmlns:a16="http://schemas.microsoft.com/office/drawing/2014/main" id="{1DF6DDDE-5C93-412F-99BD-5A5398844E9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8" name="正方形/長方形 277">
          <a:extLst>
            <a:ext uri="{FF2B5EF4-FFF2-40B4-BE49-F238E27FC236}">
              <a16:creationId xmlns:a16="http://schemas.microsoft.com/office/drawing/2014/main" id="{654AF1C5-EDAC-4410-8A4A-3890235D3F0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9" name="正方形/長方形 278">
          <a:extLst>
            <a:ext uri="{FF2B5EF4-FFF2-40B4-BE49-F238E27FC236}">
              <a16:creationId xmlns:a16="http://schemas.microsoft.com/office/drawing/2014/main" id="{456A24F6-F2E5-4279-A5B9-728EE770DA5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0" name="正方形/長方形 279">
          <a:extLst>
            <a:ext uri="{FF2B5EF4-FFF2-40B4-BE49-F238E27FC236}">
              <a16:creationId xmlns:a16="http://schemas.microsoft.com/office/drawing/2014/main" id="{8F41876F-A959-4FFE-9737-E4202BFDD94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1" name="正方形/長方形 280">
          <a:extLst>
            <a:ext uri="{FF2B5EF4-FFF2-40B4-BE49-F238E27FC236}">
              <a16:creationId xmlns:a16="http://schemas.microsoft.com/office/drawing/2014/main" id="{4C4608A3-409D-434F-BD18-953170E8958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2" name="正方形/長方形 281">
          <a:extLst>
            <a:ext uri="{FF2B5EF4-FFF2-40B4-BE49-F238E27FC236}">
              <a16:creationId xmlns:a16="http://schemas.microsoft.com/office/drawing/2014/main" id="{B34F6241-5C50-4AF9-A6A7-8EF0E6DB26A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3" name="正方形/長方形 282">
          <a:extLst>
            <a:ext uri="{FF2B5EF4-FFF2-40B4-BE49-F238E27FC236}">
              <a16:creationId xmlns:a16="http://schemas.microsoft.com/office/drawing/2014/main" id="{F638957D-214A-4A3F-8769-7A49C5A1D31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4" name="正方形/長方形 283">
          <a:extLst>
            <a:ext uri="{FF2B5EF4-FFF2-40B4-BE49-F238E27FC236}">
              <a16:creationId xmlns:a16="http://schemas.microsoft.com/office/drawing/2014/main" id="{955C6BA5-D9A2-4D77-9A89-3645C213F03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5" name="正方形/長方形 284">
          <a:extLst>
            <a:ext uri="{FF2B5EF4-FFF2-40B4-BE49-F238E27FC236}">
              <a16:creationId xmlns:a16="http://schemas.microsoft.com/office/drawing/2014/main" id="{A7B44CD1-C761-4F3F-93CA-27767ADA95F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6" name="テキスト ボックス 285">
          <a:extLst>
            <a:ext uri="{FF2B5EF4-FFF2-40B4-BE49-F238E27FC236}">
              <a16:creationId xmlns:a16="http://schemas.microsoft.com/office/drawing/2014/main" id="{C8838AD6-FE8C-4979-A6F7-FE6FBD10AFA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7" name="直線コネクタ 286">
          <a:extLst>
            <a:ext uri="{FF2B5EF4-FFF2-40B4-BE49-F238E27FC236}">
              <a16:creationId xmlns:a16="http://schemas.microsoft.com/office/drawing/2014/main" id="{4783310D-2929-4C56-A060-939EE581A54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88" name="テキスト ボックス 287">
          <a:extLst>
            <a:ext uri="{FF2B5EF4-FFF2-40B4-BE49-F238E27FC236}">
              <a16:creationId xmlns:a16="http://schemas.microsoft.com/office/drawing/2014/main" id="{07536A57-630A-41F1-A240-247F4EF8FD6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89" name="直線コネクタ 288">
          <a:extLst>
            <a:ext uri="{FF2B5EF4-FFF2-40B4-BE49-F238E27FC236}">
              <a16:creationId xmlns:a16="http://schemas.microsoft.com/office/drawing/2014/main" id="{7BC5E03C-3E2C-414C-8733-7804DA73181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90" name="テキスト ボックス 289">
          <a:extLst>
            <a:ext uri="{FF2B5EF4-FFF2-40B4-BE49-F238E27FC236}">
              <a16:creationId xmlns:a16="http://schemas.microsoft.com/office/drawing/2014/main" id="{F619C746-D4A5-4E83-80E0-9826F142940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91" name="直線コネクタ 290">
          <a:extLst>
            <a:ext uri="{FF2B5EF4-FFF2-40B4-BE49-F238E27FC236}">
              <a16:creationId xmlns:a16="http://schemas.microsoft.com/office/drawing/2014/main" id="{CE75CB7C-D2AD-46B6-8DA9-FDAD3585A97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92" name="テキスト ボックス 291">
          <a:extLst>
            <a:ext uri="{FF2B5EF4-FFF2-40B4-BE49-F238E27FC236}">
              <a16:creationId xmlns:a16="http://schemas.microsoft.com/office/drawing/2014/main" id="{4D10B36F-CAB6-4F12-ACE8-82D3E79647A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93" name="直線コネクタ 292">
          <a:extLst>
            <a:ext uri="{FF2B5EF4-FFF2-40B4-BE49-F238E27FC236}">
              <a16:creationId xmlns:a16="http://schemas.microsoft.com/office/drawing/2014/main" id="{325A1167-630E-4DC0-819D-760DD8E8D69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94" name="テキスト ボックス 293">
          <a:extLst>
            <a:ext uri="{FF2B5EF4-FFF2-40B4-BE49-F238E27FC236}">
              <a16:creationId xmlns:a16="http://schemas.microsoft.com/office/drawing/2014/main" id="{36EB3172-5B1F-446F-AA98-59377F23F4B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5" name="直線コネクタ 294">
          <a:extLst>
            <a:ext uri="{FF2B5EF4-FFF2-40B4-BE49-F238E27FC236}">
              <a16:creationId xmlns:a16="http://schemas.microsoft.com/office/drawing/2014/main" id="{14847C76-E12F-454C-9D1B-A3A41EE672F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6" name="テキスト ボックス 295">
          <a:extLst>
            <a:ext uri="{FF2B5EF4-FFF2-40B4-BE49-F238E27FC236}">
              <a16:creationId xmlns:a16="http://schemas.microsoft.com/office/drawing/2014/main" id="{BFBB1FBB-CAA4-4898-A083-4F7DF421566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97" name="直線コネクタ 296">
          <a:extLst>
            <a:ext uri="{FF2B5EF4-FFF2-40B4-BE49-F238E27FC236}">
              <a16:creationId xmlns:a16="http://schemas.microsoft.com/office/drawing/2014/main" id="{7729D821-7FC2-4565-AD54-FC04095E24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98" name="テキスト ボックス 297">
          <a:extLst>
            <a:ext uri="{FF2B5EF4-FFF2-40B4-BE49-F238E27FC236}">
              <a16:creationId xmlns:a16="http://schemas.microsoft.com/office/drawing/2014/main" id="{552DD441-50A4-4148-9912-297B53C9264B}"/>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9" name="直線コネクタ 298">
          <a:extLst>
            <a:ext uri="{FF2B5EF4-FFF2-40B4-BE49-F238E27FC236}">
              <a16:creationId xmlns:a16="http://schemas.microsoft.com/office/drawing/2014/main" id="{DED3A0B8-9225-438D-B56C-1B8F2D5352A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認定こども園・幼稚園・保育所】&#10;有形固定資産減価償却率グラフ枠">
          <a:extLst>
            <a:ext uri="{FF2B5EF4-FFF2-40B4-BE49-F238E27FC236}">
              <a16:creationId xmlns:a16="http://schemas.microsoft.com/office/drawing/2014/main" id="{2BBE2AE4-1821-495E-8106-79B52B66AA4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01" name="直線コネクタ 300">
          <a:extLst>
            <a:ext uri="{FF2B5EF4-FFF2-40B4-BE49-F238E27FC236}">
              <a16:creationId xmlns:a16="http://schemas.microsoft.com/office/drawing/2014/main" id="{96CD633A-D4FD-430D-9725-8DC48DD82549}"/>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02" name="【認定こども園・幼稚園・保育所】&#10;有形固定資産減価償却率最小値テキスト">
          <a:extLst>
            <a:ext uri="{FF2B5EF4-FFF2-40B4-BE49-F238E27FC236}">
              <a16:creationId xmlns:a16="http://schemas.microsoft.com/office/drawing/2014/main" id="{A198991E-9B57-4F39-90D7-6B0E9E67C4BF}"/>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03" name="直線コネクタ 302">
          <a:extLst>
            <a:ext uri="{FF2B5EF4-FFF2-40B4-BE49-F238E27FC236}">
              <a16:creationId xmlns:a16="http://schemas.microsoft.com/office/drawing/2014/main" id="{0141E63E-6152-41CE-A809-AEE6A54590E5}"/>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04" name="【認定こども園・幼稚園・保育所】&#10;有形固定資産減価償却率最大値テキスト">
          <a:extLst>
            <a:ext uri="{FF2B5EF4-FFF2-40B4-BE49-F238E27FC236}">
              <a16:creationId xmlns:a16="http://schemas.microsoft.com/office/drawing/2014/main" id="{B9D1438B-E79D-4A0A-A36E-F2C0FBFEEFCF}"/>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05" name="直線コネクタ 304">
          <a:extLst>
            <a:ext uri="{FF2B5EF4-FFF2-40B4-BE49-F238E27FC236}">
              <a16:creationId xmlns:a16="http://schemas.microsoft.com/office/drawing/2014/main" id="{EA93779F-35DE-41A9-8EC9-E638B6283581}"/>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06" name="【認定こども園・幼稚園・保育所】&#10;有形固定資産減価償却率平均値テキスト">
          <a:extLst>
            <a:ext uri="{FF2B5EF4-FFF2-40B4-BE49-F238E27FC236}">
              <a16:creationId xmlns:a16="http://schemas.microsoft.com/office/drawing/2014/main" id="{A255ACE9-57CD-4DBF-915B-9A7342BDD389}"/>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07" name="フローチャート: 判断 306">
          <a:extLst>
            <a:ext uri="{FF2B5EF4-FFF2-40B4-BE49-F238E27FC236}">
              <a16:creationId xmlns:a16="http://schemas.microsoft.com/office/drawing/2014/main" id="{06AA172E-6C45-4F49-AD02-6D9A1A5EF7D8}"/>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08" name="フローチャート: 判断 307">
          <a:extLst>
            <a:ext uri="{FF2B5EF4-FFF2-40B4-BE49-F238E27FC236}">
              <a16:creationId xmlns:a16="http://schemas.microsoft.com/office/drawing/2014/main" id="{B98E13B1-6225-490F-A2C1-8EF69E1E85F6}"/>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09" name="フローチャート: 判断 308">
          <a:extLst>
            <a:ext uri="{FF2B5EF4-FFF2-40B4-BE49-F238E27FC236}">
              <a16:creationId xmlns:a16="http://schemas.microsoft.com/office/drawing/2014/main" id="{84904C54-EBAD-4226-B605-909FF2892BE8}"/>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10" name="フローチャート: 判断 309">
          <a:extLst>
            <a:ext uri="{FF2B5EF4-FFF2-40B4-BE49-F238E27FC236}">
              <a16:creationId xmlns:a16="http://schemas.microsoft.com/office/drawing/2014/main" id="{1E6754E8-066B-4B3F-A70C-B698AF89CFFA}"/>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11" name="フローチャート: 判断 310">
          <a:extLst>
            <a:ext uri="{FF2B5EF4-FFF2-40B4-BE49-F238E27FC236}">
              <a16:creationId xmlns:a16="http://schemas.microsoft.com/office/drawing/2014/main" id="{7F74684F-D7ED-4A48-A3BF-98555D5C7C9E}"/>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2" name="テキスト ボックス 311">
          <a:extLst>
            <a:ext uri="{FF2B5EF4-FFF2-40B4-BE49-F238E27FC236}">
              <a16:creationId xmlns:a16="http://schemas.microsoft.com/office/drawing/2014/main" id="{BD6BBC19-8C8C-4CEC-8BA0-9D4CCA4C8BB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3" name="テキスト ボックス 312">
          <a:extLst>
            <a:ext uri="{FF2B5EF4-FFF2-40B4-BE49-F238E27FC236}">
              <a16:creationId xmlns:a16="http://schemas.microsoft.com/office/drawing/2014/main" id="{222982D1-D905-462B-8E7D-E2EE2C05DC6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4" name="テキスト ボックス 313">
          <a:extLst>
            <a:ext uri="{FF2B5EF4-FFF2-40B4-BE49-F238E27FC236}">
              <a16:creationId xmlns:a16="http://schemas.microsoft.com/office/drawing/2014/main" id="{2E11BD1E-3DBA-46EF-8B0E-212CACDA9BE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5" name="テキスト ボックス 314">
          <a:extLst>
            <a:ext uri="{FF2B5EF4-FFF2-40B4-BE49-F238E27FC236}">
              <a16:creationId xmlns:a16="http://schemas.microsoft.com/office/drawing/2014/main" id="{04237646-FFC0-4AB6-B803-CEFFB9AE003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6" name="テキスト ボックス 315">
          <a:extLst>
            <a:ext uri="{FF2B5EF4-FFF2-40B4-BE49-F238E27FC236}">
              <a16:creationId xmlns:a16="http://schemas.microsoft.com/office/drawing/2014/main" id="{909554C6-39DC-43ED-9A26-523D5EAA52C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60960</xdr:rowOff>
    </xdr:from>
    <xdr:to>
      <xdr:col>85</xdr:col>
      <xdr:colOff>177800</xdr:colOff>
      <xdr:row>36</xdr:row>
      <xdr:rowOff>162560</xdr:rowOff>
    </xdr:to>
    <xdr:sp macro="" textlink="">
      <xdr:nvSpPr>
        <xdr:cNvPr id="317" name="楕円 316">
          <a:extLst>
            <a:ext uri="{FF2B5EF4-FFF2-40B4-BE49-F238E27FC236}">
              <a16:creationId xmlns:a16="http://schemas.microsoft.com/office/drawing/2014/main" id="{DA798FAB-322D-44A9-B3CE-EBA578DFCE33}"/>
            </a:ext>
          </a:extLst>
        </xdr:cNvPr>
        <xdr:cNvSpPr/>
      </xdr:nvSpPr>
      <xdr:spPr>
        <a:xfrm>
          <a:off x="14325600" y="60960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83837</xdr:rowOff>
    </xdr:from>
    <xdr:ext cx="405111" cy="259045"/>
    <xdr:sp macro="" textlink="">
      <xdr:nvSpPr>
        <xdr:cNvPr id="318" name="【認定こども園・幼稚園・保育所】&#10;有形固定資産減価償却率該当値テキスト">
          <a:extLst>
            <a:ext uri="{FF2B5EF4-FFF2-40B4-BE49-F238E27FC236}">
              <a16:creationId xmlns:a16="http://schemas.microsoft.com/office/drawing/2014/main" id="{8B957F71-B04F-4EBC-8EF1-01F9CD700EFA}"/>
            </a:ext>
          </a:extLst>
        </xdr:cNvPr>
        <xdr:cNvSpPr txBox="1"/>
      </xdr:nvSpPr>
      <xdr:spPr>
        <a:xfrm>
          <a:off x="14414500"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147320</xdr:rowOff>
    </xdr:from>
    <xdr:to>
      <xdr:col>76</xdr:col>
      <xdr:colOff>165100</xdr:colOff>
      <xdr:row>36</xdr:row>
      <xdr:rowOff>77470</xdr:rowOff>
    </xdr:to>
    <xdr:sp macro="" textlink="">
      <xdr:nvSpPr>
        <xdr:cNvPr id="319" name="楕円 318">
          <a:extLst>
            <a:ext uri="{FF2B5EF4-FFF2-40B4-BE49-F238E27FC236}">
              <a16:creationId xmlns:a16="http://schemas.microsoft.com/office/drawing/2014/main" id="{B1A79991-16E2-49E1-9DA5-ADC182E0F87B}"/>
            </a:ext>
          </a:extLst>
        </xdr:cNvPr>
        <xdr:cNvSpPr/>
      </xdr:nvSpPr>
      <xdr:spPr>
        <a:xfrm>
          <a:off x="12804140" y="601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102870</xdr:rowOff>
    </xdr:from>
    <xdr:to>
      <xdr:col>72</xdr:col>
      <xdr:colOff>38100</xdr:colOff>
      <xdr:row>36</xdr:row>
      <xdr:rowOff>33020</xdr:rowOff>
    </xdr:to>
    <xdr:sp macro="" textlink="">
      <xdr:nvSpPr>
        <xdr:cNvPr id="320" name="楕円 319">
          <a:extLst>
            <a:ext uri="{FF2B5EF4-FFF2-40B4-BE49-F238E27FC236}">
              <a16:creationId xmlns:a16="http://schemas.microsoft.com/office/drawing/2014/main" id="{59B90B20-4A23-4E3D-BE22-E45075A56902}"/>
            </a:ext>
          </a:extLst>
        </xdr:cNvPr>
        <xdr:cNvSpPr/>
      </xdr:nvSpPr>
      <xdr:spPr>
        <a:xfrm>
          <a:off x="12029440" y="5970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153670</xdr:rowOff>
    </xdr:from>
    <xdr:to>
      <xdr:col>76</xdr:col>
      <xdr:colOff>114300</xdr:colOff>
      <xdr:row>36</xdr:row>
      <xdr:rowOff>26670</xdr:rowOff>
    </xdr:to>
    <xdr:cxnSp macro="">
      <xdr:nvCxnSpPr>
        <xdr:cNvPr id="321" name="直線コネクタ 320">
          <a:extLst>
            <a:ext uri="{FF2B5EF4-FFF2-40B4-BE49-F238E27FC236}">
              <a16:creationId xmlns:a16="http://schemas.microsoft.com/office/drawing/2014/main" id="{613ECD4A-0B9F-4DBD-8B5C-DFDF3D1ED860}"/>
            </a:ext>
          </a:extLst>
        </xdr:cNvPr>
        <xdr:cNvCxnSpPr/>
      </xdr:nvCxnSpPr>
      <xdr:spPr>
        <a:xfrm>
          <a:off x="12072620" y="6021070"/>
          <a:ext cx="78232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95250</xdr:rowOff>
    </xdr:from>
    <xdr:to>
      <xdr:col>67</xdr:col>
      <xdr:colOff>101600</xdr:colOff>
      <xdr:row>36</xdr:row>
      <xdr:rowOff>25400</xdr:rowOff>
    </xdr:to>
    <xdr:sp macro="" textlink="">
      <xdr:nvSpPr>
        <xdr:cNvPr id="322" name="楕円 321">
          <a:extLst>
            <a:ext uri="{FF2B5EF4-FFF2-40B4-BE49-F238E27FC236}">
              <a16:creationId xmlns:a16="http://schemas.microsoft.com/office/drawing/2014/main" id="{A0849112-B102-4E48-AAF2-E0650EDD7C65}"/>
            </a:ext>
          </a:extLst>
        </xdr:cNvPr>
        <xdr:cNvSpPr/>
      </xdr:nvSpPr>
      <xdr:spPr>
        <a:xfrm>
          <a:off x="11231880" y="5962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146050</xdr:rowOff>
    </xdr:from>
    <xdr:to>
      <xdr:col>71</xdr:col>
      <xdr:colOff>177800</xdr:colOff>
      <xdr:row>35</xdr:row>
      <xdr:rowOff>153670</xdr:rowOff>
    </xdr:to>
    <xdr:cxnSp macro="">
      <xdr:nvCxnSpPr>
        <xdr:cNvPr id="323" name="直線コネクタ 322">
          <a:extLst>
            <a:ext uri="{FF2B5EF4-FFF2-40B4-BE49-F238E27FC236}">
              <a16:creationId xmlns:a16="http://schemas.microsoft.com/office/drawing/2014/main" id="{36310267-0A16-4CF5-8662-AE036077FD25}"/>
            </a:ext>
          </a:extLst>
        </xdr:cNvPr>
        <xdr:cNvCxnSpPr/>
      </xdr:nvCxnSpPr>
      <xdr:spPr>
        <a:xfrm>
          <a:off x="11282680" y="601345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324" name="n_1aveValue【認定こども園・幼稚園・保育所】&#10;有形固定資産減価償却率">
          <a:extLst>
            <a:ext uri="{FF2B5EF4-FFF2-40B4-BE49-F238E27FC236}">
              <a16:creationId xmlns:a16="http://schemas.microsoft.com/office/drawing/2014/main" id="{2EE96FAD-E91F-49AF-A7C1-3716C52482D4}"/>
            </a:ext>
          </a:extLst>
        </xdr:cNvPr>
        <xdr:cNvSpPr txBox="1"/>
      </xdr:nvSpPr>
      <xdr:spPr>
        <a:xfrm>
          <a:off x="13437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25" name="n_2aveValue【認定こども園・幼稚園・保育所】&#10;有形固定資産減価償却率">
          <a:extLst>
            <a:ext uri="{FF2B5EF4-FFF2-40B4-BE49-F238E27FC236}">
              <a16:creationId xmlns:a16="http://schemas.microsoft.com/office/drawing/2014/main" id="{55210960-41D5-444D-B145-3037774353F2}"/>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26" name="n_3aveValue【認定こども園・幼稚園・保育所】&#10;有形固定資産減価償却率">
          <a:extLst>
            <a:ext uri="{FF2B5EF4-FFF2-40B4-BE49-F238E27FC236}">
              <a16:creationId xmlns:a16="http://schemas.microsoft.com/office/drawing/2014/main" id="{8FABC768-3E59-4BDD-8B8F-75A782C45E4E}"/>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327" name="n_4aveValue【認定こども園・幼稚園・保育所】&#10;有形固定資産減価償却率">
          <a:extLst>
            <a:ext uri="{FF2B5EF4-FFF2-40B4-BE49-F238E27FC236}">
              <a16:creationId xmlns:a16="http://schemas.microsoft.com/office/drawing/2014/main" id="{3EF776EE-4392-41F3-A67D-8C16C5304207}"/>
            </a:ext>
          </a:extLst>
        </xdr:cNvPr>
        <xdr:cNvSpPr txBox="1"/>
      </xdr:nvSpPr>
      <xdr:spPr>
        <a:xfrm>
          <a:off x="1110298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93997</xdr:rowOff>
    </xdr:from>
    <xdr:ext cx="405111" cy="259045"/>
    <xdr:sp macro="" textlink="">
      <xdr:nvSpPr>
        <xdr:cNvPr id="328" name="n_2mainValue【認定こども園・幼稚園・保育所】&#10;有形固定資産減価償却率">
          <a:extLst>
            <a:ext uri="{FF2B5EF4-FFF2-40B4-BE49-F238E27FC236}">
              <a16:creationId xmlns:a16="http://schemas.microsoft.com/office/drawing/2014/main" id="{354F9AC5-2434-407D-89F7-A1B6922E721B}"/>
            </a:ext>
          </a:extLst>
        </xdr:cNvPr>
        <xdr:cNvSpPr txBox="1"/>
      </xdr:nvSpPr>
      <xdr:spPr>
        <a:xfrm>
          <a:off x="126752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49547</xdr:rowOff>
    </xdr:from>
    <xdr:ext cx="405111" cy="259045"/>
    <xdr:sp macro="" textlink="">
      <xdr:nvSpPr>
        <xdr:cNvPr id="329" name="n_3mainValue【認定こども園・幼稚園・保育所】&#10;有形固定資産減価償却率">
          <a:extLst>
            <a:ext uri="{FF2B5EF4-FFF2-40B4-BE49-F238E27FC236}">
              <a16:creationId xmlns:a16="http://schemas.microsoft.com/office/drawing/2014/main" id="{46E754B3-89A9-4465-AC3B-B34FEBB63763}"/>
            </a:ext>
          </a:extLst>
        </xdr:cNvPr>
        <xdr:cNvSpPr txBox="1"/>
      </xdr:nvSpPr>
      <xdr:spPr>
        <a:xfrm>
          <a:off x="11900544"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41927</xdr:rowOff>
    </xdr:from>
    <xdr:ext cx="405111" cy="259045"/>
    <xdr:sp macro="" textlink="">
      <xdr:nvSpPr>
        <xdr:cNvPr id="330" name="n_4mainValue【認定こども園・幼稚園・保育所】&#10;有形固定資産減価償却率">
          <a:extLst>
            <a:ext uri="{FF2B5EF4-FFF2-40B4-BE49-F238E27FC236}">
              <a16:creationId xmlns:a16="http://schemas.microsoft.com/office/drawing/2014/main" id="{B5CFC510-8A9C-4CB0-BB4C-AC913FFE088D}"/>
            </a:ext>
          </a:extLst>
        </xdr:cNvPr>
        <xdr:cNvSpPr txBox="1"/>
      </xdr:nvSpPr>
      <xdr:spPr>
        <a:xfrm>
          <a:off x="11102984"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1" name="正方形/長方形 330">
          <a:extLst>
            <a:ext uri="{FF2B5EF4-FFF2-40B4-BE49-F238E27FC236}">
              <a16:creationId xmlns:a16="http://schemas.microsoft.com/office/drawing/2014/main" id="{688B573A-BAE0-4EA9-B9DA-645D63EE75E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2" name="正方形/長方形 331">
          <a:extLst>
            <a:ext uri="{FF2B5EF4-FFF2-40B4-BE49-F238E27FC236}">
              <a16:creationId xmlns:a16="http://schemas.microsoft.com/office/drawing/2014/main" id="{9AD26F54-8A44-4972-A210-B998EA19EEB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3" name="正方形/長方形 332">
          <a:extLst>
            <a:ext uri="{FF2B5EF4-FFF2-40B4-BE49-F238E27FC236}">
              <a16:creationId xmlns:a16="http://schemas.microsoft.com/office/drawing/2014/main" id="{27BE7C99-FE1C-4B60-9112-49E74C61685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4" name="正方形/長方形 333">
          <a:extLst>
            <a:ext uri="{FF2B5EF4-FFF2-40B4-BE49-F238E27FC236}">
              <a16:creationId xmlns:a16="http://schemas.microsoft.com/office/drawing/2014/main" id="{507A76AE-CD39-4DCE-A930-2089FF3AA5C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5" name="正方形/長方形 334">
          <a:extLst>
            <a:ext uri="{FF2B5EF4-FFF2-40B4-BE49-F238E27FC236}">
              <a16:creationId xmlns:a16="http://schemas.microsoft.com/office/drawing/2014/main" id="{9B0255D9-0CDE-4C4A-9AE5-6088E25E59C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6" name="正方形/長方形 335">
          <a:extLst>
            <a:ext uri="{FF2B5EF4-FFF2-40B4-BE49-F238E27FC236}">
              <a16:creationId xmlns:a16="http://schemas.microsoft.com/office/drawing/2014/main" id="{8D805010-480A-4849-92E0-1E64CFE3B58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7" name="正方形/長方形 336">
          <a:extLst>
            <a:ext uri="{FF2B5EF4-FFF2-40B4-BE49-F238E27FC236}">
              <a16:creationId xmlns:a16="http://schemas.microsoft.com/office/drawing/2014/main" id="{BF57F4DB-F3BA-43F2-8065-5E5FF5E5F8D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8" name="正方形/長方形 337">
          <a:extLst>
            <a:ext uri="{FF2B5EF4-FFF2-40B4-BE49-F238E27FC236}">
              <a16:creationId xmlns:a16="http://schemas.microsoft.com/office/drawing/2014/main" id="{6E1453E2-8442-492E-8033-E18F79E9124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9" name="テキスト ボックス 338">
          <a:extLst>
            <a:ext uri="{FF2B5EF4-FFF2-40B4-BE49-F238E27FC236}">
              <a16:creationId xmlns:a16="http://schemas.microsoft.com/office/drawing/2014/main" id="{2C0067B4-81BE-4636-9446-4E54F0F82F0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0" name="直線コネクタ 339">
          <a:extLst>
            <a:ext uri="{FF2B5EF4-FFF2-40B4-BE49-F238E27FC236}">
              <a16:creationId xmlns:a16="http://schemas.microsoft.com/office/drawing/2014/main" id="{177B2D82-A7A7-46CD-A8DD-10C0D0A66B2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41" name="直線コネクタ 340">
          <a:extLst>
            <a:ext uri="{FF2B5EF4-FFF2-40B4-BE49-F238E27FC236}">
              <a16:creationId xmlns:a16="http://schemas.microsoft.com/office/drawing/2014/main" id="{9EACF610-9260-4FB5-AE28-4C94C9408EC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42" name="テキスト ボックス 341">
          <a:extLst>
            <a:ext uri="{FF2B5EF4-FFF2-40B4-BE49-F238E27FC236}">
              <a16:creationId xmlns:a16="http://schemas.microsoft.com/office/drawing/2014/main" id="{6E69578B-032B-4EC6-8298-11EC61A17F3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43" name="直線コネクタ 342">
          <a:extLst>
            <a:ext uri="{FF2B5EF4-FFF2-40B4-BE49-F238E27FC236}">
              <a16:creationId xmlns:a16="http://schemas.microsoft.com/office/drawing/2014/main" id="{C05441F2-E942-4C88-9545-8340161ADD8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44" name="テキスト ボックス 343">
          <a:extLst>
            <a:ext uri="{FF2B5EF4-FFF2-40B4-BE49-F238E27FC236}">
              <a16:creationId xmlns:a16="http://schemas.microsoft.com/office/drawing/2014/main" id="{5D5C4FF0-3402-4B5D-B07F-85B3FF55E36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45" name="直線コネクタ 344">
          <a:extLst>
            <a:ext uri="{FF2B5EF4-FFF2-40B4-BE49-F238E27FC236}">
              <a16:creationId xmlns:a16="http://schemas.microsoft.com/office/drawing/2014/main" id="{C52E1F43-949E-4425-B178-A17C3350C77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46" name="テキスト ボックス 345">
          <a:extLst>
            <a:ext uri="{FF2B5EF4-FFF2-40B4-BE49-F238E27FC236}">
              <a16:creationId xmlns:a16="http://schemas.microsoft.com/office/drawing/2014/main" id="{F1C5D5A2-D10D-4218-B932-5C1EF7436392}"/>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47" name="直線コネクタ 346">
          <a:extLst>
            <a:ext uri="{FF2B5EF4-FFF2-40B4-BE49-F238E27FC236}">
              <a16:creationId xmlns:a16="http://schemas.microsoft.com/office/drawing/2014/main" id="{C7BDFD4D-3949-4277-80D9-67DDCBEDB3A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48" name="テキスト ボックス 347">
          <a:extLst>
            <a:ext uri="{FF2B5EF4-FFF2-40B4-BE49-F238E27FC236}">
              <a16:creationId xmlns:a16="http://schemas.microsoft.com/office/drawing/2014/main" id="{09F7684E-AD88-4087-8571-057C48E66CB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9" name="直線コネクタ 348">
          <a:extLst>
            <a:ext uri="{FF2B5EF4-FFF2-40B4-BE49-F238E27FC236}">
              <a16:creationId xmlns:a16="http://schemas.microsoft.com/office/drawing/2014/main" id="{066976E1-D35F-47BD-AEED-D75308EC3C9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50" name="テキスト ボックス 349">
          <a:extLst>
            <a:ext uri="{FF2B5EF4-FFF2-40B4-BE49-F238E27FC236}">
              <a16:creationId xmlns:a16="http://schemas.microsoft.com/office/drawing/2014/main" id="{B9658815-CCA1-4AB5-B2C4-03AA69B8E48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1" name="【認定こども園・幼稚園・保育所】&#10;一人当たり面積グラフ枠">
          <a:extLst>
            <a:ext uri="{FF2B5EF4-FFF2-40B4-BE49-F238E27FC236}">
              <a16:creationId xmlns:a16="http://schemas.microsoft.com/office/drawing/2014/main" id="{1662A03F-1C0A-4CE4-B8E0-8BCCC43248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52" name="直線コネクタ 351">
          <a:extLst>
            <a:ext uri="{FF2B5EF4-FFF2-40B4-BE49-F238E27FC236}">
              <a16:creationId xmlns:a16="http://schemas.microsoft.com/office/drawing/2014/main" id="{57D39A88-B430-4F54-BCF7-68E394254333}"/>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53" name="【認定こども園・幼稚園・保育所】&#10;一人当たり面積最小値テキスト">
          <a:extLst>
            <a:ext uri="{FF2B5EF4-FFF2-40B4-BE49-F238E27FC236}">
              <a16:creationId xmlns:a16="http://schemas.microsoft.com/office/drawing/2014/main" id="{86F2F6BF-27DD-4605-83CE-572568035F99}"/>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54" name="直線コネクタ 353">
          <a:extLst>
            <a:ext uri="{FF2B5EF4-FFF2-40B4-BE49-F238E27FC236}">
              <a16:creationId xmlns:a16="http://schemas.microsoft.com/office/drawing/2014/main" id="{249642DB-5797-407F-9D36-ABA14178EF69}"/>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55" name="【認定こども園・幼稚園・保育所】&#10;一人当たり面積最大値テキスト">
          <a:extLst>
            <a:ext uri="{FF2B5EF4-FFF2-40B4-BE49-F238E27FC236}">
              <a16:creationId xmlns:a16="http://schemas.microsoft.com/office/drawing/2014/main" id="{4DC2F02E-39F8-4457-81CF-34EA087881D5}"/>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56" name="直線コネクタ 355">
          <a:extLst>
            <a:ext uri="{FF2B5EF4-FFF2-40B4-BE49-F238E27FC236}">
              <a16:creationId xmlns:a16="http://schemas.microsoft.com/office/drawing/2014/main" id="{B5ABFA47-F0B4-4D72-9AD2-A72CBE608279}"/>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357" name="【認定こども園・幼稚園・保育所】&#10;一人当たり面積平均値テキスト">
          <a:extLst>
            <a:ext uri="{FF2B5EF4-FFF2-40B4-BE49-F238E27FC236}">
              <a16:creationId xmlns:a16="http://schemas.microsoft.com/office/drawing/2014/main" id="{9225366B-FFE2-4D1A-A2E0-5B3EB30560CE}"/>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58" name="フローチャート: 判断 357">
          <a:extLst>
            <a:ext uri="{FF2B5EF4-FFF2-40B4-BE49-F238E27FC236}">
              <a16:creationId xmlns:a16="http://schemas.microsoft.com/office/drawing/2014/main" id="{A9038091-C272-4081-820A-51A2C6213775}"/>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59" name="フローチャート: 判断 358">
          <a:extLst>
            <a:ext uri="{FF2B5EF4-FFF2-40B4-BE49-F238E27FC236}">
              <a16:creationId xmlns:a16="http://schemas.microsoft.com/office/drawing/2014/main" id="{3B546FE5-4578-491E-9F87-2E4508E370F4}"/>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60" name="フローチャート: 判断 359">
          <a:extLst>
            <a:ext uri="{FF2B5EF4-FFF2-40B4-BE49-F238E27FC236}">
              <a16:creationId xmlns:a16="http://schemas.microsoft.com/office/drawing/2014/main" id="{F9132616-7AFB-4F1C-B406-08F0A577C473}"/>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61" name="フローチャート: 判断 360">
          <a:extLst>
            <a:ext uri="{FF2B5EF4-FFF2-40B4-BE49-F238E27FC236}">
              <a16:creationId xmlns:a16="http://schemas.microsoft.com/office/drawing/2014/main" id="{872A70CC-3279-45F5-B6CB-5D7C2E586A41}"/>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62" name="フローチャート: 判断 361">
          <a:extLst>
            <a:ext uri="{FF2B5EF4-FFF2-40B4-BE49-F238E27FC236}">
              <a16:creationId xmlns:a16="http://schemas.microsoft.com/office/drawing/2014/main" id="{2D779083-B9BA-4D9A-9869-A7EC9BC5B2E4}"/>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75F7E207-D267-4E60-B624-83DDBF679778}"/>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0E78772D-A46A-4B67-B09E-716686A5858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3532CF07-738B-405A-BB33-0B5C401682F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58C9825D-EAE8-47C5-B8FB-0F6E5B645FE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225D525F-D59B-4B2B-BDA7-587FE385943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119126</xdr:rowOff>
    </xdr:from>
    <xdr:to>
      <xdr:col>116</xdr:col>
      <xdr:colOff>114300</xdr:colOff>
      <xdr:row>41</xdr:row>
      <xdr:rowOff>49276</xdr:rowOff>
    </xdr:to>
    <xdr:sp macro="" textlink="">
      <xdr:nvSpPr>
        <xdr:cNvPr id="368" name="楕円 367">
          <a:extLst>
            <a:ext uri="{FF2B5EF4-FFF2-40B4-BE49-F238E27FC236}">
              <a16:creationId xmlns:a16="http://schemas.microsoft.com/office/drawing/2014/main" id="{FEDEB158-2D4C-4C76-96A3-2D86A8B40F88}"/>
            </a:ext>
          </a:extLst>
        </xdr:cNvPr>
        <xdr:cNvSpPr/>
      </xdr:nvSpPr>
      <xdr:spPr>
        <a:xfrm>
          <a:off x="19458940" y="682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34053</xdr:rowOff>
    </xdr:from>
    <xdr:ext cx="469744" cy="259045"/>
    <xdr:sp macro="" textlink="">
      <xdr:nvSpPr>
        <xdr:cNvPr id="369" name="【認定こども園・幼稚園・保育所】&#10;一人当たり面積該当値テキスト">
          <a:extLst>
            <a:ext uri="{FF2B5EF4-FFF2-40B4-BE49-F238E27FC236}">
              <a16:creationId xmlns:a16="http://schemas.microsoft.com/office/drawing/2014/main" id="{210ABC64-4F97-4DED-A822-F8C642C24DB7}"/>
            </a:ext>
          </a:extLst>
        </xdr:cNvPr>
        <xdr:cNvSpPr txBox="1"/>
      </xdr:nvSpPr>
      <xdr:spPr>
        <a:xfrm>
          <a:off x="19547840" y="673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121412</xdr:rowOff>
    </xdr:from>
    <xdr:to>
      <xdr:col>107</xdr:col>
      <xdr:colOff>101600</xdr:colOff>
      <xdr:row>41</xdr:row>
      <xdr:rowOff>51562</xdr:rowOff>
    </xdr:to>
    <xdr:sp macro="" textlink="">
      <xdr:nvSpPr>
        <xdr:cNvPr id="370" name="楕円 369">
          <a:extLst>
            <a:ext uri="{FF2B5EF4-FFF2-40B4-BE49-F238E27FC236}">
              <a16:creationId xmlns:a16="http://schemas.microsoft.com/office/drawing/2014/main" id="{B98AB251-2F6D-4AA0-A18E-F4637D0EF0A4}"/>
            </a:ext>
          </a:extLst>
        </xdr:cNvPr>
        <xdr:cNvSpPr/>
      </xdr:nvSpPr>
      <xdr:spPr>
        <a:xfrm>
          <a:off x="17937480" y="6827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121412</xdr:rowOff>
    </xdr:from>
    <xdr:to>
      <xdr:col>102</xdr:col>
      <xdr:colOff>165100</xdr:colOff>
      <xdr:row>41</xdr:row>
      <xdr:rowOff>51562</xdr:rowOff>
    </xdr:to>
    <xdr:sp macro="" textlink="">
      <xdr:nvSpPr>
        <xdr:cNvPr id="371" name="楕円 370">
          <a:extLst>
            <a:ext uri="{FF2B5EF4-FFF2-40B4-BE49-F238E27FC236}">
              <a16:creationId xmlns:a16="http://schemas.microsoft.com/office/drawing/2014/main" id="{1E28E7D2-17AC-49C1-A0AA-A3D2F0DC527B}"/>
            </a:ext>
          </a:extLst>
        </xdr:cNvPr>
        <xdr:cNvSpPr/>
      </xdr:nvSpPr>
      <xdr:spPr>
        <a:xfrm>
          <a:off x="17162780" y="6827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xdr:rowOff>
    </xdr:from>
    <xdr:to>
      <xdr:col>107</xdr:col>
      <xdr:colOff>50800</xdr:colOff>
      <xdr:row>41</xdr:row>
      <xdr:rowOff>762</xdr:rowOff>
    </xdr:to>
    <xdr:cxnSp macro="">
      <xdr:nvCxnSpPr>
        <xdr:cNvPr id="372" name="直線コネクタ 371">
          <a:extLst>
            <a:ext uri="{FF2B5EF4-FFF2-40B4-BE49-F238E27FC236}">
              <a16:creationId xmlns:a16="http://schemas.microsoft.com/office/drawing/2014/main" id="{30AFA8BA-B1A7-4C79-8DC8-E58C356AB6A1}"/>
            </a:ext>
          </a:extLst>
        </xdr:cNvPr>
        <xdr:cNvCxnSpPr/>
      </xdr:nvCxnSpPr>
      <xdr:spPr>
        <a:xfrm>
          <a:off x="17213580" y="68740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137414</xdr:rowOff>
    </xdr:from>
    <xdr:to>
      <xdr:col>98</xdr:col>
      <xdr:colOff>38100</xdr:colOff>
      <xdr:row>41</xdr:row>
      <xdr:rowOff>67564</xdr:rowOff>
    </xdr:to>
    <xdr:sp macro="" textlink="">
      <xdr:nvSpPr>
        <xdr:cNvPr id="373" name="楕円 372">
          <a:extLst>
            <a:ext uri="{FF2B5EF4-FFF2-40B4-BE49-F238E27FC236}">
              <a16:creationId xmlns:a16="http://schemas.microsoft.com/office/drawing/2014/main" id="{66425E81-0296-435E-835D-06819CB1C7CC}"/>
            </a:ext>
          </a:extLst>
        </xdr:cNvPr>
        <xdr:cNvSpPr/>
      </xdr:nvSpPr>
      <xdr:spPr>
        <a:xfrm>
          <a:off x="16388080" y="6843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16764</xdr:rowOff>
    </xdr:to>
    <xdr:cxnSp macro="">
      <xdr:nvCxnSpPr>
        <xdr:cNvPr id="374" name="直線コネクタ 373">
          <a:extLst>
            <a:ext uri="{FF2B5EF4-FFF2-40B4-BE49-F238E27FC236}">
              <a16:creationId xmlns:a16="http://schemas.microsoft.com/office/drawing/2014/main" id="{ED042146-C30E-40BE-B38A-B0BCE42E638F}"/>
            </a:ext>
          </a:extLst>
        </xdr:cNvPr>
        <xdr:cNvCxnSpPr/>
      </xdr:nvCxnSpPr>
      <xdr:spPr>
        <a:xfrm flipV="1">
          <a:off x="16431260" y="6874002"/>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375" name="n_1aveValue【認定こども園・幼稚園・保育所】&#10;一人当たり面積">
          <a:extLst>
            <a:ext uri="{FF2B5EF4-FFF2-40B4-BE49-F238E27FC236}">
              <a16:creationId xmlns:a16="http://schemas.microsoft.com/office/drawing/2014/main" id="{608AB605-F7DE-47DF-8084-12D49B2597F2}"/>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376" name="n_2aveValue【認定こども園・幼稚園・保育所】&#10;一人当たり面積">
          <a:extLst>
            <a:ext uri="{FF2B5EF4-FFF2-40B4-BE49-F238E27FC236}">
              <a16:creationId xmlns:a16="http://schemas.microsoft.com/office/drawing/2014/main" id="{DDD82D86-92E5-4830-A8A3-746893BBF624}"/>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377" name="n_3aveValue【認定こども園・幼稚園・保育所】&#10;一人当たり面積">
          <a:extLst>
            <a:ext uri="{FF2B5EF4-FFF2-40B4-BE49-F238E27FC236}">
              <a16:creationId xmlns:a16="http://schemas.microsoft.com/office/drawing/2014/main" id="{BF245DEB-7BCC-402A-AF56-20B03CCA8C2B}"/>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378" name="n_4aveValue【認定こども園・幼稚園・保育所】&#10;一人当たり面積">
          <a:extLst>
            <a:ext uri="{FF2B5EF4-FFF2-40B4-BE49-F238E27FC236}">
              <a16:creationId xmlns:a16="http://schemas.microsoft.com/office/drawing/2014/main" id="{E01099AF-5680-4708-B1BF-E3AA831C49C6}"/>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42689</xdr:rowOff>
    </xdr:from>
    <xdr:ext cx="469744" cy="259045"/>
    <xdr:sp macro="" textlink="">
      <xdr:nvSpPr>
        <xdr:cNvPr id="379" name="n_2mainValue【認定こども園・幼稚園・保育所】&#10;一人当たり面積">
          <a:extLst>
            <a:ext uri="{FF2B5EF4-FFF2-40B4-BE49-F238E27FC236}">
              <a16:creationId xmlns:a16="http://schemas.microsoft.com/office/drawing/2014/main" id="{4F70498F-19FD-404C-8C48-F4E3514262A4}"/>
            </a:ext>
          </a:extLst>
        </xdr:cNvPr>
        <xdr:cNvSpPr txBox="1"/>
      </xdr:nvSpPr>
      <xdr:spPr>
        <a:xfrm>
          <a:off x="17776267" y="691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42689</xdr:rowOff>
    </xdr:from>
    <xdr:ext cx="469744" cy="259045"/>
    <xdr:sp macro="" textlink="">
      <xdr:nvSpPr>
        <xdr:cNvPr id="380" name="n_3mainValue【認定こども園・幼稚園・保育所】&#10;一人当たり面積">
          <a:extLst>
            <a:ext uri="{FF2B5EF4-FFF2-40B4-BE49-F238E27FC236}">
              <a16:creationId xmlns:a16="http://schemas.microsoft.com/office/drawing/2014/main" id="{4E42AE56-8FEF-424A-838C-71DCC13E76A6}"/>
            </a:ext>
          </a:extLst>
        </xdr:cNvPr>
        <xdr:cNvSpPr txBox="1"/>
      </xdr:nvSpPr>
      <xdr:spPr>
        <a:xfrm>
          <a:off x="17001567" y="691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58691</xdr:rowOff>
    </xdr:from>
    <xdr:ext cx="469744" cy="259045"/>
    <xdr:sp macro="" textlink="">
      <xdr:nvSpPr>
        <xdr:cNvPr id="381" name="n_4mainValue【認定こども園・幼稚園・保育所】&#10;一人当たり面積">
          <a:extLst>
            <a:ext uri="{FF2B5EF4-FFF2-40B4-BE49-F238E27FC236}">
              <a16:creationId xmlns:a16="http://schemas.microsoft.com/office/drawing/2014/main" id="{F45B2979-1ADD-471E-BD8E-EB0899F923B1}"/>
            </a:ext>
          </a:extLst>
        </xdr:cNvPr>
        <xdr:cNvSpPr txBox="1"/>
      </xdr:nvSpPr>
      <xdr:spPr>
        <a:xfrm>
          <a:off x="16226867" y="693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2" name="正方形/長方形 381">
          <a:extLst>
            <a:ext uri="{FF2B5EF4-FFF2-40B4-BE49-F238E27FC236}">
              <a16:creationId xmlns:a16="http://schemas.microsoft.com/office/drawing/2014/main" id="{E1A49548-BB95-4A86-803C-AB7AEA166E7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3" name="正方形/長方形 382">
          <a:extLst>
            <a:ext uri="{FF2B5EF4-FFF2-40B4-BE49-F238E27FC236}">
              <a16:creationId xmlns:a16="http://schemas.microsoft.com/office/drawing/2014/main" id="{C69AE171-A313-4045-B3D9-D4EC1665FE2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4" name="正方形/長方形 383">
          <a:extLst>
            <a:ext uri="{FF2B5EF4-FFF2-40B4-BE49-F238E27FC236}">
              <a16:creationId xmlns:a16="http://schemas.microsoft.com/office/drawing/2014/main" id="{771966D2-77C7-48D7-AE04-07E3109FF73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5" name="正方形/長方形 384">
          <a:extLst>
            <a:ext uri="{FF2B5EF4-FFF2-40B4-BE49-F238E27FC236}">
              <a16:creationId xmlns:a16="http://schemas.microsoft.com/office/drawing/2014/main" id="{A1FB4A74-8046-42F7-9492-2DF1CE21D88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6" name="正方形/長方形 385">
          <a:extLst>
            <a:ext uri="{FF2B5EF4-FFF2-40B4-BE49-F238E27FC236}">
              <a16:creationId xmlns:a16="http://schemas.microsoft.com/office/drawing/2014/main" id="{5195AB7C-77E3-41F5-9F59-C5AF5E62747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7" name="正方形/長方形 386">
          <a:extLst>
            <a:ext uri="{FF2B5EF4-FFF2-40B4-BE49-F238E27FC236}">
              <a16:creationId xmlns:a16="http://schemas.microsoft.com/office/drawing/2014/main" id="{74A4DB19-761D-45D2-93B6-0DF46793E89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8" name="正方形/長方形 387">
          <a:extLst>
            <a:ext uri="{FF2B5EF4-FFF2-40B4-BE49-F238E27FC236}">
              <a16:creationId xmlns:a16="http://schemas.microsoft.com/office/drawing/2014/main" id="{08F1B4C0-50D3-4D8C-A63D-3501AE162E4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9" name="正方形/長方形 388">
          <a:extLst>
            <a:ext uri="{FF2B5EF4-FFF2-40B4-BE49-F238E27FC236}">
              <a16:creationId xmlns:a16="http://schemas.microsoft.com/office/drawing/2014/main" id="{32C89E21-6681-4515-8545-E236CA90687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0" name="テキスト ボックス 389">
          <a:extLst>
            <a:ext uri="{FF2B5EF4-FFF2-40B4-BE49-F238E27FC236}">
              <a16:creationId xmlns:a16="http://schemas.microsoft.com/office/drawing/2014/main" id="{E962B2B4-3AE8-4380-AA04-185FBAEF369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1" name="直線コネクタ 390">
          <a:extLst>
            <a:ext uri="{FF2B5EF4-FFF2-40B4-BE49-F238E27FC236}">
              <a16:creationId xmlns:a16="http://schemas.microsoft.com/office/drawing/2014/main" id="{65AF2C60-BCB2-46DD-BA7A-211313BFDE2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2" name="テキスト ボックス 391">
          <a:extLst>
            <a:ext uri="{FF2B5EF4-FFF2-40B4-BE49-F238E27FC236}">
              <a16:creationId xmlns:a16="http://schemas.microsoft.com/office/drawing/2014/main" id="{612B166A-F5E9-4652-91AC-C417CB9FF02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93" name="直線コネクタ 392">
          <a:extLst>
            <a:ext uri="{FF2B5EF4-FFF2-40B4-BE49-F238E27FC236}">
              <a16:creationId xmlns:a16="http://schemas.microsoft.com/office/drawing/2014/main" id="{88393C25-260C-414C-A9B7-D592060AC0F1}"/>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94" name="テキスト ボックス 393">
          <a:extLst>
            <a:ext uri="{FF2B5EF4-FFF2-40B4-BE49-F238E27FC236}">
              <a16:creationId xmlns:a16="http://schemas.microsoft.com/office/drawing/2014/main" id="{EAE674B0-2432-481D-B3A0-162767C6F72F}"/>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95" name="直線コネクタ 394">
          <a:extLst>
            <a:ext uri="{FF2B5EF4-FFF2-40B4-BE49-F238E27FC236}">
              <a16:creationId xmlns:a16="http://schemas.microsoft.com/office/drawing/2014/main" id="{B55E590A-5250-4387-9A8F-9613D24F1219}"/>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96" name="テキスト ボックス 395">
          <a:extLst>
            <a:ext uri="{FF2B5EF4-FFF2-40B4-BE49-F238E27FC236}">
              <a16:creationId xmlns:a16="http://schemas.microsoft.com/office/drawing/2014/main" id="{8115D26F-F3ED-4EFC-A892-E7132F32A984}"/>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97" name="直線コネクタ 396">
          <a:extLst>
            <a:ext uri="{FF2B5EF4-FFF2-40B4-BE49-F238E27FC236}">
              <a16:creationId xmlns:a16="http://schemas.microsoft.com/office/drawing/2014/main" id="{C6BEE18A-87A2-428B-ABA5-6E776071D79F}"/>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98" name="テキスト ボックス 397">
          <a:extLst>
            <a:ext uri="{FF2B5EF4-FFF2-40B4-BE49-F238E27FC236}">
              <a16:creationId xmlns:a16="http://schemas.microsoft.com/office/drawing/2014/main" id="{68940020-B4D3-4EED-988E-DA7793204239}"/>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99" name="直線コネクタ 398">
          <a:extLst>
            <a:ext uri="{FF2B5EF4-FFF2-40B4-BE49-F238E27FC236}">
              <a16:creationId xmlns:a16="http://schemas.microsoft.com/office/drawing/2014/main" id="{E2377EEF-FA26-4728-A2B0-A33EC0E32CF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00" name="テキスト ボックス 399">
          <a:extLst>
            <a:ext uri="{FF2B5EF4-FFF2-40B4-BE49-F238E27FC236}">
              <a16:creationId xmlns:a16="http://schemas.microsoft.com/office/drawing/2014/main" id="{F1B2EC4F-8AA1-456C-8D09-27EABA344154}"/>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1" name="直線コネクタ 400">
          <a:extLst>
            <a:ext uri="{FF2B5EF4-FFF2-40B4-BE49-F238E27FC236}">
              <a16:creationId xmlns:a16="http://schemas.microsoft.com/office/drawing/2014/main" id="{5B68F1FB-B16D-4E0B-983F-029013A7BC9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02" name="テキスト ボックス 401">
          <a:extLst>
            <a:ext uri="{FF2B5EF4-FFF2-40B4-BE49-F238E27FC236}">
              <a16:creationId xmlns:a16="http://schemas.microsoft.com/office/drawing/2014/main" id="{5D23F599-4C40-4AB8-AFDD-F62785CA39A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3" name="【学校施設】&#10;有形固定資産減価償却率グラフ枠">
          <a:extLst>
            <a:ext uri="{FF2B5EF4-FFF2-40B4-BE49-F238E27FC236}">
              <a16:creationId xmlns:a16="http://schemas.microsoft.com/office/drawing/2014/main" id="{99F5E7DD-3435-45B1-909D-7AC33B8E188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04" name="直線コネクタ 403">
          <a:extLst>
            <a:ext uri="{FF2B5EF4-FFF2-40B4-BE49-F238E27FC236}">
              <a16:creationId xmlns:a16="http://schemas.microsoft.com/office/drawing/2014/main" id="{B2C47D88-7A36-4F4D-A0BE-973497C01234}"/>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05" name="【学校施設】&#10;有形固定資産減価償却率最小値テキスト">
          <a:extLst>
            <a:ext uri="{FF2B5EF4-FFF2-40B4-BE49-F238E27FC236}">
              <a16:creationId xmlns:a16="http://schemas.microsoft.com/office/drawing/2014/main" id="{F7D820B1-5DC0-4B17-9C0B-38AC61A69D78}"/>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06" name="直線コネクタ 405">
          <a:extLst>
            <a:ext uri="{FF2B5EF4-FFF2-40B4-BE49-F238E27FC236}">
              <a16:creationId xmlns:a16="http://schemas.microsoft.com/office/drawing/2014/main" id="{95EAD11F-B878-430C-B1AB-526F4AE66D28}"/>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07" name="【学校施設】&#10;有形固定資産減価償却率最大値テキスト">
          <a:extLst>
            <a:ext uri="{FF2B5EF4-FFF2-40B4-BE49-F238E27FC236}">
              <a16:creationId xmlns:a16="http://schemas.microsoft.com/office/drawing/2014/main" id="{7F333DD8-079E-4E51-ACC8-67F7264F495E}"/>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08" name="直線コネクタ 407">
          <a:extLst>
            <a:ext uri="{FF2B5EF4-FFF2-40B4-BE49-F238E27FC236}">
              <a16:creationId xmlns:a16="http://schemas.microsoft.com/office/drawing/2014/main" id="{578B1611-47D9-4E06-9301-240828BAEADB}"/>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409" name="【学校施設】&#10;有形固定資産減価償却率平均値テキスト">
          <a:extLst>
            <a:ext uri="{FF2B5EF4-FFF2-40B4-BE49-F238E27FC236}">
              <a16:creationId xmlns:a16="http://schemas.microsoft.com/office/drawing/2014/main" id="{F861EFE4-D1BF-45C7-BBBA-C1AC25D65C3B}"/>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10" name="フローチャート: 判断 409">
          <a:extLst>
            <a:ext uri="{FF2B5EF4-FFF2-40B4-BE49-F238E27FC236}">
              <a16:creationId xmlns:a16="http://schemas.microsoft.com/office/drawing/2014/main" id="{E42161AF-F6AF-4FDB-87CA-520CCF0A402C}"/>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11" name="フローチャート: 判断 410">
          <a:extLst>
            <a:ext uri="{FF2B5EF4-FFF2-40B4-BE49-F238E27FC236}">
              <a16:creationId xmlns:a16="http://schemas.microsoft.com/office/drawing/2014/main" id="{3C512172-E3FB-4423-9A6E-D327EABF9E64}"/>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12" name="フローチャート: 判断 411">
          <a:extLst>
            <a:ext uri="{FF2B5EF4-FFF2-40B4-BE49-F238E27FC236}">
              <a16:creationId xmlns:a16="http://schemas.microsoft.com/office/drawing/2014/main" id="{75ADF194-02DE-4FC3-965C-7B8E557EE14C}"/>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13" name="フローチャート: 判断 412">
          <a:extLst>
            <a:ext uri="{FF2B5EF4-FFF2-40B4-BE49-F238E27FC236}">
              <a16:creationId xmlns:a16="http://schemas.microsoft.com/office/drawing/2014/main" id="{7D2DCF31-440A-4237-A2A0-D3AED10C67DD}"/>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14" name="フローチャート: 判断 413">
          <a:extLst>
            <a:ext uri="{FF2B5EF4-FFF2-40B4-BE49-F238E27FC236}">
              <a16:creationId xmlns:a16="http://schemas.microsoft.com/office/drawing/2014/main" id="{585802BC-667D-42DF-A8E5-F4C74E6ED959}"/>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5" name="テキスト ボックス 414">
          <a:extLst>
            <a:ext uri="{FF2B5EF4-FFF2-40B4-BE49-F238E27FC236}">
              <a16:creationId xmlns:a16="http://schemas.microsoft.com/office/drawing/2014/main" id="{D6626DEA-D08F-4754-BD70-32A40BA91F5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6" name="テキスト ボックス 415">
          <a:extLst>
            <a:ext uri="{FF2B5EF4-FFF2-40B4-BE49-F238E27FC236}">
              <a16:creationId xmlns:a16="http://schemas.microsoft.com/office/drawing/2014/main" id="{4CDE59BE-C947-49F2-BDD8-FDBEF659153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7" name="テキスト ボックス 416">
          <a:extLst>
            <a:ext uri="{FF2B5EF4-FFF2-40B4-BE49-F238E27FC236}">
              <a16:creationId xmlns:a16="http://schemas.microsoft.com/office/drawing/2014/main" id="{24CB8C38-A122-4DF5-9471-47B9408EEA5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8" name="テキスト ボックス 417">
          <a:extLst>
            <a:ext uri="{FF2B5EF4-FFF2-40B4-BE49-F238E27FC236}">
              <a16:creationId xmlns:a16="http://schemas.microsoft.com/office/drawing/2014/main" id="{ED6D38BA-DCEB-49E7-8608-E83366249BA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9" name="テキスト ボックス 418">
          <a:extLst>
            <a:ext uri="{FF2B5EF4-FFF2-40B4-BE49-F238E27FC236}">
              <a16:creationId xmlns:a16="http://schemas.microsoft.com/office/drawing/2014/main" id="{4303DB43-8850-4899-9045-50A51DEA579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136652</xdr:rowOff>
    </xdr:from>
    <xdr:to>
      <xdr:col>85</xdr:col>
      <xdr:colOff>177800</xdr:colOff>
      <xdr:row>62</xdr:row>
      <xdr:rowOff>66802</xdr:rowOff>
    </xdr:to>
    <xdr:sp macro="" textlink="">
      <xdr:nvSpPr>
        <xdr:cNvPr id="420" name="楕円 419">
          <a:extLst>
            <a:ext uri="{FF2B5EF4-FFF2-40B4-BE49-F238E27FC236}">
              <a16:creationId xmlns:a16="http://schemas.microsoft.com/office/drawing/2014/main" id="{2585291A-8ECB-4C77-AD90-204826771BB6}"/>
            </a:ext>
          </a:extLst>
        </xdr:cNvPr>
        <xdr:cNvSpPr/>
      </xdr:nvSpPr>
      <xdr:spPr>
        <a:xfrm>
          <a:off x="14325600" y="1036269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115079</xdr:rowOff>
    </xdr:from>
    <xdr:ext cx="405111" cy="259045"/>
    <xdr:sp macro="" textlink="">
      <xdr:nvSpPr>
        <xdr:cNvPr id="421" name="【学校施設】&#10;有形固定資産減価償却率該当値テキスト">
          <a:extLst>
            <a:ext uri="{FF2B5EF4-FFF2-40B4-BE49-F238E27FC236}">
              <a16:creationId xmlns:a16="http://schemas.microsoft.com/office/drawing/2014/main" id="{A2FAB0C6-BDB2-4FF5-AF37-AAA133AB0681}"/>
            </a:ext>
          </a:extLst>
        </xdr:cNvPr>
        <xdr:cNvSpPr txBox="1"/>
      </xdr:nvSpPr>
      <xdr:spPr>
        <a:xfrm>
          <a:off x="14414500" y="1034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84074</xdr:rowOff>
    </xdr:from>
    <xdr:to>
      <xdr:col>76</xdr:col>
      <xdr:colOff>165100</xdr:colOff>
      <xdr:row>62</xdr:row>
      <xdr:rowOff>14224</xdr:rowOff>
    </xdr:to>
    <xdr:sp macro="" textlink="">
      <xdr:nvSpPr>
        <xdr:cNvPr id="422" name="楕円 421">
          <a:extLst>
            <a:ext uri="{FF2B5EF4-FFF2-40B4-BE49-F238E27FC236}">
              <a16:creationId xmlns:a16="http://schemas.microsoft.com/office/drawing/2014/main" id="{18F356C6-444D-46C0-8628-A51E2374608E}"/>
            </a:ext>
          </a:extLst>
        </xdr:cNvPr>
        <xdr:cNvSpPr/>
      </xdr:nvSpPr>
      <xdr:spPr>
        <a:xfrm>
          <a:off x="12804140" y="10310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42926</xdr:rowOff>
    </xdr:from>
    <xdr:to>
      <xdr:col>72</xdr:col>
      <xdr:colOff>38100</xdr:colOff>
      <xdr:row>61</xdr:row>
      <xdr:rowOff>144526</xdr:rowOff>
    </xdr:to>
    <xdr:sp macro="" textlink="">
      <xdr:nvSpPr>
        <xdr:cNvPr id="423" name="楕円 422">
          <a:extLst>
            <a:ext uri="{FF2B5EF4-FFF2-40B4-BE49-F238E27FC236}">
              <a16:creationId xmlns:a16="http://schemas.microsoft.com/office/drawing/2014/main" id="{9F885AD4-D9DF-4F3B-9947-81C0CDAFCA43}"/>
            </a:ext>
          </a:extLst>
        </xdr:cNvPr>
        <xdr:cNvSpPr/>
      </xdr:nvSpPr>
      <xdr:spPr>
        <a:xfrm>
          <a:off x="12029440" y="102689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93726</xdr:rowOff>
    </xdr:from>
    <xdr:to>
      <xdr:col>76</xdr:col>
      <xdr:colOff>114300</xdr:colOff>
      <xdr:row>61</xdr:row>
      <xdr:rowOff>134874</xdr:rowOff>
    </xdr:to>
    <xdr:cxnSp macro="">
      <xdr:nvCxnSpPr>
        <xdr:cNvPr id="424" name="直線コネクタ 423">
          <a:extLst>
            <a:ext uri="{FF2B5EF4-FFF2-40B4-BE49-F238E27FC236}">
              <a16:creationId xmlns:a16="http://schemas.microsoft.com/office/drawing/2014/main" id="{7EB97E23-7525-4EDF-A647-3A2DD15C8B63}"/>
            </a:ext>
          </a:extLst>
        </xdr:cNvPr>
        <xdr:cNvCxnSpPr/>
      </xdr:nvCxnSpPr>
      <xdr:spPr>
        <a:xfrm>
          <a:off x="12072620" y="10319766"/>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168656</xdr:rowOff>
    </xdr:from>
    <xdr:to>
      <xdr:col>67</xdr:col>
      <xdr:colOff>101600</xdr:colOff>
      <xdr:row>61</xdr:row>
      <xdr:rowOff>98806</xdr:rowOff>
    </xdr:to>
    <xdr:sp macro="" textlink="">
      <xdr:nvSpPr>
        <xdr:cNvPr id="425" name="楕円 424">
          <a:extLst>
            <a:ext uri="{FF2B5EF4-FFF2-40B4-BE49-F238E27FC236}">
              <a16:creationId xmlns:a16="http://schemas.microsoft.com/office/drawing/2014/main" id="{16E290E5-E12F-4BFB-B9C0-4B86A6C31547}"/>
            </a:ext>
          </a:extLst>
        </xdr:cNvPr>
        <xdr:cNvSpPr/>
      </xdr:nvSpPr>
      <xdr:spPr>
        <a:xfrm>
          <a:off x="11231880" y="10227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48006</xdr:rowOff>
    </xdr:from>
    <xdr:to>
      <xdr:col>71</xdr:col>
      <xdr:colOff>177800</xdr:colOff>
      <xdr:row>61</xdr:row>
      <xdr:rowOff>93726</xdr:rowOff>
    </xdr:to>
    <xdr:cxnSp macro="">
      <xdr:nvCxnSpPr>
        <xdr:cNvPr id="426" name="直線コネクタ 425">
          <a:extLst>
            <a:ext uri="{FF2B5EF4-FFF2-40B4-BE49-F238E27FC236}">
              <a16:creationId xmlns:a16="http://schemas.microsoft.com/office/drawing/2014/main" id="{35FC25EC-54C2-4BD2-9947-AD424D04158C}"/>
            </a:ext>
          </a:extLst>
        </xdr:cNvPr>
        <xdr:cNvCxnSpPr/>
      </xdr:nvCxnSpPr>
      <xdr:spPr>
        <a:xfrm>
          <a:off x="11282680" y="10274046"/>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27" name="n_1aveValue【学校施設】&#10;有形固定資産減価償却率">
          <a:extLst>
            <a:ext uri="{FF2B5EF4-FFF2-40B4-BE49-F238E27FC236}">
              <a16:creationId xmlns:a16="http://schemas.microsoft.com/office/drawing/2014/main" id="{F71066EB-732B-4653-91C0-13CBE3637B1F}"/>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28" name="n_2aveValue【学校施設】&#10;有形固定資産減価償却率">
          <a:extLst>
            <a:ext uri="{FF2B5EF4-FFF2-40B4-BE49-F238E27FC236}">
              <a16:creationId xmlns:a16="http://schemas.microsoft.com/office/drawing/2014/main" id="{B67E066B-2335-4B07-8DED-2D14E1D3B0F4}"/>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29" name="n_3aveValue【学校施設】&#10;有形固定資産減価償却率">
          <a:extLst>
            <a:ext uri="{FF2B5EF4-FFF2-40B4-BE49-F238E27FC236}">
              <a16:creationId xmlns:a16="http://schemas.microsoft.com/office/drawing/2014/main" id="{1D0235AA-61BB-4007-BF1F-3A679D4E26CD}"/>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30" name="n_4aveValue【学校施設】&#10;有形固定資産減価償却率">
          <a:extLst>
            <a:ext uri="{FF2B5EF4-FFF2-40B4-BE49-F238E27FC236}">
              <a16:creationId xmlns:a16="http://schemas.microsoft.com/office/drawing/2014/main" id="{6B0E500A-6354-4259-BE51-46AC45D4A092}"/>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5351</xdr:rowOff>
    </xdr:from>
    <xdr:ext cx="405111" cy="259045"/>
    <xdr:sp macro="" textlink="">
      <xdr:nvSpPr>
        <xdr:cNvPr id="431" name="n_2mainValue【学校施設】&#10;有形固定資産減価償却率">
          <a:extLst>
            <a:ext uri="{FF2B5EF4-FFF2-40B4-BE49-F238E27FC236}">
              <a16:creationId xmlns:a16="http://schemas.microsoft.com/office/drawing/2014/main" id="{DB703811-270E-4B4E-9B4A-3413E61CFA71}"/>
            </a:ext>
          </a:extLst>
        </xdr:cNvPr>
        <xdr:cNvSpPr txBox="1"/>
      </xdr:nvSpPr>
      <xdr:spPr>
        <a:xfrm>
          <a:off x="12675244" y="1039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135653</xdr:rowOff>
    </xdr:from>
    <xdr:ext cx="405111" cy="259045"/>
    <xdr:sp macro="" textlink="">
      <xdr:nvSpPr>
        <xdr:cNvPr id="432" name="n_3mainValue【学校施設】&#10;有形固定資産減価償却率">
          <a:extLst>
            <a:ext uri="{FF2B5EF4-FFF2-40B4-BE49-F238E27FC236}">
              <a16:creationId xmlns:a16="http://schemas.microsoft.com/office/drawing/2014/main" id="{736BCA11-DAC2-4170-A356-440441A464CF}"/>
            </a:ext>
          </a:extLst>
        </xdr:cNvPr>
        <xdr:cNvSpPr txBox="1"/>
      </xdr:nvSpPr>
      <xdr:spPr>
        <a:xfrm>
          <a:off x="11900544" y="10361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89933</xdr:rowOff>
    </xdr:from>
    <xdr:ext cx="405111" cy="259045"/>
    <xdr:sp macro="" textlink="">
      <xdr:nvSpPr>
        <xdr:cNvPr id="433" name="n_4mainValue【学校施設】&#10;有形固定資産減価償却率">
          <a:extLst>
            <a:ext uri="{FF2B5EF4-FFF2-40B4-BE49-F238E27FC236}">
              <a16:creationId xmlns:a16="http://schemas.microsoft.com/office/drawing/2014/main" id="{0DCA5C06-21B8-47E4-B0E8-450DD2D61E90}"/>
            </a:ext>
          </a:extLst>
        </xdr:cNvPr>
        <xdr:cNvSpPr txBox="1"/>
      </xdr:nvSpPr>
      <xdr:spPr>
        <a:xfrm>
          <a:off x="11102984" y="10315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34" name="正方形/長方形 433">
          <a:extLst>
            <a:ext uri="{FF2B5EF4-FFF2-40B4-BE49-F238E27FC236}">
              <a16:creationId xmlns:a16="http://schemas.microsoft.com/office/drawing/2014/main" id="{AED0714C-3E1E-4FE7-AFBE-F4DD2947561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5" name="正方形/長方形 434">
          <a:extLst>
            <a:ext uri="{FF2B5EF4-FFF2-40B4-BE49-F238E27FC236}">
              <a16:creationId xmlns:a16="http://schemas.microsoft.com/office/drawing/2014/main" id="{482C28CC-950A-44AA-9F3C-8FEF576E566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6" name="正方形/長方形 435">
          <a:extLst>
            <a:ext uri="{FF2B5EF4-FFF2-40B4-BE49-F238E27FC236}">
              <a16:creationId xmlns:a16="http://schemas.microsoft.com/office/drawing/2014/main" id="{19441B59-5146-4EE2-8186-04CD890F66E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7" name="正方形/長方形 436">
          <a:extLst>
            <a:ext uri="{FF2B5EF4-FFF2-40B4-BE49-F238E27FC236}">
              <a16:creationId xmlns:a16="http://schemas.microsoft.com/office/drawing/2014/main" id="{5C6B8389-DB02-42FE-81A9-968FAFFEE9C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8" name="正方形/長方形 437">
          <a:extLst>
            <a:ext uri="{FF2B5EF4-FFF2-40B4-BE49-F238E27FC236}">
              <a16:creationId xmlns:a16="http://schemas.microsoft.com/office/drawing/2014/main" id="{DE603ABD-A999-4500-BC6B-614B28BA805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9" name="正方形/長方形 438">
          <a:extLst>
            <a:ext uri="{FF2B5EF4-FFF2-40B4-BE49-F238E27FC236}">
              <a16:creationId xmlns:a16="http://schemas.microsoft.com/office/drawing/2014/main" id="{C744E32D-3C7E-471C-9849-CCA72FF62BD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40" name="正方形/長方形 439">
          <a:extLst>
            <a:ext uri="{FF2B5EF4-FFF2-40B4-BE49-F238E27FC236}">
              <a16:creationId xmlns:a16="http://schemas.microsoft.com/office/drawing/2014/main" id="{C9670103-AE56-4D4A-A9E0-9719A99BA3B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41" name="正方形/長方形 440">
          <a:extLst>
            <a:ext uri="{FF2B5EF4-FFF2-40B4-BE49-F238E27FC236}">
              <a16:creationId xmlns:a16="http://schemas.microsoft.com/office/drawing/2014/main" id="{BFC05F00-AFE8-40B7-9530-A54A801815E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42" name="テキスト ボックス 441">
          <a:extLst>
            <a:ext uri="{FF2B5EF4-FFF2-40B4-BE49-F238E27FC236}">
              <a16:creationId xmlns:a16="http://schemas.microsoft.com/office/drawing/2014/main" id="{9631A40C-3693-4B1E-BEDC-384E93585C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43" name="直線コネクタ 442">
          <a:extLst>
            <a:ext uri="{FF2B5EF4-FFF2-40B4-BE49-F238E27FC236}">
              <a16:creationId xmlns:a16="http://schemas.microsoft.com/office/drawing/2014/main" id="{2A85AA79-B959-4055-B920-7B1E7C19012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44" name="テキスト ボックス 443">
          <a:extLst>
            <a:ext uri="{FF2B5EF4-FFF2-40B4-BE49-F238E27FC236}">
              <a16:creationId xmlns:a16="http://schemas.microsoft.com/office/drawing/2014/main" id="{7189B494-AD7F-41E7-8F6F-2145BA4913C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45" name="直線コネクタ 444">
          <a:extLst>
            <a:ext uri="{FF2B5EF4-FFF2-40B4-BE49-F238E27FC236}">
              <a16:creationId xmlns:a16="http://schemas.microsoft.com/office/drawing/2014/main" id="{0376896E-3093-46D7-BB68-62219E4997BD}"/>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46" name="テキスト ボックス 445">
          <a:extLst>
            <a:ext uri="{FF2B5EF4-FFF2-40B4-BE49-F238E27FC236}">
              <a16:creationId xmlns:a16="http://schemas.microsoft.com/office/drawing/2014/main" id="{BAB3DD40-4A62-4475-8B0F-34BCD0ED1AAF}"/>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47" name="直線コネクタ 446">
          <a:extLst>
            <a:ext uri="{FF2B5EF4-FFF2-40B4-BE49-F238E27FC236}">
              <a16:creationId xmlns:a16="http://schemas.microsoft.com/office/drawing/2014/main" id="{4C22833D-8D43-4A17-A12B-76A3B1629759}"/>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48" name="テキスト ボックス 447">
          <a:extLst>
            <a:ext uri="{FF2B5EF4-FFF2-40B4-BE49-F238E27FC236}">
              <a16:creationId xmlns:a16="http://schemas.microsoft.com/office/drawing/2014/main" id="{4981A6D5-A86F-4BE8-863D-D46C3C79CF6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49" name="直線コネクタ 448">
          <a:extLst>
            <a:ext uri="{FF2B5EF4-FFF2-40B4-BE49-F238E27FC236}">
              <a16:creationId xmlns:a16="http://schemas.microsoft.com/office/drawing/2014/main" id="{8C03558E-2DB6-4B2B-B755-19C9C46C3C34}"/>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50" name="テキスト ボックス 449">
          <a:extLst>
            <a:ext uri="{FF2B5EF4-FFF2-40B4-BE49-F238E27FC236}">
              <a16:creationId xmlns:a16="http://schemas.microsoft.com/office/drawing/2014/main" id="{DC5866C5-61B3-4F97-8F66-173DEE85C35A}"/>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51" name="直線コネクタ 450">
          <a:extLst>
            <a:ext uri="{FF2B5EF4-FFF2-40B4-BE49-F238E27FC236}">
              <a16:creationId xmlns:a16="http://schemas.microsoft.com/office/drawing/2014/main" id="{197E4F4E-B8AF-4AEB-AB5B-8F2F0F2FDF1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52" name="テキスト ボックス 451">
          <a:extLst>
            <a:ext uri="{FF2B5EF4-FFF2-40B4-BE49-F238E27FC236}">
              <a16:creationId xmlns:a16="http://schemas.microsoft.com/office/drawing/2014/main" id="{4DE6A2AD-1FED-491B-AFBD-B3825A8FF8F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53" name="【学校施設】&#10;一人当たり面積グラフ枠">
          <a:extLst>
            <a:ext uri="{FF2B5EF4-FFF2-40B4-BE49-F238E27FC236}">
              <a16:creationId xmlns:a16="http://schemas.microsoft.com/office/drawing/2014/main" id="{CED8668A-128D-4799-AD82-F0ADD2A8087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54" name="直線コネクタ 453">
          <a:extLst>
            <a:ext uri="{FF2B5EF4-FFF2-40B4-BE49-F238E27FC236}">
              <a16:creationId xmlns:a16="http://schemas.microsoft.com/office/drawing/2014/main" id="{E90B6D80-4F6A-48BE-B434-C0E38BA40305}"/>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55" name="【学校施設】&#10;一人当たり面積最小値テキスト">
          <a:extLst>
            <a:ext uri="{FF2B5EF4-FFF2-40B4-BE49-F238E27FC236}">
              <a16:creationId xmlns:a16="http://schemas.microsoft.com/office/drawing/2014/main" id="{9A2ADFAE-AD57-4B96-A456-F69AFC41D74A}"/>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56" name="直線コネクタ 455">
          <a:extLst>
            <a:ext uri="{FF2B5EF4-FFF2-40B4-BE49-F238E27FC236}">
              <a16:creationId xmlns:a16="http://schemas.microsoft.com/office/drawing/2014/main" id="{F430CC1B-05A4-4BB8-BCFE-989E4733A2CD}"/>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57" name="【学校施設】&#10;一人当たり面積最大値テキスト">
          <a:extLst>
            <a:ext uri="{FF2B5EF4-FFF2-40B4-BE49-F238E27FC236}">
              <a16:creationId xmlns:a16="http://schemas.microsoft.com/office/drawing/2014/main" id="{C6177CCA-F357-4568-A86F-25B54155B9EA}"/>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58" name="直線コネクタ 457">
          <a:extLst>
            <a:ext uri="{FF2B5EF4-FFF2-40B4-BE49-F238E27FC236}">
              <a16:creationId xmlns:a16="http://schemas.microsoft.com/office/drawing/2014/main" id="{F717F125-BF96-41BB-BC99-1C4C55A9C61D}"/>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59" name="【学校施設】&#10;一人当たり面積平均値テキスト">
          <a:extLst>
            <a:ext uri="{FF2B5EF4-FFF2-40B4-BE49-F238E27FC236}">
              <a16:creationId xmlns:a16="http://schemas.microsoft.com/office/drawing/2014/main" id="{FE32512F-AEE5-4481-A9AC-F89105F4FEEF}"/>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60" name="フローチャート: 判断 459">
          <a:extLst>
            <a:ext uri="{FF2B5EF4-FFF2-40B4-BE49-F238E27FC236}">
              <a16:creationId xmlns:a16="http://schemas.microsoft.com/office/drawing/2014/main" id="{BA7FEFD1-26B8-4CAA-972D-BE9E71168CEF}"/>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61" name="フローチャート: 判断 460">
          <a:extLst>
            <a:ext uri="{FF2B5EF4-FFF2-40B4-BE49-F238E27FC236}">
              <a16:creationId xmlns:a16="http://schemas.microsoft.com/office/drawing/2014/main" id="{AD1AC199-0015-4F91-8DBB-96BB94E43FD6}"/>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62" name="フローチャート: 判断 461">
          <a:extLst>
            <a:ext uri="{FF2B5EF4-FFF2-40B4-BE49-F238E27FC236}">
              <a16:creationId xmlns:a16="http://schemas.microsoft.com/office/drawing/2014/main" id="{07DC3695-5A71-4E54-A72D-C93771AC5F2E}"/>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63" name="フローチャート: 判断 462">
          <a:extLst>
            <a:ext uri="{FF2B5EF4-FFF2-40B4-BE49-F238E27FC236}">
              <a16:creationId xmlns:a16="http://schemas.microsoft.com/office/drawing/2014/main" id="{C641F36B-FD8A-44BB-86D0-ED33FF788F25}"/>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64" name="フローチャート: 判断 463">
          <a:extLst>
            <a:ext uri="{FF2B5EF4-FFF2-40B4-BE49-F238E27FC236}">
              <a16:creationId xmlns:a16="http://schemas.microsoft.com/office/drawing/2014/main" id="{9EA73B23-DADE-4223-BB58-E9BE92E61650}"/>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65" name="テキスト ボックス 464">
          <a:extLst>
            <a:ext uri="{FF2B5EF4-FFF2-40B4-BE49-F238E27FC236}">
              <a16:creationId xmlns:a16="http://schemas.microsoft.com/office/drawing/2014/main" id="{E5C28901-A82E-40C7-AE0C-5F36B5A0346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66" name="テキスト ボックス 465">
          <a:extLst>
            <a:ext uri="{FF2B5EF4-FFF2-40B4-BE49-F238E27FC236}">
              <a16:creationId xmlns:a16="http://schemas.microsoft.com/office/drawing/2014/main" id="{FD464931-B76B-4A11-B71E-932EA7F49F9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7" name="テキスト ボックス 466">
          <a:extLst>
            <a:ext uri="{FF2B5EF4-FFF2-40B4-BE49-F238E27FC236}">
              <a16:creationId xmlns:a16="http://schemas.microsoft.com/office/drawing/2014/main" id="{B42222C5-6B55-4537-A371-EB7EB0A30B0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8" name="テキスト ボックス 467">
          <a:extLst>
            <a:ext uri="{FF2B5EF4-FFF2-40B4-BE49-F238E27FC236}">
              <a16:creationId xmlns:a16="http://schemas.microsoft.com/office/drawing/2014/main" id="{2D2A1AA4-9A64-4FF3-99EE-44510FF83CB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9" name="テキスト ボックス 468">
          <a:extLst>
            <a:ext uri="{FF2B5EF4-FFF2-40B4-BE49-F238E27FC236}">
              <a16:creationId xmlns:a16="http://schemas.microsoft.com/office/drawing/2014/main" id="{77796B23-A20F-4C24-BF1B-6B090C1920E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142367</xdr:rowOff>
    </xdr:from>
    <xdr:to>
      <xdr:col>116</xdr:col>
      <xdr:colOff>114300</xdr:colOff>
      <xdr:row>62</xdr:row>
      <xdr:rowOff>72517</xdr:rowOff>
    </xdr:to>
    <xdr:sp macro="" textlink="">
      <xdr:nvSpPr>
        <xdr:cNvPr id="470" name="楕円 469">
          <a:extLst>
            <a:ext uri="{FF2B5EF4-FFF2-40B4-BE49-F238E27FC236}">
              <a16:creationId xmlns:a16="http://schemas.microsoft.com/office/drawing/2014/main" id="{49E6FBC8-AD20-4430-BF68-8228BAFB068C}"/>
            </a:ext>
          </a:extLst>
        </xdr:cNvPr>
        <xdr:cNvSpPr/>
      </xdr:nvSpPr>
      <xdr:spPr>
        <a:xfrm>
          <a:off x="19458940" y="10368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120794</xdr:rowOff>
    </xdr:from>
    <xdr:ext cx="469744" cy="259045"/>
    <xdr:sp macro="" textlink="">
      <xdr:nvSpPr>
        <xdr:cNvPr id="471" name="【学校施設】&#10;一人当たり面積該当値テキスト">
          <a:extLst>
            <a:ext uri="{FF2B5EF4-FFF2-40B4-BE49-F238E27FC236}">
              <a16:creationId xmlns:a16="http://schemas.microsoft.com/office/drawing/2014/main" id="{6EC6549B-1682-4734-89EA-8D8F3B674BFA}"/>
            </a:ext>
          </a:extLst>
        </xdr:cNvPr>
        <xdr:cNvSpPr txBox="1"/>
      </xdr:nvSpPr>
      <xdr:spPr>
        <a:xfrm>
          <a:off x="19547840"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149796</xdr:rowOff>
    </xdr:from>
    <xdr:to>
      <xdr:col>107</xdr:col>
      <xdr:colOff>101600</xdr:colOff>
      <xdr:row>62</xdr:row>
      <xdr:rowOff>79946</xdr:rowOff>
    </xdr:to>
    <xdr:sp macro="" textlink="">
      <xdr:nvSpPr>
        <xdr:cNvPr id="472" name="楕円 471">
          <a:extLst>
            <a:ext uri="{FF2B5EF4-FFF2-40B4-BE49-F238E27FC236}">
              <a16:creationId xmlns:a16="http://schemas.microsoft.com/office/drawing/2014/main" id="{653A5583-9903-4DF5-ADA5-8D020D78F970}"/>
            </a:ext>
          </a:extLst>
        </xdr:cNvPr>
        <xdr:cNvSpPr/>
      </xdr:nvSpPr>
      <xdr:spPr>
        <a:xfrm>
          <a:off x="17937480" y="10375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153797</xdr:rowOff>
    </xdr:from>
    <xdr:to>
      <xdr:col>102</xdr:col>
      <xdr:colOff>165100</xdr:colOff>
      <xdr:row>62</xdr:row>
      <xdr:rowOff>83947</xdr:rowOff>
    </xdr:to>
    <xdr:sp macro="" textlink="">
      <xdr:nvSpPr>
        <xdr:cNvPr id="473" name="楕円 472">
          <a:extLst>
            <a:ext uri="{FF2B5EF4-FFF2-40B4-BE49-F238E27FC236}">
              <a16:creationId xmlns:a16="http://schemas.microsoft.com/office/drawing/2014/main" id="{D575A3C9-2F4B-47AD-B9B0-F218F5DD936E}"/>
            </a:ext>
          </a:extLst>
        </xdr:cNvPr>
        <xdr:cNvSpPr/>
      </xdr:nvSpPr>
      <xdr:spPr>
        <a:xfrm>
          <a:off x="17162780" y="10379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29146</xdr:rowOff>
    </xdr:from>
    <xdr:to>
      <xdr:col>107</xdr:col>
      <xdr:colOff>50800</xdr:colOff>
      <xdr:row>62</xdr:row>
      <xdr:rowOff>33147</xdr:rowOff>
    </xdr:to>
    <xdr:cxnSp macro="">
      <xdr:nvCxnSpPr>
        <xdr:cNvPr id="474" name="直線コネクタ 473">
          <a:extLst>
            <a:ext uri="{FF2B5EF4-FFF2-40B4-BE49-F238E27FC236}">
              <a16:creationId xmlns:a16="http://schemas.microsoft.com/office/drawing/2014/main" id="{1A969416-10A2-42C5-8D66-F25A487E32F1}"/>
            </a:ext>
          </a:extLst>
        </xdr:cNvPr>
        <xdr:cNvCxnSpPr/>
      </xdr:nvCxnSpPr>
      <xdr:spPr>
        <a:xfrm flipV="1">
          <a:off x="17213580" y="10422826"/>
          <a:ext cx="7747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157797</xdr:rowOff>
    </xdr:from>
    <xdr:to>
      <xdr:col>98</xdr:col>
      <xdr:colOff>38100</xdr:colOff>
      <xdr:row>62</xdr:row>
      <xdr:rowOff>87947</xdr:rowOff>
    </xdr:to>
    <xdr:sp macro="" textlink="">
      <xdr:nvSpPr>
        <xdr:cNvPr id="475" name="楕円 474">
          <a:extLst>
            <a:ext uri="{FF2B5EF4-FFF2-40B4-BE49-F238E27FC236}">
              <a16:creationId xmlns:a16="http://schemas.microsoft.com/office/drawing/2014/main" id="{EE55E827-D43F-47FE-B0DD-7FD18B0BCBA4}"/>
            </a:ext>
          </a:extLst>
        </xdr:cNvPr>
        <xdr:cNvSpPr/>
      </xdr:nvSpPr>
      <xdr:spPr>
        <a:xfrm>
          <a:off x="16388080" y="103838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33147</xdr:rowOff>
    </xdr:from>
    <xdr:to>
      <xdr:col>102</xdr:col>
      <xdr:colOff>114300</xdr:colOff>
      <xdr:row>62</xdr:row>
      <xdr:rowOff>37147</xdr:rowOff>
    </xdr:to>
    <xdr:cxnSp macro="">
      <xdr:nvCxnSpPr>
        <xdr:cNvPr id="476" name="直線コネクタ 475">
          <a:extLst>
            <a:ext uri="{FF2B5EF4-FFF2-40B4-BE49-F238E27FC236}">
              <a16:creationId xmlns:a16="http://schemas.microsoft.com/office/drawing/2014/main" id="{8F26C9FD-227B-46B2-89DA-D2CF8327E5C1}"/>
            </a:ext>
          </a:extLst>
        </xdr:cNvPr>
        <xdr:cNvCxnSpPr/>
      </xdr:nvCxnSpPr>
      <xdr:spPr>
        <a:xfrm flipV="1">
          <a:off x="16431260" y="10426827"/>
          <a:ext cx="78232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477" name="n_1aveValue【学校施設】&#10;一人当たり面積">
          <a:extLst>
            <a:ext uri="{FF2B5EF4-FFF2-40B4-BE49-F238E27FC236}">
              <a16:creationId xmlns:a16="http://schemas.microsoft.com/office/drawing/2014/main" id="{B19C8DC0-FEB4-41E9-835E-850C2743A688}"/>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478" name="n_2aveValue【学校施設】&#10;一人当たり面積">
          <a:extLst>
            <a:ext uri="{FF2B5EF4-FFF2-40B4-BE49-F238E27FC236}">
              <a16:creationId xmlns:a16="http://schemas.microsoft.com/office/drawing/2014/main" id="{8271218E-B200-4B57-8D89-BACA1441B7BB}"/>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479" name="n_3aveValue【学校施設】&#10;一人当たり面積">
          <a:extLst>
            <a:ext uri="{FF2B5EF4-FFF2-40B4-BE49-F238E27FC236}">
              <a16:creationId xmlns:a16="http://schemas.microsoft.com/office/drawing/2014/main" id="{D5A5FFB6-2CA1-4776-8D21-86424FFBBF78}"/>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480" name="n_4aveValue【学校施設】&#10;一人当たり面積">
          <a:extLst>
            <a:ext uri="{FF2B5EF4-FFF2-40B4-BE49-F238E27FC236}">
              <a16:creationId xmlns:a16="http://schemas.microsoft.com/office/drawing/2014/main" id="{F499D1A6-6786-4334-9223-395FE8B32AB0}"/>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71073</xdr:rowOff>
    </xdr:from>
    <xdr:ext cx="469744" cy="259045"/>
    <xdr:sp macro="" textlink="">
      <xdr:nvSpPr>
        <xdr:cNvPr id="481" name="n_2mainValue【学校施設】&#10;一人当たり面積">
          <a:extLst>
            <a:ext uri="{FF2B5EF4-FFF2-40B4-BE49-F238E27FC236}">
              <a16:creationId xmlns:a16="http://schemas.microsoft.com/office/drawing/2014/main" id="{09A5FBD2-DDCE-49F3-9A81-792E22C0ED25}"/>
            </a:ext>
          </a:extLst>
        </xdr:cNvPr>
        <xdr:cNvSpPr txBox="1"/>
      </xdr:nvSpPr>
      <xdr:spPr>
        <a:xfrm>
          <a:off x="17776267" y="1046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75074</xdr:rowOff>
    </xdr:from>
    <xdr:ext cx="469744" cy="259045"/>
    <xdr:sp macro="" textlink="">
      <xdr:nvSpPr>
        <xdr:cNvPr id="482" name="n_3mainValue【学校施設】&#10;一人当たり面積">
          <a:extLst>
            <a:ext uri="{FF2B5EF4-FFF2-40B4-BE49-F238E27FC236}">
              <a16:creationId xmlns:a16="http://schemas.microsoft.com/office/drawing/2014/main" id="{23153A49-0197-4F33-9D2C-7BEF06C34BF2}"/>
            </a:ext>
          </a:extLst>
        </xdr:cNvPr>
        <xdr:cNvSpPr txBox="1"/>
      </xdr:nvSpPr>
      <xdr:spPr>
        <a:xfrm>
          <a:off x="17001567" y="1046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79074</xdr:rowOff>
    </xdr:from>
    <xdr:ext cx="469744" cy="259045"/>
    <xdr:sp macro="" textlink="">
      <xdr:nvSpPr>
        <xdr:cNvPr id="483" name="n_4mainValue【学校施設】&#10;一人当たり面積">
          <a:extLst>
            <a:ext uri="{FF2B5EF4-FFF2-40B4-BE49-F238E27FC236}">
              <a16:creationId xmlns:a16="http://schemas.microsoft.com/office/drawing/2014/main" id="{701109E8-2FA6-4144-BEC3-BBFF78E9F26B}"/>
            </a:ext>
          </a:extLst>
        </xdr:cNvPr>
        <xdr:cNvSpPr txBox="1"/>
      </xdr:nvSpPr>
      <xdr:spPr>
        <a:xfrm>
          <a:off x="16226867" y="1047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4" name="正方形/長方形 483">
          <a:extLst>
            <a:ext uri="{FF2B5EF4-FFF2-40B4-BE49-F238E27FC236}">
              <a16:creationId xmlns:a16="http://schemas.microsoft.com/office/drawing/2014/main" id="{9F0989A6-4258-4A88-947C-67DC90C04BD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5" name="正方形/長方形 484">
          <a:extLst>
            <a:ext uri="{FF2B5EF4-FFF2-40B4-BE49-F238E27FC236}">
              <a16:creationId xmlns:a16="http://schemas.microsoft.com/office/drawing/2014/main" id="{4809D5B5-86FE-4E2A-9A2D-2376E30892D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6" name="正方形/長方形 485">
          <a:extLst>
            <a:ext uri="{FF2B5EF4-FFF2-40B4-BE49-F238E27FC236}">
              <a16:creationId xmlns:a16="http://schemas.microsoft.com/office/drawing/2014/main" id="{4477AEF9-540F-417B-9F3B-A64A8EA8934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7" name="正方形/長方形 486">
          <a:extLst>
            <a:ext uri="{FF2B5EF4-FFF2-40B4-BE49-F238E27FC236}">
              <a16:creationId xmlns:a16="http://schemas.microsoft.com/office/drawing/2014/main" id="{5F461386-5CF5-4990-9C19-95818799869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8" name="正方形/長方形 487">
          <a:extLst>
            <a:ext uri="{FF2B5EF4-FFF2-40B4-BE49-F238E27FC236}">
              <a16:creationId xmlns:a16="http://schemas.microsoft.com/office/drawing/2014/main" id="{0721C4F9-BB22-47B5-A59F-7D2C1221B5C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9" name="正方形/長方形 488">
          <a:extLst>
            <a:ext uri="{FF2B5EF4-FFF2-40B4-BE49-F238E27FC236}">
              <a16:creationId xmlns:a16="http://schemas.microsoft.com/office/drawing/2014/main" id="{5CCF68AE-F2A0-43AF-9282-73F0864AF4E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0" name="正方形/長方形 489">
          <a:extLst>
            <a:ext uri="{FF2B5EF4-FFF2-40B4-BE49-F238E27FC236}">
              <a16:creationId xmlns:a16="http://schemas.microsoft.com/office/drawing/2014/main" id="{FC9EF09A-F064-41F4-874E-0607E217AFE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1" name="正方形/長方形 490">
          <a:extLst>
            <a:ext uri="{FF2B5EF4-FFF2-40B4-BE49-F238E27FC236}">
              <a16:creationId xmlns:a16="http://schemas.microsoft.com/office/drawing/2014/main" id="{42A752D1-6EE2-4752-9E81-938A134E57E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2" name="テキスト ボックス 491">
          <a:extLst>
            <a:ext uri="{FF2B5EF4-FFF2-40B4-BE49-F238E27FC236}">
              <a16:creationId xmlns:a16="http://schemas.microsoft.com/office/drawing/2014/main" id="{8EE5D31D-9EB9-4431-9371-9B13A47F208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3" name="直線コネクタ 492">
          <a:extLst>
            <a:ext uri="{FF2B5EF4-FFF2-40B4-BE49-F238E27FC236}">
              <a16:creationId xmlns:a16="http://schemas.microsoft.com/office/drawing/2014/main" id="{9C3DAD15-0DD9-4B66-8008-2736147B4E6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94" name="テキスト ボックス 493">
          <a:extLst>
            <a:ext uri="{FF2B5EF4-FFF2-40B4-BE49-F238E27FC236}">
              <a16:creationId xmlns:a16="http://schemas.microsoft.com/office/drawing/2014/main" id="{7108A4BF-99BC-44E6-AE85-CE2D707D459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95" name="直線コネクタ 494">
          <a:extLst>
            <a:ext uri="{FF2B5EF4-FFF2-40B4-BE49-F238E27FC236}">
              <a16:creationId xmlns:a16="http://schemas.microsoft.com/office/drawing/2014/main" id="{3A6D8808-16BF-4062-9727-EFB17032D06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BDB61097-4B0F-4D88-8406-737E10402138}"/>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97" name="直線コネクタ 496">
          <a:extLst>
            <a:ext uri="{FF2B5EF4-FFF2-40B4-BE49-F238E27FC236}">
              <a16:creationId xmlns:a16="http://schemas.microsoft.com/office/drawing/2014/main" id="{F9C13CF4-7A90-4142-9481-FD7B0714C7B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98" name="テキスト ボックス 497">
          <a:extLst>
            <a:ext uri="{FF2B5EF4-FFF2-40B4-BE49-F238E27FC236}">
              <a16:creationId xmlns:a16="http://schemas.microsoft.com/office/drawing/2014/main" id="{241BDDBA-BF91-4D55-80D5-D7BFEA563011}"/>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99" name="直線コネクタ 498">
          <a:extLst>
            <a:ext uri="{FF2B5EF4-FFF2-40B4-BE49-F238E27FC236}">
              <a16:creationId xmlns:a16="http://schemas.microsoft.com/office/drawing/2014/main" id="{DE0DE463-96C5-4A58-806F-EDFD72FD4F1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00" name="テキスト ボックス 499">
          <a:extLst>
            <a:ext uri="{FF2B5EF4-FFF2-40B4-BE49-F238E27FC236}">
              <a16:creationId xmlns:a16="http://schemas.microsoft.com/office/drawing/2014/main" id="{FED115AB-9FC4-40C1-B441-A7DC82B22751}"/>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01" name="直線コネクタ 500">
          <a:extLst>
            <a:ext uri="{FF2B5EF4-FFF2-40B4-BE49-F238E27FC236}">
              <a16:creationId xmlns:a16="http://schemas.microsoft.com/office/drawing/2014/main" id="{39CE5A4C-5A7D-426B-807C-F57038A26935}"/>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02" name="テキスト ボックス 501">
          <a:extLst>
            <a:ext uri="{FF2B5EF4-FFF2-40B4-BE49-F238E27FC236}">
              <a16:creationId xmlns:a16="http://schemas.microsoft.com/office/drawing/2014/main" id="{48367D89-2F76-44AF-8484-206E1ABDA4B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03" name="直線コネクタ 502">
          <a:extLst>
            <a:ext uri="{FF2B5EF4-FFF2-40B4-BE49-F238E27FC236}">
              <a16:creationId xmlns:a16="http://schemas.microsoft.com/office/drawing/2014/main" id="{1A75A810-FB82-4608-A281-8DAAE595D0BE}"/>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04" name="テキスト ボックス 503">
          <a:extLst>
            <a:ext uri="{FF2B5EF4-FFF2-40B4-BE49-F238E27FC236}">
              <a16:creationId xmlns:a16="http://schemas.microsoft.com/office/drawing/2014/main" id="{F69EB940-6B05-427D-9FB2-DC9795D028C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05" name="直線コネクタ 504">
          <a:extLst>
            <a:ext uri="{FF2B5EF4-FFF2-40B4-BE49-F238E27FC236}">
              <a16:creationId xmlns:a16="http://schemas.microsoft.com/office/drawing/2014/main" id="{491819C7-B7B6-4210-B146-6AB301A3D65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06" name="テキスト ボックス 505">
          <a:extLst>
            <a:ext uri="{FF2B5EF4-FFF2-40B4-BE49-F238E27FC236}">
              <a16:creationId xmlns:a16="http://schemas.microsoft.com/office/drawing/2014/main" id="{749C5F1E-6545-4B1E-A62B-9D3AF1C8DBDD}"/>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7" name="直線コネクタ 506">
          <a:extLst>
            <a:ext uri="{FF2B5EF4-FFF2-40B4-BE49-F238E27FC236}">
              <a16:creationId xmlns:a16="http://schemas.microsoft.com/office/drawing/2014/main" id="{9B07EA4F-98E7-4EA3-8107-B19D37228F4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8" name="【児童館】&#10;有形固定資産減価償却率グラフ枠">
          <a:extLst>
            <a:ext uri="{FF2B5EF4-FFF2-40B4-BE49-F238E27FC236}">
              <a16:creationId xmlns:a16="http://schemas.microsoft.com/office/drawing/2014/main" id="{B20CBCCD-1D22-46D9-A2A5-7F74BC983BD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09" name="直線コネクタ 508">
          <a:extLst>
            <a:ext uri="{FF2B5EF4-FFF2-40B4-BE49-F238E27FC236}">
              <a16:creationId xmlns:a16="http://schemas.microsoft.com/office/drawing/2014/main" id="{87809F91-DE2D-4719-A85E-DBE9D1AF3318}"/>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10" name="【児童館】&#10;有形固定資産減価償却率最小値テキスト">
          <a:extLst>
            <a:ext uri="{FF2B5EF4-FFF2-40B4-BE49-F238E27FC236}">
              <a16:creationId xmlns:a16="http://schemas.microsoft.com/office/drawing/2014/main" id="{AF18A0B9-A91E-4F2A-BB29-CB189D55317F}"/>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11" name="直線コネクタ 510">
          <a:extLst>
            <a:ext uri="{FF2B5EF4-FFF2-40B4-BE49-F238E27FC236}">
              <a16:creationId xmlns:a16="http://schemas.microsoft.com/office/drawing/2014/main" id="{A8E4A3CC-1E6A-444C-9C8D-677ACEABB5D1}"/>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12" name="【児童館】&#10;有形固定資産減価償却率最大値テキスト">
          <a:extLst>
            <a:ext uri="{FF2B5EF4-FFF2-40B4-BE49-F238E27FC236}">
              <a16:creationId xmlns:a16="http://schemas.microsoft.com/office/drawing/2014/main" id="{D2C7CAF5-0552-4FE6-8AF6-23D0FF3B940E}"/>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13" name="直線コネクタ 512">
          <a:extLst>
            <a:ext uri="{FF2B5EF4-FFF2-40B4-BE49-F238E27FC236}">
              <a16:creationId xmlns:a16="http://schemas.microsoft.com/office/drawing/2014/main" id="{FD80A7C6-ED2F-4FA7-A40B-F23A87700E86}"/>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14" name="【児童館】&#10;有形固定資産減価償却率平均値テキスト">
          <a:extLst>
            <a:ext uri="{FF2B5EF4-FFF2-40B4-BE49-F238E27FC236}">
              <a16:creationId xmlns:a16="http://schemas.microsoft.com/office/drawing/2014/main" id="{111400A8-54C9-4936-9C7E-1B1715F00928}"/>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15" name="フローチャート: 判断 514">
          <a:extLst>
            <a:ext uri="{FF2B5EF4-FFF2-40B4-BE49-F238E27FC236}">
              <a16:creationId xmlns:a16="http://schemas.microsoft.com/office/drawing/2014/main" id="{1F262B78-A460-4600-A786-F2DC1A0FAF45}"/>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16" name="フローチャート: 判断 515">
          <a:extLst>
            <a:ext uri="{FF2B5EF4-FFF2-40B4-BE49-F238E27FC236}">
              <a16:creationId xmlns:a16="http://schemas.microsoft.com/office/drawing/2014/main" id="{D8F8C589-73FC-41C9-8A9D-764417D0944F}"/>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17" name="フローチャート: 判断 516">
          <a:extLst>
            <a:ext uri="{FF2B5EF4-FFF2-40B4-BE49-F238E27FC236}">
              <a16:creationId xmlns:a16="http://schemas.microsoft.com/office/drawing/2014/main" id="{270C303B-12C6-43F4-A44B-7314F64C0F07}"/>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18" name="フローチャート: 判断 517">
          <a:extLst>
            <a:ext uri="{FF2B5EF4-FFF2-40B4-BE49-F238E27FC236}">
              <a16:creationId xmlns:a16="http://schemas.microsoft.com/office/drawing/2014/main" id="{A6D58C84-6C3E-4BA2-8691-15719C6D78AD}"/>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19" name="フローチャート: 判断 518">
          <a:extLst>
            <a:ext uri="{FF2B5EF4-FFF2-40B4-BE49-F238E27FC236}">
              <a16:creationId xmlns:a16="http://schemas.microsoft.com/office/drawing/2014/main" id="{9EFE9F05-69C8-44E8-A2AE-FF441D1FADEE}"/>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8BD83FF-F6BB-439D-9B75-D3C0375A511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41B0B427-624C-4F78-8C93-7E2CEFC1E37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9FA450CC-1CE6-465D-82DC-14CFBE5CAF5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3358A44B-5566-4D8A-9559-7B3A542E038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1D6B4E7B-5D2C-46D2-B538-6AA71C1B642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23223</xdr:rowOff>
    </xdr:from>
    <xdr:to>
      <xdr:col>85</xdr:col>
      <xdr:colOff>177800</xdr:colOff>
      <xdr:row>85</xdr:row>
      <xdr:rowOff>124823</xdr:rowOff>
    </xdr:to>
    <xdr:sp macro="" textlink="">
      <xdr:nvSpPr>
        <xdr:cNvPr id="525" name="楕円 524">
          <a:extLst>
            <a:ext uri="{FF2B5EF4-FFF2-40B4-BE49-F238E27FC236}">
              <a16:creationId xmlns:a16="http://schemas.microsoft.com/office/drawing/2014/main" id="{F1C13483-9135-4E1A-A2D4-855FBACC0FA2}"/>
            </a:ext>
          </a:extLst>
        </xdr:cNvPr>
        <xdr:cNvSpPr/>
      </xdr:nvSpPr>
      <xdr:spPr>
        <a:xfrm>
          <a:off x="14325600" y="142726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1650</xdr:rowOff>
    </xdr:from>
    <xdr:ext cx="405111" cy="259045"/>
    <xdr:sp macro="" textlink="">
      <xdr:nvSpPr>
        <xdr:cNvPr id="526" name="【児童館】&#10;有形固定資産減価償却率該当値テキスト">
          <a:extLst>
            <a:ext uri="{FF2B5EF4-FFF2-40B4-BE49-F238E27FC236}">
              <a16:creationId xmlns:a16="http://schemas.microsoft.com/office/drawing/2014/main" id="{6A830CF9-EE93-45FA-89DF-DC714371E052}"/>
            </a:ext>
          </a:extLst>
        </xdr:cNvPr>
        <xdr:cNvSpPr txBox="1"/>
      </xdr:nvSpPr>
      <xdr:spPr>
        <a:xfrm>
          <a:off x="14414500" y="14251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140788</xdr:rowOff>
    </xdr:from>
    <xdr:to>
      <xdr:col>76</xdr:col>
      <xdr:colOff>165100</xdr:colOff>
      <xdr:row>85</xdr:row>
      <xdr:rowOff>70938</xdr:rowOff>
    </xdr:to>
    <xdr:sp macro="" textlink="">
      <xdr:nvSpPr>
        <xdr:cNvPr id="527" name="楕円 526">
          <a:extLst>
            <a:ext uri="{FF2B5EF4-FFF2-40B4-BE49-F238E27FC236}">
              <a16:creationId xmlns:a16="http://schemas.microsoft.com/office/drawing/2014/main" id="{3577107B-1D04-4C8A-A289-21D7189ED41E}"/>
            </a:ext>
          </a:extLst>
        </xdr:cNvPr>
        <xdr:cNvSpPr/>
      </xdr:nvSpPr>
      <xdr:spPr>
        <a:xfrm>
          <a:off x="12804140" y="14222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114663</xdr:rowOff>
    </xdr:from>
    <xdr:to>
      <xdr:col>72</xdr:col>
      <xdr:colOff>38100</xdr:colOff>
      <xdr:row>85</xdr:row>
      <xdr:rowOff>44813</xdr:rowOff>
    </xdr:to>
    <xdr:sp macro="" textlink="">
      <xdr:nvSpPr>
        <xdr:cNvPr id="528" name="楕円 527">
          <a:extLst>
            <a:ext uri="{FF2B5EF4-FFF2-40B4-BE49-F238E27FC236}">
              <a16:creationId xmlns:a16="http://schemas.microsoft.com/office/drawing/2014/main" id="{3C08CDE8-35E4-4FFB-AD25-71D328B2E12C}"/>
            </a:ext>
          </a:extLst>
        </xdr:cNvPr>
        <xdr:cNvSpPr/>
      </xdr:nvSpPr>
      <xdr:spPr>
        <a:xfrm>
          <a:off x="12029440" y="141964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165463</xdr:rowOff>
    </xdr:from>
    <xdr:to>
      <xdr:col>76</xdr:col>
      <xdr:colOff>114300</xdr:colOff>
      <xdr:row>85</xdr:row>
      <xdr:rowOff>20138</xdr:rowOff>
    </xdr:to>
    <xdr:cxnSp macro="">
      <xdr:nvCxnSpPr>
        <xdr:cNvPr id="529" name="直線コネクタ 528">
          <a:extLst>
            <a:ext uri="{FF2B5EF4-FFF2-40B4-BE49-F238E27FC236}">
              <a16:creationId xmlns:a16="http://schemas.microsoft.com/office/drawing/2014/main" id="{609A3A27-23E2-4032-B4DF-E2375DDEC7B5}"/>
            </a:ext>
          </a:extLst>
        </xdr:cNvPr>
        <xdr:cNvCxnSpPr/>
      </xdr:nvCxnSpPr>
      <xdr:spPr>
        <a:xfrm>
          <a:off x="12072620" y="14247223"/>
          <a:ext cx="78232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85271</xdr:rowOff>
    </xdr:from>
    <xdr:to>
      <xdr:col>67</xdr:col>
      <xdr:colOff>101600</xdr:colOff>
      <xdr:row>85</xdr:row>
      <xdr:rowOff>15421</xdr:rowOff>
    </xdr:to>
    <xdr:sp macro="" textlink="">
      <xdr:nvSpPr>
        <xdr:cNvPr id="530" name="楕円 529">
          <a:extLst>
            <a:ext uri="{FF2B5EF4-FFF2-40B4-BE49-F238E27FC236}">
              <a16:creationId xmlns:a16="http://schemas.microsoft.com/office/drawing/2014/main" id="{161FF392-5C81-4EE4-856F-8F7013C3CD37}"/>
            </a:ext>
          </a:extLst>
        </xdr:cNvPr>
        <xdr:cNvSpPr/>
      </xdr:nvSpPr>
      <xdr:spPr>
        <a:xfrm>
          <a:off x="11231880" y="141670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136071</xdr:rowOff>
    </xdr:from>
    <xdr:to>
      <xdr:col>71</xdr:col>
      <xdr:colOff>177800</xdr:colOff>
      <xdr:row>84</xdr:row>
      <xdr:rowOff>165463</xdr:rowOff>
    </xdr:to>
    <xdr:cxnSp macro="">
      <xdr:nvCxnSpPr>
        <xdr:cNvPr id="531" name="直線コネクタ 530">
          <a:extLst>
            <a:ext uri="{FF2B5EF4-FFF2-40B4-BE49-F238E27FC236}">
              <a16:creationId xmlns:a16="http://schemas.microsoft.com/office/drawing/2014/main" id="{C8B2B9ED-3C2E-4E9E-9990-9A0954F18BEC}"/>
            </a:ext>
          </a:extLst>
        </xdr:cNvPr>
        <xdr:cNvCxnSpPr/>
      </xdr:nvCxnSpPr>
      <xdr:spPr>
        <a:xfrm>
          <a:off x="11282680" y="14217831"/>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32" name="n_1aveValue【児童館】&#10;有形固定資産減価償却率">
          <a:extLst>
            <a:ext uri="{FF2B5EF4-FFF2-40B4-BE49-F238E27FC236}">
              <a16:creationId xmlns:a16="http://schemas.microsoft.com/office/drawing/2014/main" id="{1F5230EA-2852-45E2-9B77-E2222329A2B4}"/>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33" name="n_2aveValue【児童館】&#10;有形固定資産減価償却率">
          <a:extLst>
            <a:ext uri="{FF2B5EF4-FFF2-40B4-BE49-F238E27FC236}">
              <a16:creationId xmlns:a16="http://schemas.microsoft.com/office/drawing/2014/main" id="{76A84ADD-9781-47FE-A76A-1C27CF02A7A7}"/>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34" name="n_3aveValue【児童館】&#10;有形固定資産減価償却率">
          <a:extLst>
            <a:ext uri="{FF2B5EF4-FFF2-40B4-BE49-F238E27FC236}">
              <a16:creationId xmlns:a16="http://schemas.microsoft.com/office/drawing/2014/main" id="{E7A0B26C-6D43-44AF-90A7-B92A21C38FD4}"/>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35" name="n_4aveValue【児童館】&#10;有形固定資産減価償却率">
          <a:extLst>
            <a:ext uri="{FF2B5EF4-FFF2-40B4-BE49-F238E27FC236}">
              <a16:creationId xmlns:a16="http://schemas.microsoft.com/office/drawing/2014/main" id="{608CF5BA-B736-4E01-9960-D39E42054243}"/>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62065</xdr:rowOff>
    </xdr:from>
    <xdr:ext cx="405111" cy="259045"/>
    <xdr:sp macro="" textlink="">
      <xdr:nvSpPr>
        <xdr:cNvPr id="536" name="n_2mainValue【児童館】&#10;有形固定資産減価償却率">
          <a:extLst>
            <a:ext uri="{FF2B5EF4-FFF2-40B4-BE49-F238E27FC236}">
              <a16:creationId xmlns:a16="http://schemas.microsoft.com/office/drawing/2014/main" id="{8D61B5BE-296F-420C-B6C9-B8E980AB9D6D}"/>
            </a:ext>
          </a:extLst>
        </xdr:cNvPr>
        <xdr:cNvSpPr txBox="1"/>
      </xdr:nvSpPr>
      <xdr:spPr>
        <a:xfrm>
          <a:off x="12675244" y="1431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35940</xdr:rowOff>
    </xdr:from>
    <xdr:ext cx="405111" cy="259045"/>
    <xdr:sp macro="" textlink="">
      <xdr:nvSpPr>
        <xdr:cNvPr id="537" name="n_3mainValue【児童館】&#10;有形固定資産減価償却率">
          <a:extLst>
            <a:ext uri="{FF2B5EF4-FFF2-40B4-BE49-F238E27FC236}">
              <a16:creationId xmlns:a16="http://schemas.microsoft.com/office/drawing/2014/main" id="{1ED4F073-39CE-4134-94B6-60BC4758CDF5}"/>
            </a:ext>
          </a:extLst>
        </xdr:cNvPr>
        <xdr:cNvSpPr txBox="1"/>
      </xdr:nvSpPr>
      <xdr:spPr>
        <a:xfrm>
          <a:off x="11900544" y="1428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6548</xdr:rowOff>
    </xdr:from>
    <xdr:ext cx="405111" cy="259045"/>
    <xdr:sp macro="" textlink="">
      <xdr:nvSpPr>
        <xdr:cNvPr id="538" name="n_4mainValue【児童館】&#10;有形固定資産減価償却率">
          <a:extLst>
            <a:ext uri="{FF2B5EF4-FFF2-40B4-BE49-F238E27FC236}">
              <a16:creationId xmlns:a16="http://schemas.microsoft.com/office/drawing/2014/main" id="{353B6EBA-0584-4023-8BB7-E7387591E7B9}"/>
            </a:ext>
          </a:extLst>
        </xdr:cNvPr>
        <xdr:cNvSpPr txBox="1"/>
      </xdr:nvSpPr>
      <xdr:spPr>
        <a:xfrm>
          <a:off x="11102984" y="14255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24A8520A-7D11-4EF3-8BE8-7D974313F54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43CAC126-8614-49A9-9EF5-F54327425D2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90FC1227-489B-4D74-99DE-7C6D0D1FA09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2799753D-1116-400B-A6C9-18492C716F3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F32EDFCD-00B8-4A50-A6BB-0C46F09021D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2116BE7C-C7D8-4959-BF68-BAF1162B032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CA0AB8E8-7960-4AC9-940F-A81DB10E735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C247E7F8-0E8F-496C-8D62-2FB0F84561F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7" name="テキスト ボックス 546">
          <a:extLst>
            <a:ext uri="{FF2B5EF4-FFF2-40B4-BE49-F238E27FC236}">
              <a16:creationId xmlns:a16="http://schemas.microsoft.com/office/drawing/2014/main" id="{F821BC0D-DC72-401F-AA36-C9AB75AB045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8" name="直線コネクタ 547">
          <a:extLst>
            <a:ext uri="{FF2B5EF4-FFF2-40B4-BE49-F238E27FC236}">
              <a16:creationId xmlns:a16="http://schemas.microsoft.com/office/drawing/2014/main" id="{D761DADC-9DCD-4A13-9A9C-AE0E21BDA9D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49" name="直線コネクタ 548">
          <a:extLst>
            <a:ext uri="{FF2B5EF4-FFF2-40B4-BE49-F238E27FC236}">
              <a16:creationId xmlns:a16="http://schemas.microsoft.com/office/drawing/2014/main" id="{AE18A57D-DC92-4C4E-8B3A-E5896A1DAD1E}"/>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50" name="テキスト ボックス 549">
          <a:extLst>
            <a:ext uri="{FF2B5EF4-FFF2-40B4-BE49-F238E27FC236}">
              <a16:creationId xmlns:a16="http://schemas.microsoft.com/office/drawing/2014/main" id="{46B60898-3A50-4018-A055-79AAC32544F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51" name="直線コネクタ 550">
          <a:extLst>
            <a:ext uri="{FF2B5EF4-FFF2-40B4-BE49-F238E27FC236}">
              <a16:creationId xmlns:a16="http://schemas.microsoft.com/office/drawing/2014/main" id="{EC2F761B-D276-41D1-850B-9106D668C21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52" name="テキスト ボックス 551">
          <a:extLst>
            <a:ext uri="{FF2B5EF4-FFF2-40B4-BE49-F238E27FC236}">
              <a16:creationId xmlns:a16="http://schemas.microsoft.com/office/drawing/2014/main" id="{67AAD223-CEEC-4CAB-B828-4E2BF638B43D}"/>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53" name="直線コネクタ 552">
          <a:extLst>
            <a:ext uri="{FF2B5EF4-FFF2-40B4-BE49-F238E27FC236}">
              <a16:creationId xmlns:a16="http://schemas.microsoft.com/office/drawing/2014/main" id="{B22C5467-BCE7-4848-94DF-01F56D680AF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54" name="テキスト ボックス 553">
          <a:extLst>
            <a:ext uri="{FF2B5EF4-FFF2-40B4-BE49-F238E27FC236}">
              <a16:creationId xmlns:a16="http://schemas.microsoft.com/office/drawing/2014/main" id="{91438AA2-13D1-4D85-8F43-B0D47534F5F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55" name="直線コネクタ 554">
          <a:extLst>
            <a:ext uri="{FF2B5EF4-FFF2-40B4-BE49-F238E27FC236}">
              <a16:creationId xmlns:a16="http://schemas.microsoft.com/office/drawing/2014/main" id="{FC7FEA26-55C5-41B1-9993-32174C4C7D0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56" name="テキスト ボックス 555">
          <a:extLst>
            <a:ext uri="{FF2B5EF4-FFF2-40B4-BE49-F238E27FC236}">
              <a16:creationId xmlns:a16="http://schemas.microsoft.com/office/drawing/2014/main" id="{A1C3068B-D00A-415F-B8D5-81B507F964FE}"/>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57" name="直線コネクタ 556">
          <a:extLst>
            <a:ext uri="{FF2B5EF4-FFF2-40B4-BE49-F238E27FC236}">
              <a16:creationId xmlns:a16="http://schemas.microsoft.com/office/drawing/2014/main" id="{8551F5AF-61CE-472B-9E78-F8EC547EE36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58" name="テキスト ボックス 557">
          <a:extLst>
            <a:ext uri="{FF2B5EF4-FFF2-40B4-BE49-F238E27FC236}">
              <a16:creationId xmlns:a16="http://schemas.microsoft.com/office/drawing/2014/main" id="{D14AF112-5307-4C3C-B5F2-ED67E5DF960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9" name="直線コネクタ 558">
          <a:extLst>
            <a:ext uri="{FF2B5EF4-FFF2-40B4-BE49-F238E27FC236}">
              <a16:creationId xmlns:a16="http://schemas.microsoft.com/office/drawing/2014/main" id="{18495671-DF3A-4A74-8DAB-8FD5CD028FC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60" name="テキスト ボックス 559">
          <a:extLst>
            <a:ext uri="{FF2B5EF4-FFF2-40B4-BE49-F238E27FC236}">
              <a16:creationId xmlns:a16="http://schemas.microsoft.com/office/drawing/2014/main" id="{82470501-C48C-4558-8536-6B0209C9AFC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61" name="【児童館】&#10;一人当たり面積グラフ枠">
          <a:extLst>
            <a:ext uri="{FF2B5EF4-FFF2-40B4-BE49-F238E27FC236}">
              <a16:creationId xmlns:a16="http://schemas.microsoft.com/office/drawing/2014/main" id="{2C0779C4-3613-4660-A151-608024C95DE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62" name="直線コネクタ 561">
          <a:extLst>
            <a:ext uri="{FF2B5EF4-FFF2-40B4-BE49-F238E27FC236}">
              <a16:creationId xmlns:a16="http://schemas.microsoft.com/office/drawing/2014/main" id="{1AE861F0-8655-4D46-9FA0-C9A2989D98B2}"/>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63" name="【児童館】&#10;一人当たり面積最小値テキスト">
          <a:extLst>
            <a:ext uri="{FF2B5EF4-FFF2-40B4-BE49-F238E27FC236}">
              <a16:creationId xmlns:a16="http://schemas.microsoft.com/office/drawing/2014/main" id="{2E684350-5269-4950-A5FF-BDC44EF52D9C}"/>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64" name="直線コネクタ 563">
          <a:extLst>
            <a:ext uri="{FF2B5EF4-FFF2-40B4-BE49-F238E27FC236}">
              <a16:creationId xmlns:a16="http://schemas.microsoft.com/office/drawing/2014/main" id="{CA1E0B84-9E52-4525-B9CB-9514B75FAB98}"/>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565" name="【児童館】&#10;一人当たり面積最大値テキスト">
          <a:extLst>
            <a:ext uri="{FF2B5EF4-FFF2-40B4-BE49-F238E27FC236}">
              <a16:creationId xmlns:a16="http://schemas.microsoft.com/office/drawing/2014/main" id="{EB92FF19-6630-48C3-B309-67F749AECDA6}"/>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566" name="直線コネクタ 565">
          <a:extLst>
            <a:ext uri="{FF2B5EF4-FFF2-40B4-BE49-F238E27FC236}">
              <a16:creationId xmlns:a16="http://schemas.microsoft.com/office/drawing/2014/main" id="{E70C573F-BDDE-45C8-BDA4-83806B12EC3F}"/>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567" name="【児童館】&#10;一人当たり面積平均値テキスト">
          <a:extLst>
            <a:ext uri="{FF2B5EF4-FFF2-40B4-BE49-F238E27FC236}">
              <a16:creationId xmlns:a16="http://schemas.microsoft.com/office/drawing/2014/main" id="{B64E291F-2F34-427C-B3C2-D3DC456A961D}"/>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568" name="フローチャート: 判断 567">
          <a:extLst>
            <a:ext uri="{FF2B5EF4-FFF2-40B4-BE49-F238E27FC236}">
              <a16:creationId xmlns:a16="http://schemas.microsoft.com/office/drawing/2014/main" id="{CADF5450-24EB-40BD-98BE-3AE2C1EA577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569" name="フローチャート: 判断 568">
          <a:extLst>
            <a:ext uri="{FF2B5EF4-FFF2-40B4-BE49-F238E27FC236}">
              <a16:creationId xmlns:a16="http://schemas.microsoft.com/office/drawing/2014/main" id="{8F7379AC-A346-4655-9C4E-DAC2373CA8AB}"/>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570" name="フローチャート: 判断 569">
          <a:extLst>
            <a:ext uri="{FF2B5EF4-FFF2-40B4-BE49-F238E27FC236}">
              <a16:creationId xmlns:a16="http://schemas.microsoft.com/office/drawing/2014/main" id="{7649AFD6-B23A-4587-B560-B4A646DDE2CE}"/>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571" name="フローチャート: 判断 570">
          <a:extLst>
            <a:ext uri="{FF2B5EF4-FFF2-40B4-BE49-F238E27FC236}">
              <a16:creationId xmlns:a16="http://schemas.microsoft.com/office/drawing/2014/main" id="{75B1FBF5-CBB5-4B9F-887F-2589E32D7835}"/>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572" name="フローチャート: 判断 571">
          <a:extLst>
            <a:ext uri="{FF2B5EF4-FFF2-40B4-BE49-F238E27FC236}">
              <a16:creationId xmlns:a16="http://schemas.microsoft.com/office/drawing/2014/main" id="{29EF2D84-F29D-4BDB-8ACC-52C68A493A72}"/>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73" name="テキスト ボックス 572">
          <a:extLst>
            <a:ext uri="{FF2B5EF4-FFF2-40B4-BE49-F238E27FC236}">
              <a16:creationId xmlns:a16="http://schemas.microsoft.com/office/drawing/2014/main" id="{3395772E-D1DC-4410-9171-EAEA0ACD549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4" name="テキスト ボックス 573">
          <a:extLst>
            <a:ext uri="{FF2B5EF4-FFF2-40B4-BE49-F238E27FC236}">
              <a16:creationId xmlns:a16="http://schemas.microsoft.com/office/drawing/2014/main" id="{054EFFFD-CB70-4A3C-9C75-8FFE6A8CBD7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5" name="テキスト ボックス 574">
          <a:extLst>
            <a:ext uri="{FF2B5EF4-FFF2-40B4-BE49-F238E27FC236}">
              <a16:creationId xmlns:a16="http://schemas.microsoft.com/office/drawing/2014/main" id="{ADF44958-A6FC-4470-9030-7BAE708F2E9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6" name="テキスト ボックス 575">
          <a:extLst>
            <a:ext uri="{FF2B5EF4-FFF2-40B4-BE49-F238E27FC236}">
              <a16:creationId xmlns:a16="http://schemas.microsoft.com/office/drawing/2014/main" id="{E220EA9C-BA35-49CE-9AC1-8FB130E1DF4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7" name="テキスト ボックス 576">
          <a:extLst>
            <a:ext uri="{FF2B5EF4-FFF2-40B4-BE49-F238E27FC236}">
              <a16:creationId xmlns:a16="http://schemas.microsoft.com/office/drawing/2014/main" id="{41E52910-7905-4896-9D36-1C9466FA897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578" name="楕円 577">
          <a:extLst>
            <a:ext uri="{FF2B5EF4-FFF2-40B4-BE49-F238E27FC236}">
              <a16:creationId xmlns:a16="http://schemas.microsoft.com/office/drawing/2014/main" id="{2DA0688C-C653-4862-8A38-3BD706E51790}"/>
            </a:ext>
          </a:extLst>
        </xdr:cNvPr>
        <xdr:cNvSpPr/>
      </xdr:nvSpPr>
      <xdr:spPr>
        <a:xfrm>
          <a:off x="1945894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579" name="【児童館】&#10;一人当たり面積該当値テキスト">
          <a:extLst>
            <a:ext uri="{FF2B5EF4-FFF2-40B4-BE49-F238E27FC236}">
              <a16:creationId xmlns:a16="http://schemas.microsoft.com/office/drawing/2014/main" id="{8181B573-C611-4B29-A900-462B62711902}"/>
            </a:ext>
          </a:extLst>
        </xdr:cNvPr>
        <xdr:cNvSpPr txBox="1"/>
      </xdr:nvSpPr>
      <xdr:spPr>
        <a:xfrm>
          <a:off x="19547840" y="1408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38100</xdr:rowOff>
    </xdr:from>
    <xdr:to>
      <xdr:col>107</xdr:col>
      <xdr:colOff>101600</xdr:colOff>
      <xdr:row>84</xdr:row>
      <xdr:rowOff>139700</xdr:rowOff>
    </xdr:to>
    <xdr:sp macro="" textlink="">
      <xdr:nvSpPr>
        <xdr:cNvPr id="580" name="楕円 579">
          <a:extLst>
            <a:ext uri="{FF2B5EF4-FFF2-40B4-BE49-F238E27FC236}">
              <a16:creationId xmlns:a16="http://schemas.microsoft.com/office/drawing/2014/main" id="{DA77CF41-F181-4EFB-BD63-B4898CFC4EBE}"/>
            </a:ext>
          </a:extLst>
        </xdr:cNvPr>
        <xdr:cNvSpPr/>
      </xdr:nvSpPr>
      <xdr:spPr>
        <a:xfrm>
          <a:off x="17937480" y="141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38100</xdr:rowOff>
    </xdr:from>
    <xdr:to>
      <xdr:col>102</xdr:col>
      <xdr:colOff>165100</xdr:colOff>
      <xdr:row>84</xdr:row>
      <xdr:rowOff>139700</xdr:rowOff>
    </xdr:to>
    <xdr:sp macro="" textlink="">
      <xdr:nvSpPr>
        <xdr:cNvPr id="581" name="楕円 580">
          <a:extLst>
            <a:ext uri="{FF2B5EF4-FFF2-40B4-BE49-F238E27FC236}">
              <a16:creationId xmlns:a16="http://schemas.microsoft.com/office/drawing/2014/main" id="{D929B9CC-0937-4471-8BE5-2303D9DF0BDE}"/>
            </a:ext>
          </a:extLst>
        </xdr:cNvPr>
        <xdr:cNvSpPr/>
      </xdr:nvSpPr>
      <xdr:spPr>
        <a:xfrm>
          <a:off x="17162780" y="141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88900</xdr:rowOff>
    </xdr:from>
    <xdr:to>
      <xdr:col>107</xdr:col>
      <xdr:colOff>50800</xdr:colOff>
      <xdr:row>84</xdr:row>
      <xdr:rowOff>88900</xdr:rowOff>
    </xdr:to>
    <xdr:cxnSp macro="">
      <xdr:nvCxnSpPr>
        <xdr:cNvPr id="582" name="直線コネクタ 581">
          <a:extLst>
            <a:ext uri="{FF2B5EF4-FFF2-40B4-BE49-F238E27FC236}">
              <a16:creationId xmlns:a16="http://schemas.microsoft.com/office/drawing/2014/main" id="{F5956852-C65B-43CC-9010-D4C332075838}"/>
            </a:ext>
          </a:extLst>
        </xdr:cNvPr>
        <xdr:cNvCxnSpPr/>
      </xdr:nvCxnSpPr>
      <xdr:spPr>
        <a:xfrm>
          <a:off x="17213580" y="141706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38100</xdr:rowOff>
    </xdr:from>
    <xdr:to>
      <xdr:col>98</xdr:col>
      <xdr:colOff>38100</xdr:colOff>
      <xdr:row>84</xdr:row>
      <xdr:rowOff>139700</xdr:rowOff>
    </xdr:to>
    <xdr:sp macro="" textlink="">
      <xdr:nvSpPr>
        <xdr:cNvPr id="583" name="楕円 582">
          <a:extLst>
            <a:ext uri="{FF2B5EF4-FFF2-40B4-BE49-F238E27FC236}">
              <a16:creationId xmlns:a16="http://schemas.microsoft.com/office/drawing/2014/main" id="{DD917A8B-4A66-470A-8A2F-312723489FF2}"/>
            </a:ext>
          </a:extLst>
        </xdr:cNvPr>
        <xdr:cNvSpPr/>
      </xdr:nvSpPr>
      <xdr:spPr>
        <a:xfrm>
          <a:off x="16388080" y="14119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88900</xdr:rowOff>
    </xdr:from>
    <xdr:to>
      <xdr:col>102</xdr:col>
      <xdr:colOff>114300</xdr:colOff>
      <xdr:row>84</xdr:row>
      <xdr:rowOff>88900</xdr:rowOff>
    </xdr:to>
    <xdr:cxnSp macro="">
      <xdr:nvCxnSpPr>
        <xdr:cNvPr id="584" name="直線コネクタ 583">
          <a:extLst>
            <a:ext uri="{FF2B5EF4-FFF2-40B4-BE49-F238E27FC236}">
              <a16:creationId xmlns:a16="http://schemas.microsoft.com/office/drawing/2014/main" id="{4C85D514-E071-4A6B-A332-F57A8BA2166E}"/>
            </a:ext>
          </a:extLst>
        </xdr:cNvPr>
        <xdr:cNvCxnSpPr/>
      </xdr:nvCxnSpPr>
      <xdr:spPr>
        <a:xfrm>
          <a:off x="16431260" y="141706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585" name="n_1aveValue【児童館】&#10;一人当たり面積">
          <a:extLst>
            <a:ext uri="{FF2B5EF4-FFF2-40B4-BE49-F238E27FC236}">
              <a16:creationId xmlns:a16="http://schemas.microsoft.com/office/drawing/2014/main" id="{7F6B21D6-64D1-478C-AED9-1ACA4262B4C8}"/>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586" name="n_2aveValue【児童館】&#10;一人当たり面積">
          <a:extLst>
            <a:ext uri="{FF2B5EF4-FFF2-40B4-BE49-F238E27FC236}">
              <a16:creationId xmlns:a16="http://schemas.microsoft.com/office/drawing/2014/main" id="{7C9ECA90-AFCF-481F-8C16-679B862E593E}"/>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587" name="n_3aveValue【児童館】&#10;一人当たり面積">
          <a:extLst>
            <a:ext uri="{FF2B5EF4-FFF2-40B4-BE49-F238E27FC236}">
              <a16:creationId xmlns:a16="http://schemas.microsoft.com/office/drawing/2014/main" id="{A89176D3-B1B4-484D-9151-562599B6C7D5}"/>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588" name="n_4aveValue【児童館】&#10;一人当たり面積">
          <a:extLst>
            <a:ext uri="{FF2B5EF4-FFF2-40B4-BE49-F238E27FC236}">
              <a16:creationId xmlns:a16="http://schemas.microsoft.com/office/drawing/2014/main" id="{34028B02-72C9-4102-9725-AF9024649EFB}"/>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130827</xdr:rowOff>
    </xdr:from>
    <xdr:ext cx="469744" cy="259045"/>
    <xdr:sp macro="" textlink="">
      <xdr:nvSpPr>
        <xdr:cNvPr id="589" name="n_2mainValue【児童館】&#10;一人当たり面積">
          <a:extLst>
            <a:ext uri="{FF2B5EF4-FFF2-40B4-BE49-F238E27FC236}">
              <a16:creationId xmlns:a16="http://schemas.microsoft.com/office/drawing/2014/main" id="{98FF3726-FE00-49EA-A580-B9A1B9BF1D3D}"/>
            </a:ext>
          </a:extLst>
        </xdr:cNvPr>
        <xdr:cNvSpPr txBox="1"/>
      </xdr:nvSpPr>
      <xdr:spPr>
        <a:xfrm>
          <a:off x="17776267"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130827</xdr:rowOff>
    </xdr:from>
    <xdr:ext cx="469744" cy="259045"/>
    <xdr:sp macro="" textlink="">
      <xdr:nvSpPr>
        <xdr:cNvPr id="590" name="n_3mainValue【児童館】&#10;一人当たり面積">
          <a:extLst>
            <a:ext uri="{FF2B5EF4-FFF2-40B4-BE49-F238E27FC236}">
              <a16:creationId xmlns:a16="http://schemas.microsoft.com/office/drawing/2014/main" id="{61B3CCE8-6D09-4DA1-8545-E5C0F1EEE758}"/>
            </a:ext>
          </a:extLst>
        </xdr:cNvPr>
        <xdr:cNvSpPr txBox="1"/>
      </xdr:nvSpPr>
      <xdr:spPr>
        <a:xfrm>
          <a:off x="17001567"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130827</xdr:rowOff>
    </xdr:from>
    <xdr:ext cx="469744" cy="259045"/>
    <xdr:sp macro="" textlink="">
      <xdr:nvSpPr>
        <xdr:cNvPr id="591" name="n_4mainValue【児童館】&#10;一人当たり面積">
          <a:extLst>
            <a:ext uri="{FF2B5EF4-FFF2-40B4-BE49-F238E27FC236}">
              <a16:creationId xmlns:a16="http://schemas.microsoft.com/office/drawing/2014/main" id="{535384A2-C682-4BB9-86D5-B5D9C81BE7DA}"/>
            </a:ext>
          </a:extLst>
        </xdr:cNvPr>
        <xdr:cNvSpPr txBox="1"/>
      </xdr:nvSpPr>
      <xdr:spPr>
        <a:xfrm>
          <a:off x="16226867"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92" name="正方形/長方形 591">
          <a:extLst>
            <a:ext uri="{FF2B5EF4-FFF2-40B4-BE49-F238E27FC236}">
              <a16:creationId xmlns:a16="http://schemas.microsoft.com/office/drawing/2014/main" id="{7D209038-4212-4E0A-B08A-2302A9DD50B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3" name="正方形/長方形 592">
          <a:extLst>
            <a:ext uri="{FF2B5EF4-FFF2-40B4-BE49-F238E27FC236}">
              <a16:creationId xmlns:a16="http://schemas.microsoft.com/office/drawing/2014/main" id="{1D0204CF-C63E-4180-84E7-FBF5381A2CB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4" name="正方形/長方形 593">
          <a:extLst>
            <a:ext uri="{FF2B5EF4-FFF2-40B4-BE49-F238E27FC236}">
              <a16:creationId xmlns:a16="http://schemas.microsoft.com/office/drawing/2014/main" id="{5C3D3B03-0384-4C00-B437-A3BF2C16B9D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5" name="正方形/長方形 594">
          <a:extLst>
            <a:ext uri="{FF2B5EF4-FFF2-40B4-BE49-F238E27FC236}">
              <a16:creationId xmlns:a16="http://schemas.microsoft.com/office/drawing/2014/main" id="{8463F4E2-6FBE-48C8-A114-9E7706989BF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6" name="正方形/長方形 595">
          <a:extLst>
            <a:ext uri="{FF2B5EF4-FFF2-40B4-BE49-F238E27FC236}">
              <a16:creationId xmlns:a16="http://schemas.microsoft.com/office/drawing/2014/main" id="{DFE6CFE4-A793-4C15-8F4D-E6D131203F9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7" name="正方形/長方形 596">
          <a:extLst>
            <a:ext uri="{FF2B5EF4-FFF2-40B4-BE49-F238E27FC236}">
              <a16:creationId xmlns:a16="http://schemas.microsoft.com/office/drawing/2014/main" id="{EB81C694-1D30-4E65-8242-506980D3ADB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8" name="正方形/長方形 597">
          <a:extLst>
            <a:ext uri="{FF2B5EF4-FFF2-40B4-BE49-F238E27FC236}">
              <a16:creationId xmlns:a16="http://schemas.microsoft.com/office/drawing/2014/main" id="{84F222C7-765B-4E85-8A12-CCCD4CFA29A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9" name="正方形/長方形 598">
          <a:extLst>
            <a:ext uri="{FF2B5EF4-FFF2-40B4-BE49-F238E27FC236}">
              <a16:creationId xmlns:a16="http://schemas.microsoft.com/office/drawing/2014/main" id="{0CAE5D43-1342-400A-937C-89CE59837BE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0" name="テキスト ボックス 599">
          <a:extLst>
            <a:ext uri="{FF2B5EF4-FFF2-40B4-BE49-F238E27FC236}">
              <a16:creationId xmlns:a16="http://schemas.microsoft.com/office/drawing/2014/main" id="{4405778E-6F01-4897-9D26-E285240B75F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1" name="直線コネクタ 600">
          <a:extLst>
            <a:ext uri="{FF2B5EF4-FFF2-40B4-BE49-F238E27FC236}">
              <a16:creationId xmlns:a16="http://schemas.microsoft.com/office/drawing/2014/main" id="{8FB02F78-F2EF-427E-BD1B-2746A1A735B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2" name="テキスト ボックス 601">
          <a:extLst>
            <a:ext uri="{FF2B5EF4-FFF2-40B4-BE49-F238E27FC236}">
              <a16:creationId xmlns:a16="http://schemas.microsoft.com/office/drawing/2014/main" id="{22DD0265-25A2-4186-BACC-C17A3B03F5C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3" name="直線コネクタ 602">
          <a:extLst>
            <a:ext uri="{FF2B5EF4-FFF2-40B4-BE49-F238E27FC236}">
              <a16:creationId xmlns:a16="http://schemas.microsoft.com/office/drawing/2014/main" id="{FEF8E416-EDBD-4D46-B3E0-AE068DAC571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4" name="テキスト ボックス 603">
          <a:extLst>
            <a:ext uri="{FF2B5EF4-FFF2-40B4-BE49-F238E27FC236}">
              <a16:creationId xmlns:a16="http://schemas.microsoft.com/office/drawing/2014/main" id="{50A84F00-26A5-4AC6-8484-9F1DD1A39EE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5" name="直線コネクタ 604">
          <a:extLst>
            <a:ext uri="{FF2B5EF4-FFF2-40B4-BE49-F238E27FC236}">
              <a16:creationId xmlns:a16="http://schemas.microsoft.com/office/drawing/2014/main" id="{15BA8152-86DA-4EC7-B683-AFBF6AFE2B2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6" name="テキスト ボックス 605">
          <a:extLst>
            <a:ext uri="{FF2B5EF4-FFF2-40B4-BE49-F238E27FC236}">
              <a16:creationId xmlns:a16="http://schemas.microsoft.com/office/drawing/2014/main" id="{FE149AAF-F35A-44AE-829A-817F401C931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7" name="直線コネクタ 606">
          <a:extLst>
            <a:ext uri="{FF2B5EF4-FFF2-40B4-BE49-F238E27FC236}">
              <a16:creationId xmlns:a16="http://schemas.microsoft.com/office/drawing/2014/main" id="{1C0F9628-B4CA-43E4-A3A1-CE6C229AABB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8" name="テキスト ボックス 607">
          <a:extLst>
            <a:ext uri="{FF2B5EF4-FFF2-40B4-BE49-F238E27FC236}">
              <a16:creationId xmlns:a16="http://schemas.microsoft.com/office/drawing/2014/main" id="{77D03CEA-524D-4F35-9AE2-66F86AAF993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9" name="直線コネクタ 608">
          <a:extLst>
            <a:ext uri="{FF2B5EF4-FFF2-40B4-BE49-F238E27FC236}">
              <a16:creationId xmlns:a16="http://schemas.microsoft.com/office/drawing/2014/main" id="{FDC44EC0-A2ED-48BC-978B-6B6CF273544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0" name="テキスト ボックス 609">
          <a:extLst>
            <a:ext uri="{FF2B5EF4-FFF2-40B4-BE49-F238E27FC236}">
              <a16:creationId xmlns:a16="http://schemas.microsoft.com/office/drawing/2014/main" id="{005628B0-363C-4039-8AC8-7D2A75CC74F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1" name="直線コネクタ 610">
          <a:extLst>
            <a:ext uri="{FF2B5EF4-FFF2-40B4-BE49-F238E27FC236}">
              <a16:creationId xmlns:a16="http://schemas.microsoft.com/office/drawing/2014/main" id="{5E703853-56A8-4FAE-8585-05539C699DA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2" name="テキスト ボックス 611">
          <a:extLst>
            <a:ext uri="{FF2B5EF4-FFF2-40B4-BE49-F238E27FC236}">
              <a16:creationId xmlns:a16="http://schemas.microsoft.com/office/drawing/2014/main" id="{6A87C46E-EC46-43F9-87F1-AC4B0CDB303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3" name="直線コネクタ 612">
          <a:extLst>
            <a:ext uri="{FF2B5EF4-FFF2-40B4-BE49-F238E27FC236}">
              <a16:creationId xmlns:a16="http://schemas.microsoft.com/office/drawing/2014/main" id="{5532E6C0-90E7-44BE-B880-CB505B4CE1C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4" name="テキスト ボックス 613">
          <a:extLst>
            <a:ext uri="{FF2B5EF4-FFF2-40B4-BE49-F238E27FC236}">
              <a16:creationId xmlns:a16="http://schemas.microsoft.com/office/drawing/2014/main" id="{910EA858-8731-49AA-877F-D5970A7943C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5" name="直線コネクタ 614">
          <a:extLst>
            <a:ext uri="{FF2B5EF4-FFF2-40B4-BE49-F238E27FC236}">
              <a16:creationId xmlns:a16="http://schemas.microsoft.com/office/drawing/2014/main" id="{11E2029E-4626-414D-A9DC-E908347342F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6" name="【公民館】&#10;有形固定資産減価償却率グラフ枠">
          <a:extLst>
            <a:ext uri="{FF2B5EF4-FFF2-40B4-BE49-F238E27FC236}">
              <a16:creationId xmlns:a16="http://schemas.microsoft.com/office/drawing/2014/main" id="{39055BC5-C869-4876-B7FD-727BC894BCC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17" name="直線コネクタ 616">
          <a:extLst>
            <a:ext uri="{FF2B5EF4-FFF2-40B4-BE49-F238E27FC236}">
              <a16:creationId xmlns:a16="http://schemas.microsoft.com/office/drawing/2014/main" id="{EAC3601A-0CE7-4758-A0DC-6B430662F0B0}"/>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8" name="【公民館】&#10;有形固定資産減価償却率最小値テキスト">
          <a:extLst>
            <a:ext uri="{FF2B5EF4-FFF2-40B4-BE49-F238E27FC236}">
              <a16:creationId xmlns:a16="http://schemas.microsoft.com/office/drawing/2014/main" id="{CEF482F8-A43D-4B11-9A4C-E7FC2C2C934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9" name="直線コネクタ 618">
          <a:extLst>
            <a:ext uri="{FF2B5EF4-FFF2-40B4-BE49-F238E27FC236}">
              <a16:creationId xmlns:a16="http://schemas.microsoft.com/office/drawing/2014/main" id="{D2B931FD-4D2C-4B91-BF70-3D7271C564ED}"/>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20" name="【公民館】&#10;有形固定資産減価償却率最大値テキスト">
          <a:extLst>
            <a:ext uri="{FF2B5EF4-FFF2-40B4-BE49-F238E27FC236}">
              <a16:creationId xmlns:a16="http://schemas.microsoft.com/office/drawing/2014/main" id="{D329E575-9074-4A33-9933-150C04848B06}"/>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21" name="直線コネクタ 620">
          <a:extLst>
            <a:ext uri="{FF2B5EF4-FFF2-40B4-BE49-F238E27FC236}">
              <a16:creationId xmlns:a16="http://schemas.microsoft.com/office/drawing/2014/main" id="{08F994DC-1DA7-467C-971F-9CF65A423E3C}"/>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22" name="【公民館】&#10;有形固定資産減価償却率平均値テキスト">
          <a:extLst>
            <a:ext uri="{FF2B5EF4-FFF2-40B4-BE49-F238E27FC236}">
              <a16:creationId xmlns:a16="http://schemas.microsoft.com/office/drawing/2014/main" id="{0FB678F5-48E3-46A1-BB80-CC2E8D663A50}"/>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23" name="フローチャート: 判断 622">
          <a:extLst>
            <a:ext uri="{FF2B5EF4-FFF2-40B4-BE49-F238E27FC236}">
              <a16:creationId xmlns:a16="http://schemas.microsoft.com/office/drawing/2014/main" id="{75E0B91F-9E0C-4725-B8A0-5C7544C08E72}"/>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24" name="フローチャート: 判断 623">
          <a:extLst>
            <a:ext uri="{FF2B5EF4-FFF2-40B4-BE49-F238E27FC236}">
              <a16:creationId xmlns:a16="http://schemas.microsoft.com/office/drawing/2014/main" id="{6D01D24B-3A3C-4752-BC72-433051867312}"/>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25" name="フローチャート: 判断 624">
          <a:extLst>
            <a:ext uri="{FF2B5EF4-FFF2-40B4-BE49-F238E27FC236}">
              <a16:creationId xmlns:a16="http://schemas.microsoft.com/office/drawing/2014/main" id="{B479FAA3-B90D-4446-94A4-05FFE1B0CC56}"/>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26" name="フローチャート: 判断 625">
          <a:extLst>
            <a:ext uri="{FF2B5EF4-FFF2-40B4-BE49-F238E27FC236}">
              <a16:creationId xmlns:a16="http://schemas.microsoft.com/office/drawing/2014/main" id="{1DB8E63B-1E61-4259-8182-88451556D293}"/>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27" name="フローチャート: 判断 626">
          <a:extLst>
            <a:ext uri="{FF2B5EF4-FFF2-40B4-BE49-F238E27FC236}">
              <a16:creationId xmlns:a16="http://schemas.microsoft.com/office/drawing/2014/main" id="{1B8280C0-C318-4B7A-B232-B9D7CB84BB5B}"/>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8AA4FB0B-3C75-4C58-8EE3-BD53091E5D0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8966A207-9DA5-45DE-B041-3E3EC9EE3A1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DB0AD53-4004-4C45-BC7C-C8751931599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8DC194DC-6A0D-41BB-8A0C-CE77FE6031C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4FBBF45A-4156-4230-BB0C-929DA318E24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23768</xdr:rowOff>
    </xdr:from>
    <xdr:to>
      <xdr:col>85</xdr:col>
      <xdr:colOff>177800</xdr:colOff>
      <xdr:row>104</xdr:row>
      <xdr:rowOff>125368</xdr:rowOff>
    </xdr:to>
    <xdr:sp macro="" textlink="">
      <xdr:nvSpPr>
        <xdr:cNvPr id="633" name="楕円 632">
          <a:extLst>
            <a:ext uri="{FF2B5EF4-FFF2-40B4-BE49-F238E27FC236}">
              <a16:creationId xmlns:a16="http://schemas.microsoft.com/office/drawing/2014/main" id="{6AC4B002-EF29-4874-84DC-E3928886ADF9}"/>
            </a:ext>
          </a:extLst>
        </xdr:cNvPr>
        <xdr:cNvSpPr/>
      </xdr:nvSpPr>
      <xdr:spPr>
        <a:xfrm>
          <a:off x="14325600" y="1745832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46645</xdr:rowOff>
    </xdr:from>
    <xdr:ext cx="405111" cy="259045"/>
    <xdr:sp macro="" textlink="">
      <xdr:nvSpPr>
        <xdr:cNvPr id="634" name="【公民館】&#10;有形固定資産減価償却率該当値テキスト">
          <a:extLst>
            <a:ext uri="{FF2B5EF4-FFF2-40B4-BE49-F238E27FC236}">
              <a16:creationId xmlns:a16="http://schemas.microsoft.com/office/drawing/2014/main" id="{8498939C-A302-4958-A802-407C057B61C7}"/>
            </a:ext>
          </a:extLst>
        </xdr:cNvPr>
        <xdr:cNvSpPr txBox="1"/>
      </xdr:nvSpPr>
      <xdr:spPr>
        <a:xfrm>
          <a:off x="14414500" y="17313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111942</xdr:rowOff>
    </xdr:from>
    <xdr:to>
      <xdr:col>76</xdr:col>
      <xdr:colOff>165100</xdr:colOff>
      <xdr:row>104</xdr:row>
      <xdr:rowOff>42092</xdr:rowOff>
    </xdr:to>
    <xdr:sp macro="" textlink="">
      <xdr:nvSpPr>
        <xdr:cNvPr id="635" name="楕円 634">
          <a:extLst>
            <a:ext uri="{FF2B5EF4-FFF2-40B4-BE49-F238E27FC236}">
              <a16:creationId xmlns:a16="http://schemas.microsoft.com/office/drawing/2014/main" id="{E084B798-5794-44FD-88B5-D3570764E7E7}"/>
            </a:ext>
          </a:extLst>
        </xdr:cNvPr>
        <xdr:cNvSpPr/>
      </xdr:nvSpPr>
      <xdr:spPr>
        <a:xfrm>
          <a:off x="12804140" y="17378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71120</xdr:rowOff>
    </xdr:from>
    <xdr:to>
      <xdr:col>72</xdr:col>
      <xdr:colOff>38100</xdr:colOff>
      <xdr:row>104</xdr:row>
      <xdr:rowOff>1270</xdr:rowOff>
    </xdr:to>
    <xdr:sp macro="" textlink="">
      <xdr:nvSpPr>
        <xdr:cNvPr id="636" name="楕円 635">
          <a:extLst>
            <a:ext uri="{FF2B5EF4-FFF2-40B4-BE49-F238E27FC236}">
              <a16:creationId xmlns:a16="http://schemas.microsoft.com/office/drawing/2014/main" id="{6013A646-570C-4D22-AA95-CC60ED2967E0}"/>
            </a:ext>
          </a:extLst>
        </xdr:cNvPr>
        <xdr:cNvSpPr/>
      </xdr:nvSpPr>
      <xdr:spPr>
        <a:xfrm>
          <a:off x="12029440" y="17338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121920</xdr:rowOff>
    </xdr:from>
    <xdr:to>
      <xdr:col>76</xdr:col>
      <xdr:colOff>114300</xdr:colOff>
      <xdr:row>103</xdr:row>
      <xdr:rowOff>162742</xdr:rowOff>
    </xdr:to>
    <xdr:cxnSp macro="">
      <xdr:nvCxnSpPr>
        <xdr:cNvPr id="637" name="直線コネクタ 636">
          <a:extLst>
            <a:ext uri="{FF2B5EF4-FFF2-40B4-BE49-F238E27FC236}">
              <a16:creationId xmlns:a16="http://schemas.microsoft.com/office/drawing/2014/main" id="{B6D80221-5EA2-4754-B0A9-446648A3AE5A}"/>
            </a:ext>
          </a:extLst>
        </xdr:cNvPr>
        <xdr:cNvCxnSpPr/>
      </xdr:nvCxnSpPr>
      <xdr:spPr>
        <a:xfrm>
          <a:off x="12072620" y="17388840"/>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30299</xdr:rowOff>
    </xdr:from>
    <xdr:to>
      <xdr:col>67</xdr:col>
      <xdr:colOff>101600</xdr:colOff>
      <xdr:row>103</xdr:row>
      <xdr:rowOff>131899</xdr:rowOff>
    </xdr:to>
    <xdr:sp macro="" textlink="">
      <xdr:nvSpPr>
        <xdr:cNvPr id="638" name="楕円 637">
          <a:extLst>
            <a:ext uri="{FF2B5EF4-FFF2-40B4-BE49-F238E27FC236}">
              <a16:creationId xmlns:a16="http://schemas.microsoft.com/office/drawing/2014/main" id="{8AD57FC9-A098-4367-83D9-DF45AF322800}"/>
            </a:ext>
          </a:extLst>
        </xdr:cNvPr>
        <xdr:cNvSpPr/>
      </xdr:nvSpPr>
      <xdr:spPr>
        <a:xfrm>
          <a:off x="11231880" y="1729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81099</xdr:rowOff>
    </xdr:from>
    <xdr:to>
      <xdr:col>71</xdr:col>
      <xdr:colOff>177800</xdr:colOff>
      <xdr:row>103</xdr:row>
      <xdr:rowOff>121920</xdr:rowOff>
    </xdr:to>
    <xdr:cxnSp macro="">
      <xdr:nvCxnSpPr>
        <xdr:cNvPr id="639" name="直線コネクタ 638">
          <a:extLst>
            <a:ext uri="{FF2B5EF4-FFF2-40B4-BE49-F238E27FC236}">
              <a16:creationId xmlns:a16="http://schemas.microsoft.com/office/drawing/2014/main" id="{BF1AEC15-CB67-48DA-B7D3-C80FB27A4848}"/>
            </a:ext>
          </a:extLst>
        </xdr:cNvPr>
        <xdr:cNvCxnSpPr/>
      </xdr:nvCxnSpPr>
      <xdr:spPr>
        <a:xfrm>
          <a:off x="11282680" y="17348019"/>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40" name="n_1aveValue【公民館】&#10;有形固定資産減価償却率">
          <a:extLst>
            <a:ext uri="{FF2B5EF4-FFF2-40B4-BE49-F238E27FC236}">
              <a16:creationId xmlns:a16="http://schemas.microsoft.com/office/drawing/2014/main" id="{20A0268F-19D4-48CA-9C72-8D6808A2F220}"/>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41" name="n_2aveValue【公民館】&#10;有形固定資産減価償却率">
          <a:extLst>
            <a:ext uri="{FF2B5EF4-FFF2-40B4-BE49-F238E27FC236}">
              <a16:creationId xmlns:a16="http://schemas.microsoft.com/office/drawing/2014/main" id="{6A0EC8D1-4858-461B-87D8-2E5299038A70}"/>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42" name="n_3aveValue【公民館】&#10;有形固定資産減価償却率">
          <a:extLst>
            <a:ext uri="{FF2B5EF4-FFF2-40B4-BE49-F238E27FC236}">
              <a16:creationId xmlns:a16="http://schemas.microsoft.com/office/drawing/2014/main" id="{65F276B2-2195-4C1B-BF4C-C088EF31E569}"/>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43" name="n_4aveValue【公民館】&#10;有形固定資産減価償却率">
          <a:extLst>
            <a:ext uri="{FF2B5EF4-FFF2-40B4-BE49-F238E27FC236}">
              <a16:creationId xmlns:a16="http://schemas.microsoft.com/office/drawing/2014/main" id="{27A661C2-C5A6-4C52-870F-C83FCC7FC096}"/>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58619</xdr:rowOff>
    </xdr:from>
    <xdr:ext cx="405111" cy="259045"/>
    <xdr:sp macro="" textlink="">
      <xdr:nvSpPr>
        <xdr:cNvPr id="644" name="n_2mainValue【公民館】&#10;有形固定資産減価償却率">
          <a:extLst>
            <a:ext uri="{FF2B5EF4-FFF2-40B4-BE49-F238E27FC236}">
              <a16:creationId xmlns:a16="http://schemas.microsoft.com/office/drawing/2014/main" id="{23843725-CFB0-46E9-B5CF-25D068574FA1}"/>
            </a:ext>
          </a:extLst>
        </xdr:cNvPr>
        <xdr:cNvSpPr txBox="1"/>
      </xdr:nvSpPr>
      <xdr:spPr>
        <a:xfrm>
          <a:off x="12675244" y="1715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17797</xdr:rowOff>
    </xdr:from>
    <xdr:ext cx="405111" cy="259045"/>
    <xdr:sp macro="" textlink="">
      <xdr:nvSpPr>
        <xdr:cNvPr id="645" name="n_3mainValue【公民館】&#10;有形固定資産減価償却率">
          <a:extLst>
            <a:ext uri="{FF2B5EF4-FFF2-40B4-BE49-F238E27FC236}">
              <a16:creationId xmlns:a16="http://schemas.microsoft.com/office/drawing/2014/main" id="{7FD953AD-932D-4889-837C-28FB0D0CF4C1}"/>
            </a:ext>
          </a:extLst>
        </xdr:cNvPr>
        <xdr:cNvSpPr txBox="1"/>
      </xdr:nvSpPr>
      <xdr:spPr>
        <a:xfrm>
          <a:off x="119005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148426</xdr:rowOff>
    </xdr:from>
    <xdr:ext cx="405111" cy="259045"/>
    <xdr:sp macro="" textlink="">
      <xdr:nvSpPr>
        <xdr:cNvPr id="646" name="n_4mainValue【公民館】&#10;有形固定資産減価償却率">
          <a:extLst>
            <a:ext uri="{FF2B5EF4-FFF2-40B4-BE49-F238E27FC236}">
              <a16:creationId xmlns:a16="http://schemas.microsoft.com/office/drawing/2014/main" id="{0E11E8C8-FB1D-4D8B-96B5-9D526DD89D09}"/>
            </a:ext>
          </a:extLst>
        </xdr:cNvPr>
        <xdr:cNvSpPr txBox="1"/>
      </xdr:nvSpPr>
      <xdr:spPr>
        <a:xfrm>
          <a:off x="11102984" y="1708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1782AE67-F41B-4452-A4E2-9B4620DF14F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E0627F4F-E69C-4AC3-BDDA-81F06104EBF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A0682975-071A-49D5-BADA-912D471035D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695512B8-D60B-4770-832F-661D9BF43EC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C3B53E88-3DF3-4E40-A7FD-6D39E17106C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2C291739-31A2-4B7A-83E9-7101E5018E8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D596768E-E0E6-4CE6-A183-9DA8D568E86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AE060B6A-A63B-47CE-949B-381DD7DA8D1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5" name="テキスト ボックス 654">
          <a:extLst>
            <a:ext uri="{FF2B5EF4-FFF2-40B4-BE49-F238E27FC236}">
              <a16:creationId xmlns:a16="http://schemas.microsoft.com/office/drawing/2014/main" id="{E4F6E593-21CE-436A-A0F4-A04EC0505F4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6" name="直線コネクタ 655">
          <a:extLst>
            <a:ext uri="{FF2B5EF4-FFF2-40B4-BE49-F238E27FC236}">
              <a16:creationId xmlns:a16="http://schemas.microsoft.com/office/drawing/2014/main" id="{C23E9BFB-7B77-489C-9AAD-DF6A9B44027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57" name="直線コネクタ 656">
          <a:extLst>
            <a:ext uri="{FF2B5EF4-FFF2-40B4-BE49-F238E27FC236}">
              <a16:creationId xmlns:a16="http://schemas.microsoft.com/office/drawing/2014/main" id="{A75BA2E9-52EA-4B64-A401-0672A30DC55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7154C648-FDC7-45D9-BE5C-53C28BC6CA1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9" name="直線コネクタ 658">
          <a:extLst>
            <a:ext uri="{FF2B5EF4-FFF2-40B4-BE49-F238E27FC236}">
              <a16:creationId xmlns:a16="http://schemas.microsoft.com/office/drawing/2014/main" id="{91254173-376C-4F5F-A6D5-33FA9E37992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0" name="テキスト ボックス 659">
          <a:extLst>
            <a:ext uri="{FF2B5EF4-FFF2-40B4-BE49-F238E27FC236}">
              <a16:creationId xmlns:a16="http://schemas.microsoft.com/office/drawing/2014/main" id="{19AF2A6C-0EC1-4F50-AB11-97355B21B97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1" name="直線コネクタ 660">
          <a:extLst>
            <a:ext uri="{FF2B5EF4-FFF2-40B4-BE49-F238E27FC236}">
              <a16:creationId xmlns:a16="http://schemas.microsoft.com/office/drawing/2014/main" id="{CAA7272C-6146-4977-BD27-7A53666A1EF8}"/>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2" name="テキスト ボックス 661">
          <a:extLst>
            <a:ext uri="{FF2B5EF4-FFF2-40B4-BE49-F238E27FC236}">
              <a16:creationId xmlns:a16="http://schemas.microsoft.com/office/drawing/2014/main" id="{6023D2B4-16CB-4001-9E4A-6573A51BDA6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63" name="直線コネクタ 662">
          <a:extLst>
            <a:ext uri="{FF2B5EF4-FFF2-40B4-BE49-F238E27FC236}">
              <a16:creationId xmlns:a16="http://schemas.microsoft.com/office/drawing/2014/main" id="{F74D0018-7E66-4068-B51C-91BB457E2199}"/>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64" name="テキスト ボックス 663">
          <a:extLst>
            <a:ext uri="{FF2B5EF4-FFF2-40B4-BE49-F238E27FC236}">
              <a16:creationId xmlns:a16="http://schemas.microsoft.com/office/drawing/2014/main" id="{25986F10-ADDE-464D-871B-ED4A3C13478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5" name="直線コネクタ 664">
          <a:extLst>
            <a:ext uri="{FF2B5EF4-FFF2-40B4-BE49-F238E27FC236}">
              <a16:creationId xmlns:a16="http://schemas.microsoft.com/office/drawing/2014/main" id="{7D3DA638-DC25-40EF-B871-638F3FE67FB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6" name="テキスト ボックス 665">
          <a:extLst>
            <a:ext uri="{FF2B5EF4-FFF2-40B4-BE49-F238E27FC236}">
              <a16:creationId xmlns:a16="http://schemas.microsoft.com/office/drawing/2014/main" id="{FAA539E8-FEFF-41A2-9C62-880C992B7473}"/>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7" name="直線コネクタ 666">
          <a:extLst>
            <a:ext uri="{FF2B5EF4-FFF2-40B4-BE49-F238E27FC236}">
              <a16:creationId xmlns:a16="http://schemas.microsoft.com/office/drawing/2014/main" id="{94F8A7F7-66D0-4FA9-AEE1-EE8F6E8BEBC6}"/>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8" name="テキスト ボックス 667">
          <a:extLst>
            <a:ext uri="{FF2B5EF4-FFF2-40B4-BE49-F238E27FC236}">
              <a16:creationId xmlns:a16="http://schemas.microsoft.com/office/drawing/2014/main" id="{D6D4031D-E5E7-4333-95D8-C1D5AF19638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9" name="直線コネクタ 668">
          <a:extLst>
            <a:ext uri="{FF2B5EF4-FFF2-40B4-BE49-F238E27FC236}">
              <a16:creationId xmlns:a16="http://schemas.microsoft.com/office/drawing/2014/main" id="{FE7F05BA-61D7-4838-8B5A-FB7B081112B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0" name="テキスト ボックス 669">
          <a:extLst>
            <a:ext uri="{FF2B5EF4-FFF2-40B4-BE49-F238E27FC236}">
              <a16:creationId xmlns:a16="http://schemas.microsoft.com/office/drawing/2014/main" id="{B3C38506-C80A-490C-A7D8-99D9BB19A9A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1" name="【公民館】&#10;一人当たり面積グラフ枠">
          <a:extLst>
            <a:ext uri="{FF2B5EF4-FFF2-40B4-BE49-F238E27FC236}">
              <a16:creationId xmlns:a16="http://schemas.microsoft.com/office/drawing/2014/main" id="{CCB2F3E8-471A-44E9-90B5-91B971054D9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672" name="直線コネクタ 671">
          <a:extLst>
            <a:ext uri="{FF2B5EF4-FFF2-40B4-BE49-F238E27FC236}">
              <a16:creationId xmlns:a16="http://schemas.microsoft.com/office/drawing/2014/main" id="{FB208258-5565-4FED-B7C5-ACF358E7174C}"/>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73" name="【公民館】&#10;一人当たり面積最小値テキスト">
          <a:extLst>
            <a:ext uri="{FF2B5EF4-FFF2-40B4-BE49-F238E27FC236}">
              <a16:creationId xmlns:a16="http://schemas.microsoft.com/office/drawing/2014/main" id="{0578C12B-DCB5-4340-BE17-77055A12BBC8}"/>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74" name="直線コネクタ 673">
          <a:extLst>
            <a:ext uri="{FF2B5EF4-FFF2-40B4-BE49-F238E27FC236}">
              <a16:creationId xmlns:a16="http://schemas.microsoft.com/office/drawing/2014/main" id="{FB7B4EF4-94DE-40C2-B051-C9DBEA416E78}"/>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675" name="【公民館】&#10;一人当たり面積最大値テキスト">
          <a:extLst>
            <a:ext uri="{FF2B5EF4-FFF2-40B4-BE49-F238E27FC236}">
              <a16:creationId xmlns:a16="http://schemas.microsoft.com/office/drawing/2014/main" id="{3C42EEAD-7A4B-4BE4-BA8F-E11B275096CF}"/>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76" name="直線コネクタ 675">
          <a:extLst>
            <a:ext uri="{FF2B5EF4-FFF2-40B4-BE49-F238E27FC236}">
              <a16:creationId xmlns:a16="http://schemas.microsoft.com/office/drawing/2014/main" id="{7EE526A4-BA83-4794-B945-054E01001905}"/>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677" name="【公民館】&#10;一人当たり面積平均値テキスト">
          <a:extLst>
            <a:ext uri="{FF2B5EF4-FFF2-40B4-BE49-F238E27FC236}">
              <a16:creationId xmlns:a16="http://schemas.microsoft.com/office/drawing/2014/main" id="{6BF6CB9E-AEAE-4A45-90CF-66597D9A5C11}"/>
            </a:ext>
          </a:extLst>
        </xdr:cNvPr>
        <xdr:cNvSpPr txBox="1"/>
      </xdr:nvSpPr>
      <xdr:spPr>
        <a:xfrm>
          <a:off x="19547840" y="177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678" name="フローチャート: 判断 677">
          <a:extLst>
            <a:ext uri="{FF2B5EF4-FFF2-40B4-BE49-F238E27FC236}">
              <a16:creationId xmlns:a16="http://schemas.microsoft.com/office/drawing/2014/main" id="{78F176DB-BD06-4A32-9C68-73DB5E33F5DA}"/>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679" name="フローチャート: 判断 678">
          <a:extLst>
            <a:ext uri="{FF2B5EF4-FFF2-40B4-BE49-F238E27FC236}">
              <a16:creationId xmlns:a16="http://schemas.microsoft.com/office/drawing/2014/main" id="{264FBACE-2F55-4262-A4FE-7714439B6D6E}"/>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680" name="フローチャート: 判断 679">
          <a:extLst>
            <a:ext uri="{FF2B5EF4-FFF2-40B4-BE49-F238E27FC236}">
              <a16:creationId xmlns:a16="http://schemas.microsoft.com/office/drawing/2014/main" id="{BA34A88E-F0B7-4E04-B98B-D0E39940B0C1}"/>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681" name="フローチャート: 判断 680">
          <a:extLst>
            <a:ext uri="{FF2B5EF4-FFF2-40B4-BE49-F238E27FC236}">
              <a16:creationId xmlns:a16="http://schemas.microsoft.com/office/drawing/2014/main" id="{9F8F635B-377E-4882-91B0-9FD76D4B9A48}"/>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682" name="フローチャート: 判断 681">
          <a:extLst>
            <a:ext uri="{FF2B5EF4-FFF2-40B4-BE49-F238E27FC236}">
              <a16:creationId xmlns:a16="http://schemas.microsoft.com/office/drawing/2014/main" id="{1D41D9CD-8B03-4B41-8FFE-E8841248B6B2}"/>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03000AA-3287-498E-8CCF-D8A98217831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287B0CE5-EEE0-4405-83E9-24E5029AAE9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C60BE8A5-2924-448B-966A-3782F827D21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2944C0D4-295D-42C8-BAAC-54154001E36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FA2E0C8B-9DEF-4EDB-9F0C-8BB0994E9D8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688" name="楕円 687">
          <a:extLst>
            <a:ext uri="{FF2B5EF4-FFF2-40B4-BE49-F238E27FC236}">
              <a16:creationId xmlns:a16="http://schemas.microsoft.com/office/drawing/2014/main" id="{F5966704-675D-45C1-A094-AE3433A10F49}"/>
            </a:ext>
          </a:extLst>
        </xdr:cNvPr>
        <xdr:cNvSpPr/>
      </xdr:nvSpPr>
      <xdr:spPr>
        <a:xfrm>
          <a:off x="194589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689" name="【公民館】&#10;一人当たり面積該当値テキスト">
          <a:extLst>
            <a:ext uri="{FF2B5EF4-FFF2-40B4-BE49-F238E27FC236}">
              <a16:creationId xmlns:a16="http://schemas.microsoft.com/office/drawing/2014/main" id="{2DE7ACAF-A51D-451F-B254-DB3E86A8BF49}"/>
            </a:ext>
          </a:extLst>
        </xdr:cNvPr>
        <xdr:cNvSpPr txBox="1"/>
      </xdr:nvSpPr>
      <xdr:spPr>
        <a:xfrm>
          <a:off x="19547840" y="1793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17236</xdr:rowOff>
    </xdr:from>
    <xdr:to>
      <xdr:col>107</xdr:col>
      <xdr:colOff>101600</xdr:colOff>
      <xdr:row>107</xdr:row>
      <xdr:rowOff>118836</xdr:rowOff>
    </xdr:to>
    <xdr:sp macro="" textlink="">
      <xdr:nvSpPr>
        <xdr:cNvPr id="690" name="楕円 689">
          <a:extLst>
            <a:ext uri="{FF2B5EF4-FFF2-40B4-BE49-F238E27FC236}">
              <a16:creationId xmlns:a16="http://schemas.microsoft.com/office/drawing/2014/main" id="{641D86BA-D1FA-48DD-BC55-D1285BD314E2}"/>
            </a:ext>
          </a:extLst>
        </xdr:cNvPr>
        <xdr:cNvSpPr/>
      </xdr:nvSpPr>
      <xdr:spPr>
        <a:xfrm>
          <a:off x="17937480" y="179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17236</xdr:rowOff>
    </xdr:from>
    <xdr:to>
      <xdr:col>102</xdr:col>
      <xdr:colOff>165100</xdr:colOff>
      <xdr:row>107</xdr:row>
      <xdr:rowOff>118836</xdr:rowOff>
    </xdr:to>
    <xdr:sp macro="" textlink="">
      <xdr:nvSpPr>
        <xdr:cNvPr id="691" name="楕円 690">
          <a:extLst>
            <a:ext uri="{FF2B5EF4-FFF2-40B4-BE49-F238E27FC236}">
              <a16:creationId xmlns:a16="http://schemas.microsoft.com/office/drawing/2014/main" id="{04FE390F-C76B-4CFD-9C6F-20158FF35484}"/>
            </a:ext>
          </a:extLst>
        </xdr:cNvPr>
        <xdr:cNvSpPr/>
      </xdr:nvSpPr>
      <xdr:spPr>
        <a:xfrm>
          <a:off x="17162780" y="179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68036</xdr:rowOff>
    </xdr:from>
    <xdr:to>
      <xdr:col>107</xdr:col>
      <xdr:colOff>50800</xdr:colOff>
      <xdr:row>107</xdr:row>
      <xdr:rowOff>68036</xdr:rowOff>
    </xdr:to>
    <xdr:cxnSp macro="">
      <xdr:nvCxnSpPr>
        <xdr:cNvPr id="692" name="直線コネクタ 691">
          <a:extLst>
            <a:ext uri="{FF2B5EF4-FFF2-40B4-BE49-F238E27FC236}">
              <a16:creationId xmlns:a16="http://schemas.microsoft.com/office/drawing/2014/main" id="{87FB0FE7-628D-45F9-ADA1-19A84837F8E4}"/>
            </a:ext>
          </a:extLst>
        </xdr:cNvPr>
        <xdr:cNvCxnSpPr/>
      </xdr:nvCxnSpPr>
      <xdr:spPr>
        <a:xfrm>
          <a:off x="17213580" y="1800551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20501</xdr:rowOff>
    </xdr:from>
    <xdr:to>
      <xdr:col>98</xdr:col>
      <xdr:colOff>38100</xdr:colOff>
      <xdr:row>107</xdr:row>
      <xdr:rowOff>122101</xdr:rowOff>
    </xdr:to>
    <xdr:sp macro="" textlink="">
      <xdr:nvSpPr>
        <xdr:cNvPr id="693" name="楕円 692">
          <a:extLst>
            <a:ext uri="{FF2B5EF4-FFF2-40B4-BE49-F238E27FC236}">
              <a16:creationId xmlns:a16="http://schemas.microsoft.com/office/drawing/2014/main" id="{8FD3F08F-EDA8-4A2D-9BC6-BAABD8A0EC61}"/>
            </a:ext>
          </a:extLst>
        </xdr:cNvPr>
        <xdr:cNvSpPr/>
      </xdr:nvSpPr>
      <xdr:spPr>
        <a:xfrm>
          <a:off x="16388080" y="179579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68036</xdr:rowOff>
    </xdr:from>
    <xdr:to>
      <xdr:col>102</xdr:col>
      <xdr:colOff>114300</xdr:colOff>
      <xdr:row>107</xdr:row>
      <xdr:rowOff>71301</xdr:rowOff>
    </xdr:to>
    <xdr:cxnSp macro="">
      <xdr:nvCxnSpPr>
        <xdr:cNvPr id="694" name="直線コネクタ 693">
          <a:extLst>
            <a:ext uri="{FF2B5EF4-FFF2-40B4-BE49-F238E27FC236}">
              <a16:creationId xmlns:a16="http://schemas.microsoft.com/office/drawing/2014/main" id="{5BFD5DD7-8FC1-4EF3-AFFD-1488890C7456}"/>
            </a:ext>
          </a:extLst>
        </xdr:cNvPr>
        <xdr:cNvCxnSpPr/>
      </xdr:nvCxnSpPr>
      <xdr:spPr>
        <a:xfrm flipV="1">
          <a:off x="16431260" y="18005516"/>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695" name="n_1aveValue【公民館】&#10;一人当たり面積">
          <a:extLst>
            <a:ext uri="{FF2B5EF4-FFF2-40B4-BE49-F238E27FC236}">
              <a16:creationId xmlns:a16="http://schemas.microsoft.com/office/drawing/2014/main" id="{FAE169A3-AF8A-4270-92A2-1946B5C933BC}"/>
            </a:ext>
          </a:extLst>
        </xdr:cNvPr>
        <xdr:cNvSpPr txBox="1"/>
      </xdr:nvSpPr>
      <xdr:spPr>
        <a:xfrm>
          <a:off x="185611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696" name="n_2aveValue【公民館】&#10;一人当たり面積">
          <a:extLst>
            <a:ext uri="{FF2B5EF4-FFF2-40B4-BE49-F238E27FC236}">
              <a16:creationId xmlns:a16="http://schemas.microsoft.com/office/drawing/2014/main" id="{6C62CAF6-E4F1-443A-AC2D-58A6CD6ABB76}"/>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697" name="n_3aveValue【公民館】&#10;一人当たり面積">
          <a:extLst>
            <a:ext uri="{FF2B5EF4-FFF2-40B4-BE49-F238E27FC236}">
              <a16:creationId xmlns:a16="http://schemas.microsoft.com/office/drawing/2014/main" id="{C38BBBEE-1289-4E12-A02F-016CA35A02B1}"/>
            </a:ext>
          </a:extLst>
        </xdr:cNvPr>
        <xdr:cNvSpPr txBox="1"/>
      </xdr:nvSpPr>
      <xdr:spPr>
        <a:xfrm>
          <a:off x="17001567" y="1765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698" name="n_4aveValue【公民館】&#10;一人当たり面積">
          <a:extLst>
            <a:ext uri="{FF2B5EF4-FFF2-40B4-BE49-F238E27FC236}">
              <a16:creationId xmlns:a16="http://schemas.microsoft.com/office/drawing/2014/main" id="{A9B95AB8-D321-4C1E-A08B-6BE9F620FA8B}"/>
            </a:ext>
          </a:extLst>
        </xdr:cNvPr>
        <xdr:cNvSpPr txBox="1"/>
      </xdr:nvSpPr>
      <xdr:spPr>
        <a:xfrm>
          <a:off x="16226867" y="1765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109963</xdr:rowOff>
    </xdr:from>
    <xdr:ext cx="469744" cy="259045"/>
    <xdr:sp macro="" textlink="">
      <xdr:nvSpPr>
        <xdr:cNvPr id="699" name="n_2mainValue【公民館】&#10;一人当たり面積">
          <a:extLst>
            <a:ext uri="{FF2B5EF4-FFF2-40B4-BE49-F238E27FC236}">
              <a16:creationId xmlns:a16="http://schemas.microsoft.com/office/drawing/2014/main" id="{F07669A2-0961-40C5-8B46-28F053AFD257}"/>
            </a:ext>
          </a:extLst>
        </xdr:cNvPr>
        <xdr:cNvSpPr txBox="1"/>
      </xdr:nvSpPr>
      <xdr:spPr>
        <a:xfrm>
          <a:off x="17776267" y="180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macro="" textlink="">
      <xdr:nvSpPr>
        <xdr:cNvPr id="700" name="n_3mainValue【公民館】&#10;一人当たり面積">
          <a:extLst>
            <a:ext uri="{FF2B5EF4-FFF2-40B4-BE49-F238E27FC236}">
              <a16:creationId xmlns:a16="http://schemas.microsoft.com/office/drawing/2014/main" id="{6EBADB4F-6267-436C-B84B-8922AAC3E8E3}"/>
            </a:ext>
          </a:extLst>
        </xdr:cNvPr>
        <xdr:cNvSpPr txBox="1"/>
      </xdr:nvSpPr>
      <xdr:spPr>
        <a:xfrm>
          <a:off x="17001567" y="180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113228</xdr:rowOff>
    </xdr:from>
    <xdr:ext cx="469744" cy="259045"/>
    <xdr:sp macro="" textlink="">
      <xdr:nvSpPr>
        <xdr:cNvPr id="701" name="n_4mainValue【公民館】&#10;一人当たり面積">
          <a:extLst>
            <a:ext uri="{FF2B5EF4-FFF2-40B4-BE49-F238E27FC236}">
              <a16:creationId xmlns:a16="http://schemas.microsoft.com/office/drawing/2014/main" id="{BCBB3E21-CE92-4F8E-8E24-5031CB415FB7}"/>
            </a:ext>
          </a:extLst>
        </xdr:cNvPr>
        <xdr:cNvSpPr txBox="1"/>
      </xdr:nvSpPr>
      <xdr:spPr>
        <a:xfrm>
          <a:off x="16226867" y="1805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2" name="正方形/長方形 701">
          <a:extLst>
            <a:ext uri="{FF2B5EF4-FFF2-40B4-BE49-F238E27FC236}">
              <a16:creationId xmlns:a16="http://schemas.microsoft.com/office/drawing/2014/main" id="{5DE570C1-72A9-4CF9-BDF2-B5300E88F3C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3" name="正方形/長方形 702">
          <a:extLst>
            <a:ext uri="{FF2B5EF4-FFF2-40B4-BE49-F238E27FC236}">
              <a16:creationId xmlns:a16="http://schemas.microsoft.com/office/drawing/2014/main" id="{4C320C54-5202-4B8D-8A5B-A8FB1DECC80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4" name="テキスト ボックス 703">
          <a:extLst>
            <a:ext uri="{FF2B5EF4-FFF2-40B4-BE49-F238E27FC236}">
              <a16:creationId xmlns:a16="http://schemas.microsoft.com/office/drawing/2014/main" id="{ACE5B0ED-EFA6-4961-B72B-6843A763E76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類似団体と比較して特に有形固定資産減価償却率が高くなっている施設は、学校施設、児童館であり、特に低くなっている施設は、認定こども園・幼稚園・保育所、公民館である。</a:t>
          </a:r>
          <a:endParaRPr lang="ja-JP" altLang="ja-JP" sz="1400">
            <a:effectLst/>
          </a:endParaRPr>
        </a:p>
        <a:p>
          <a:r>
            <a:rPr kumimoji="1" lang="ja-JP" altLang="ja-JP" sz="1100">
              <a:solidFill>
                <a:schemeClr val="dk1"/>
              </a:solidFill>
              <a:effectLst/>
              <a:latin typeface="+mn-lt"/>
              <a:ea typeface="+mn-ea"/>
              <a:cs typeface="+mn-cs"/>
            </a:rPr>
            <a:t>学校施設については、昭和４０年代に多くの小中学校が建設されているため、有形固定資産減価償却率が高くなっている。ただし、耐震改修が必要な小中学校についてはすべて耐震改修を完了しているため、使用する上での問題はない。</a:t>
          </a:r>
          <a:endParaRPr lang="ja-JP" altLang="ja-JP" sz="1400">
            <a:effectLst/>
          </a:endParaRPr>
        </a:p>
        <a:p>
          <a:r>
            <a:rPr kumimoji="1" lang="ja-JP" altLang="ja-JP" sz="1100">
              <a:solidFill>
                <a:schemeClr val="dk1"/>
              </a:solidFill>
              <a:effectLst/>
              <a:latin typeface="+mn-lt"/>
              <a:ea typeface="+mn-ea"/>
              <a:cs typeface="+mn-cs"/>
            </a:rPr>
            <a:t>児童館については、３館が築３０年以上経過しており、有形固定資産減価償却率が高くなっている。児童数の減少や学校の統廃合に合わせた適切な規模の確保を進める予定である。</a:t>
          </a:r>
          <a:endParaRPr lang="ja-JP" altLang="ja-JP" sz="1400">
            <a:effectLst/>
          </a:endParaRPr>
        </a:p>
        <a:p>
          <a:r>
            <a:rPr kumimoji="1" lang="ja-JP" altLang="ja-JP" sz="1100">
              <a:solidFill>
                <a:schemeClr val="dk1"/>
              </a:solidFill>
              <a:effectLst/>
              <a:latin typeface="+mn-lt"/>
              <a:ea typeface="+mn-ea"/>
              <a:cs typeface="+mn-cs"/>
            </a:rPr>
            <a:t>今後は公共施設等総合管理計画及び個別施設計画に基づき適切な維持管理に取り組んでいく必要がある。</a:t>
          </a:r>
          <a:endParaRPr lang="ja-JP" altLang="ja-JP" sz="1400">
            <a:effectLst/>
          </a:endParaRPr>
        </a:p>
        <a:p>
          <a:r>
            <a:rPr kumimoji="1" lang="ja-JP" altLang="ja-JP" sz="1100">
              <a:solidFill>
                <a:schemeClr val="dk1"/>
              </a:solidFill>
              <a:effectLst/>
              <a:latin typeface="+mn-lt"/>
              <a:ea typeface="+mn-ea"/>
              <a:cs typeface="+mn-cs"/>
            </a:rPr>
            <a:t>認定こども園・幼稚園・保育所及び公民館については、平成２７年度に第３保育所の建て替えと中央公民館の建設を行い、平成３０年度に老朽化していた第１保育所を除却したため、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認定こども園・幼稚園・保育所については、これらの事業により、一人当たり面積についても減少しており、今後の維持管理費用の減少も見込んでいる。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C5E2D8-F238-4374-9E60-074B758982C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6DFAB57-9390-410D-9920-089CCA63035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4D1120-F1C2-4E1A-B79C-E0B2961AA95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E810F98-BCD8-4701-8A5D-3DAFFAAC0C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埼玉県三芳町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18B942-BD6A-466F-9DF6-932BD6513D5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009203-214A-43FA-BEB7-922D02CDBDF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165147-0425-4D59-B0D4-E8B87910D4B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CFBE0C-ED40-49CE-B318-1212DF582DB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876E80-41AA-4750-B55B-D304853E7DB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CA953B-607C-4869-A731-8B8463A5598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37,377
36,288
15.33
17,335,348
16,201,082
1,093,174
9,306,960
10,455,487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515684-D82D-4571-BBC4-2D17E088F78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BFDCAC-7FD8-4673-A7DA-6659145F610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B2BF8B-E70C-41D2-8FA0-AA0F7FB2118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4180C8-92AB-493C-A677-05DC592C95A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758D5A2-DE8B-4ED8-B2A8-E8A1522D077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898703-15B3-4301-BB18-E36E1E8DD12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EB1F44-383E-4600-BF98-E2C5B541830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7500A68-43A9-4096-98AA-7A9C040DBDC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14ACE4-2B4B-4151-8A94-F1902897F61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274BBD-7088-446E-9A24-B4098371B92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ED46C7-AC05-430F-8270-818FC4E7515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81FAC8-F97E-4D8A-A1D4-EB938B13FA9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482309-B4E1-4145-93CF-27F869ED037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7460EB-0001-4285-8E19-C8639671FC8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78E0D3-87B8-49C7-B9E9-9E767993570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0DF07D-C43F-4808-AAD0-98A18079D73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F663C5-C06E-48E9-BF0F-478E7D76B1F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30343E-F379-43D7-9862-B9AC3C753DC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AB7A32-957D-4C45-9A0B-60C1C970B01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098383-AF01-4233-8D37-96CAC7D03E5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F2665A-8DFC-41A2-BDBE-E11FEA37C00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60B2609-AD38-436C-AA9C-B9094053660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321A9A-ABB8-41DF-A3F5-93F9002BF53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401AD7-D584-48C0-97EA-79B62D4F0E3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0A6DF8-2525-4BD7-B087-1D6BB52D6EF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4C90418-C367-4725-8AA5-68093D561E4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0AB6EB-394C-4ED9-A9AB-448865A7463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94FB0B-EB47-4A0E-9DB2-A35C42B6D2B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77CE75-D434-44E3-9C79-671401E94F1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96A8A4-BCE9-433A-A17C-0569A2FA290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894E6C-D78D-4D22-A3F2-AF764CBDA34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0D7181-066C-490A-A27A-C4DA615EDD9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F3E9562-D5C0-4D78-99ED-3B8CD587CE8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0EDA387-1F84-4E12-9136-4E0C364FA3F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A3B0FA5-35F5-4ECC-AC37-B979547DE5A2}"/>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3135EE8-D155-44AB-9BFA-CA60B7423162}"/>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7B23A85-B40B-4AC7-B09E-7DDE6BF6857C}"/>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B8AEBA-5951-404C-BEA2-7E1CFAF92CB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12EB8BA-F49F-4F44-80C4-B12F276DB89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C2CEBA5-56B1-4931-A093-10573EE6D1E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422816A-C5D4-4F86-A98B-9CFA2005890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7E50E77-9F6E-465F-B6E1-95890D536D8B}"/>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1ACD837-AE37-4F80-89C4-5D63662E25E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5F197FC-3D52-4436-8448-608DD7E5CD2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F0D8D12-D9F2-48FC-93DD-1B0D5F729A1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6FF0524-DB55-48F3-A780-C20FA055713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A2886D9-A427-4668-961A-3BC22E49B0A6}"/>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EA1E632-667B-4549-98F0-FF0F136940B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625E026-D659-480C-AD33-48160502EB50}"/>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8227577C-473A-4FE0-9477-99B0FC8C95F6}"/>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DDE7E0B-B151-4B44-AECA-FDCC18549167}"/>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3B5CAF4-A21A-4BF1-A8E2-15D6A93991E8}"/>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BF6D9512-6E25-49AC-ACD2-7582BE11B00F}"/>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FF48224-A0B6-4404-86AB-DAF3FF73EE7A}"/>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9842195-6FFA-4C5A-BBE2-4425588BB31C}"/>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7C626364-FC40-4516-834C-A6B907A7A3D5}"/>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7692523-5EAE-436D-84B8-5B5D192B930B}"/>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E538BB-3E66-41F6-84A1-17C501E8675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6F5DD62-FF26-460C-89C3-03C95839249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620663D-C519-4556-9836-BB1158628CA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388CA8-4F1B-494A-968C-5728B139407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FB8F5B9-F6E2-4BF4-8B6F-6A4A58197E6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31931</xdr:rowOff>
    </xdr:from>
    <xdr:to>
      <xdr:col>24</xdr:col>
      <xdr:colOff>114300</xdr:colOff>
      <xdr:row>39</xdr:row>
      <xdr:rowOff>133531</xdr:rowOff>
    </xdr:to>
    <xdr:sp macro="" textlink="">
      <xdr:nvSpPr>
        <xdr:cNvPr id="74" name="楕円 73">
          <a:extLst>
            <a:ext uri="{FF2B5EF4-FFF2-40B4-BE49-F238E27FC236}">
              <a16:creationId xmlns:a16="http://schemas.microsoft.com/office/drawing/2014/main" id="{89A03C67-C43A-4546-9199-B6CFC13ACA39}"/>
            </a:ext>
          </a:extLst>
        </xdr:cNvPr>
        <xdr:cNvSpPr/>
      </xdr:nvSpPr>
      <xdr:spPr>
        <a:xfrm>
          <a:off x="403606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10358</xdr:rowOff>
    </xdr:from>
    <xdr:ext cx="405111" cy="259045"/>
    <xdr:sp macro="" textlink="">
      <xdr:nvSpPr>
        <xdr:cNvPr id="75" name="【図書館】&#10;有形固定資産減価償却率該当値テキスト">
          <a:extLst>
            <a:ext uri="{FF2B5EF4-FFF2-40B4-BE49-F238E27FC236}">
              <a16:creationId xmlns:a16="http://schemas.microsoft.com/office/drawing/2014/main" id="{B36CFA44-2E04-4D9A-810B-3054E6F16C22}"/>
            </a:ext>
          </a:extLst>
        </xdr:cNvPr>
        <xdr:cNvSpPr txBox="1"/>
      </xdr:nvSpPr>
      <xdr:spPr>
        <a:xfrm>
          <a:off x="4124960"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134801</xdr:rowOff>
    </xdr:from>
    <xdr:to>
      <xdr:col>15</xdr:col>
      <xdr:colOff>101600</xdr:colOff>
      <xdr:row>39</xdr:row>
      <xdr:rowOff>64951</xdr:rowOff>
    </xdr:to>
    <xdr:sp macro="" textlink="">
      <xdr:nvSpPr>
        <xdr:cNvPr id="76" name="楕円 75">
          <a:extLst>
            <a:ext uri="{FF2B5EF4-FFF2-40B4-BE49-F238E27FC236}">
              <a16:creationId xmlns:a16="http://schemas.microsoft.com/office/drawing/2014/main" id="{247BFE4D-D40C-4973-9A48-A40AE6A871A6}"/>
            </a:ext>
          </a:extLst>
        </xdr:cNvPr>
        <xdr:cNvSpPr/>
      </xdr:nvSpPr>
      <xdr:spPr>
        <a:xfrm>
          <a:off x="2514600" y="6505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100512</xdr:rowOff>
    </xdr:from>
    <xdr:to>
      <xdr:col>10</xdr:col>
      <xdr:colOff>165100</xdr:colOff>
      <xdr:row>39</xdr:row>
      <xdr:rowOff>30662</xdr:rowOff>
    </xdr:to>
    <xdr:sp macro="" textlink="">
      <xdr:nvSpPr>
        <xdr:cNvPr id="77" name="楕円 76">
          <a:extLst>
            <a:ext uri="{FF2B5EF4-FFF2-40B4-BE49-F238E27FC236}">
              <a16:creationId xmlns:a16="http://schemas.microsoft.com/office/drawing/2014/main" id="{A6EF0134-5BCE-4857-9517-3F4D3DBACFEF}"/>
            </a:ext>
          </a:extLst>
        </xdr:cNvPr>
        <xdr:cNvSpPr/>
      </xdr:nvSpPr>
      <xdr:spPr>
        <a:xfrm>
          <a:off x="173990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151312</xdr:rowOff>
    </xdr:from>
    <xdr:to>
      <xdr:col>15</xdr:col>
      <xdr:colOff>50800</xdr:colOff>
      <xdr:row>39</xdr:row>
      <xdr:rowOff>14151</xdr:rowOff>
    </xdr:to>
    <xdr:cxnSp macro="">
      <xdr:nvCxnSpPr>
        <xdr:cNvPr id="78" name="直線コネクタ 77">
          <a:extLst>
            <a:ext uri="{FF2B5EF4-FFF2-40B4-BE49-F238E27FC236}">
              <a16:creationId xmlns:a16="http://schemas.microsoft.com/office/drawing/2014/main" id="{F44D4E0D-2F0D-4B30-AD46-15C2384F55D2}"/>
            </a:ext>
          </a:extLst>
        </xdr:cNvPr>
        <xdr:cNvCxnSpPr/>
      </xdr:nvCxnSpPr>
      <xdr:spPr>
        <a:xfrm>
          <a:off x="1790700" y="6521632"/>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67854</xdr:rowOff>
    </xdr:from>
    <xdr:to>
      <xdr:col>6</xdr:col>
      <xdr:colOff>38100</xdr:colOff>
      <xdr:row>38</xdr:row>
      <xdr:rowOff>169454</xdr:rowOff>
    </xdr:to>
    <xdr:sp macro="" textlink="">
      <xdr:nvSpPr>
        <xdr:cNvPr id="79" name="楕円 78">
          <a:extLst>
            <a:ext uri="{FF2B5EF4-FFF2-40B4-BE49-F238E27FC236}">
              <a16:creationId xmlns:a16="http://schemas.microsoft.com/office/drawing/2014/main" id="{8F538E7A-4E11-48CC-AB71-32C93E3C01C7}"/>
            </a:ext>
          </a:extLst>
        </xdr:cNvPr>
        <xdr:cNvSpPr/>
      </xdr:nvSpPr>
      <xdr:spPr>
        <a:xfrm>
          <a:off x="965200" y="64381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118654</xdr:rowOff>
    </xdr:from>
    <xdr:to>
      <xdr:col>10</xdr:col>
      <xdr:colOff>114300</xdr:colOff>
      <xdr:row>38</xdr:row>
      <xdr:rowOff>151312</xdr:rowOff>
    </xdr:to>
    <xdr:cxnSp macro="">
      <xdr:nvCxnSpPr>
        <xdr:cNvPr id="80" name="直線コネクタ 79">
          <a:extLst>
            <a:ext uri="{FF2B5EF4-FFF2-40B4-BE49-F238E27FC236}">
              <a16:creationId xmlns:a16="http://schemas.microsoft.com/office/drawing/2014/main" id="{DC697AAF-2B45-4FC3-9671-015D21A02DF8}"/>
            </a:ext>
          </a:extLst>
        </xdr:cNvPr>
        <xdr:cNvCxnSpPr/>
      </xdr:nvCxnSpPr>
      <xdr:spPr>
        <a:xfrm>
          <a:off x="1008380" y="6488974"/>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1" name="n_1aveValue【図書館】&#10;有形固定資産減価償却率">
          <a:extLst>
            <a:ext uri="{FF2B5EF4-FFF2-40B4-BE49-F238E27FC236}">
              <a16:creationId xmlns:a16="http://schemas.microsoft.com/office/drawing/2014/main" id="{642A0C07-FCA7-4785-9A37-4431F341BD6B}"/>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2" name="n_2aveValue【図書館】&#10;有形固定資産減価償却率">
          <a:extLst>
            <a:ext uri="{FF2B5EF4-FFF2-40B4-BE49-F238E27FC236}">
              <a16:creationId xmlns:a16="http://schemas.microsoft.com/office/drawing/2014/main" id="{2E8860C8-B88B-4509-B088-F99F7C2C0FD5}"/>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3" name="n_3aveValue【図書館】&#10;有形固定資産減価償却率">
          <a:extLst>
            <a:ext uri="{FF2B5EF4-FFF2-40B4-BE49-F238E27FC236}">
              <a16:creationId xmlns:a16="http://schemas.microsoft.com/office/drawing/2014/main" id="{8D63825A-2759-4CFD-9091-3210068A0D3C}"/>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4" name="n_4aveValue【図書館】&#10;有形固定資産減価償却率">
          <a:extLst>
            <a:ext uri="{FF2B5EF4-FFF2-40B4-BE49-F238E27FC236}">
              <a16:creationId xmlns:a16="http://schemas.microsoft.com/office/drawing/2014/main" id="{C5E863A0-FB6A-452D-9ADF-9EA5D0A1A321}"/>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56078</xdr:rowOff>
    </xdr:from>
    <xdr:ext cx="405111" cy="259045"/>
    <xdr:sp macro="" textlink="">
      <xdr:nvSpPr>
        <xdr:cNvPr id="85" name="n_2mainValue【図書館】&#10;有形固定資産減価償却率">
          <a:extLst>
            <a:ext uri="{FF2B5EF4-FFF2-40B4-BE49-F238E27FC236}">
              <a16:creationId xmlns:a16="http://schemas.microsoft.com/office/drawing/2014/main" id="{55AB0E8C-7861-4C1D-AB09-B8408A1A6A24}"/>
            </a:ext>
          </a:extLst>
        </xdr:cNvPr>
        <xdr:cNvSpPr txBox="1"/>
      </xdr:nvSpPr>
      <xdr:spPr>
        <a:xfrm>
          <a:off x="2385704"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21789</xdr:rowOff>
    </xdr:from>
    <xdr:ext cx="405111" cy="259045"/>
    <xdr:sp macro="" textlink="">
      <xdr:nvSpPr>
        <xdr:cNvPr id="86" name="n_3mainValue【図書館】&#10;有形固定資産減価償却率">
          <a:extLst>
            <a:ext uri="{FF2B5EF4-FFF2-40B4-BE49-F238E27FC236}">
              <a16:creationId xmlns:a16="http://schemas.microsoft.com/office/drawing/2014/main" id="{F8B36427-B057-4EA7-A1C9-C002DC7AA4A0}"/>
            </a:ext>
          </a:extLst>
        </xdr:cNvPr>
        <xdr:cNvSpPr txBox="1"/>
      </xdr:nvSpPr>
      <xdr:spPr>
        <a:xfrm>
          <a:off x="161100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160581</xdr:rowOff>
    </xdr:from>
    <xdr:ext cx="405111" cy="259045"/>
    <xdr:sp macro="" textlink="">
      <xdr:nvSpPr>
        <xdr:cNvPr id="87" name="n_4mainValue【図書館】&#10;有形固定資産減価償却率">
          <a:extLst>
            <a:ext uri="{FF2B5EF4-FFF2-40B4-BE49-F238E27FC236}">
              <a16:creationId xmlns:a16="http://schemas.microsoft.com/office/drawing/2014/main" id="{F90E5F96-F5B4-452E-92CE-1EF5B4ECBA76}"/>
            </a:ext>
          </a:extLst>
        </xdr:cNvPr>
        <xdr:cNvSpPr txBox="1"/>
      </xdr:nvSpPr>
      <xdr:spPr>
        <a:xfrm>
          <a:off x="836304" y="653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1D48E63D-61A4-40D4-B911-823B8EBEFD5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E962C482-1BCC-4874-8882-51E5678B7F6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65416E7A-4CF6-4AC2-B553-7F4932EDB43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5D84C0A-FE34-441B-8477-6CC9B6D6690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1A044F14-EBA4-41FA-AC20-95AE9E30412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526A96D-721E-4823-915E-D0602BAE8C9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2F285350-74C1-4F02-8120-33E20D826AD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73737E3C-EBCA-4682-B011-B621A6A7E0E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4840BB18-C5A3-4551-ABC4-F5922E23DCAA}"/>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DAD14DF8-70D9-4D37-B01C-9D810903FF2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C7CB0035-F54C-4335-8248-23EDF21B526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5610D364-96FF-415C-825F-611450DA217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D96A115D-4692-46FA-A120-A5C10F22C5D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1" name="テキスト ボックス 100">
          <a:extLst>
            <a:ext uri="{FF2B5EF4-FFF2-40B4-BE49-F238E27FC236}">
              <a16:creationId xmlns:a16="http://schemas.microsoft.com/office/drawing/2014/main" id="{EFA50629-F34F-42B4-AAAE-AACFE5B49DC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9D2453AD-9BF1-434A-9717-C5BE6A920A0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3" name="テキスト ボックス 102">
          <a:extLst>
            <a:ext uri="{FF2B5EF4-FFF2-40B4-BE49-F238E27FC236}">
              <a16:creationId xmlns:a16="http://schemas.microsoft.com/office/drawing/2014/main" id="{B1EF74C1-B0BE-473E-92DC-20D2FFFC6AD9}"/>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68286C12-0B63-4E8D-8C43-2493395698D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5" name="テキスト ボックス 104">
          <a:extLst>
            <a:ext uri="{FF2B5EF4-FFF2-40B4-BE49-F238E27FC236}">
              <a16:creationId xmlns:a16="http://schemas.microsoft.com/office/drawing/2014/main" id="{D5A0431B-0E5B-430F-BE8A-5E29FFFF4DE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FC9DF2E5-1DA6-4B43-8C05-2350A0616502}"/>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7" name="テキスト ボックス 106">
          <a:extLst>
            <a:ext uri="{FF2B5EF4-FFF2-40B4-BE49-F238E27FC236}">
              <a16:creationId xmlns:a16="http://schemas.microsoft.com/office/drawing/2014/main" id="{F04317B7-8B3B-4930-A3BF-5FEB4B3BBB0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FF7DFBDD-5E3E-4E01-96A0-3C1674B8577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E1A697EB-B618-4EFE-AE60-E558598FD4B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8F57274B-7598-4B13-A52F-4900FCFF83D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1" name="直線コネクタ 110">
          <a:extLst>
            <a:ext uri="{FF2B5EF4-FFF2-40B4-BE49-F238E27FC236}">
              <a16:creationId xmlns:a16="http://schemas.microsoft.com/office/drawing/2014/main" id="{AC8922C3-81A8-4FC1-8316-D929FD1A0ACC}"/>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2" name="【図書館】&#10;一人当たり面積最小値テキスト">
          <a:extLst>
            <a:ext uri="{FF2B5EF4-FFF2-40B4-BE49-F238E27FC236}">
              <a16:creationId xmlns:a16="http://schemas.microsoft.com/office/drawing/2014/main" id="{0E63204F-787B-4649-907E-8833A52A6828}"/>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3" name="直線コネクタ 112">
          <a:extLst>
            <a:ext uri="{FF2B5EF4-FFF2-40B4-BE49-F238E27FC236}">
              <a16:creationId xmlns:a16="http://schemas.microsoft.com/office/drawing/2014/main" id="{7590F775-3C96-48F5-A2C3-E7F366421CED}"/>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4" name="【図書館】&#10;一人当たり面積最大値テキスト">
          <a:extLst>
            <a:ext uri="{FF2B5EF4-FFF2-40B4-BE49-F238E27FC236}">
              <a16:creationId xmlns:a16="http://schemas.microsoft.com/office/drawing/2014/main" id="{AD40E1D6-DF65-4F83-8F9A-63241CDC553A}"/>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5" name="直線コネクタ 114">
          <a:extLst>
            <a:ext uri="{FF2B5EF4-FFF2-40B4-BE49-F238E27FC236}">
              <a16:creationId xmlns:a16="http://schemas.microsoft.com/office/drawing/2014/main" id="{34799DD4-1C98-4714-A2CC-E324A1703C86}"/>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16" name="【図書館】&#10;一人当たり面積平均値テキスト">
          <a:extLst>
            <a:ext uri="{FF2B5EF4-FFF2-40B4-BE49-F238E27FC236}">
              <a16:creationId xmlns:a16="http://schemas.microsoft.com/office/drawing/2014/main" id="{43140861-374E-4DE1-908C-E79D91A2C996}"/>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17" name="フローチャート: 判断 116">
          <a:extLst>
            <a:ext uri="{FF2B5EF4-FFF2-40B4-BE49-F238E27FC236}">
              <a16:creationId xmlns:a16="http://schemas.microsoft.com/office/drawing/2014/main" id="{A33389B5-C4CF-4937-8361-09902C505DBA}"/>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18" name="フローチャート: 判断 117">
          <a:extLst>
            <a:ext uri="{FF2B5EF4-FFF2-40B4-BE49-F238E27FC236}">
              <a16:creationId xmlns:a16="http://schemas.microsoft.com/office/drawing/2014/main" id="{960AE1B6-D16D-4606-8A7F-B3CB4215B924}"/>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19" name="フローチャート: 判断 118">
          <a:extLst>
            <a:ext uri="{FF2B5EF4-FFF2-40B4-BE49-F238E27FC236}">
              <a16:creationId xmlns:a16="http://schemas.microsoft.com/office/drawing/2014/main" id="{8FCE73A2-E829-4E0A-A8F7-AB92A2A193E4}"/>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0" name="フローチャート: 判断 119">
          <a:extLst>
            <a:ext uri="{FF2B5EF4-FFF2-40B4-BE49-F238E27FC236}">
              <a16:creationId xmlns:a16="http://schemas.microsoft.com/office/drawing/2014/main" id="{AA7C9630-807A-447E-A55E-02DA64CD0705}"/>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1" name="フローチャート: 判断 120">
          <a:extLst>
            <a:ext uri="{FF2B5EF4-FFF2-40B4-BE49-F238E27FC236}">
              <a16:creationId xmlns:a16="http://schemas.microsoft.com/office/drawing/2014/main" id="{D7B6FF6B-38D6-4041-B1DA-3698334138CA}"/>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0E122CC-FA59-4BDF-B515-C9E99D3E7E1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080895D-F0B7-4198-80C3-9A49787D34D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D1B9177-B757-46AB-8FF3-A225409DD01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3310E42-2087-4571-B4D5-63072ACA43D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A5E9D7-2219-4961-8DDE-8063EDE85A7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25400</xdr:rowOff>
    </xdr:from>
    <xdr:to>
      <xdr:col>55</xdr:col>
      <xdr:colOff>50800</xdr:colOff>
      <xdr:row>41</xdr:row>
      <xdr:rowOff>127000</xdr:rowOff>
    </xdr:to>
    <xdr:sp macro="" textlink="">
      <xdr:nvSpPr>
        <xdr:cNvPr id="127" name="楕円 126">
          <a:extLst>
            <a:ext uri="{FF2B5EF4-FFF2-40B4-BE49-F238E27FC236}">
              <a16:creationId xmlns:a16="http://schemas.microsoft.com/office/drawing/2014/main" id="{38DB8401-4B24-41C7-8FF9-D547121570E4}"/>
            </a:ext>
          </a:extLst>
        </xdr:cNvPr>
        <xdr:cNvSpPr/>
      </xdr:nvSpPr>
      <xdr:spPr>
        <a:xfrm>
          <a:off x="9192260" y="6898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111777</xdr:rowOff>
    </xdr:from>
    <xdr:ext cx="469744" cy="259045"/>
    <xdr:sp macro="" textlink="">
      <xdr:nvSpPr>
        <xdr:cNvPr id="128" name="【図書館】&#10;一人当たり面積該当値テキスト">
          <a:extLst>
            <a:ext uri="{FF2B5EF4-FFF2-40B4-BE49-F238E27FC236}">
              <a16:creationId xmlns:a16="http://schemas.microsoft.com/office/drawing/2014/main" id="{4C846B7F-B316-4DB8-BDAE-EEACEF15A687}"/>
            </a:ext>
          </a:extLst>
        </xdr:cNvPr>
        <xdr:cNvSpPr txBox="1"/>
      </xdr:nvSpPr>
      <xdr:spPr>
        <a:xfrm>
          <a:off x="9258300" y="681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41</xdr:row>
      <xdr:rowOff>25400</xdr:rowOff>
    </xdr:from>
    <xdr:to>
      <xdr:col>46</xdr:col>
      <xdr:colOff>38100</xdr:colOff>
      <xdr:row>41</xdr:row>
      <xdr:rowOff>127000</xdr:rowOff>
    </xdr:to>
    <xdr:sp macro="" textlink="">
      <xdr:nvSpPr>
        <xdr:cNvPr id="129" name="楕円 128">
          <a:extLst>
            <a:ext uri="{FF2B5EF4-FFF2-40B4-BE49-F238E27FC236}">
              <a16:creationId xmlns:a16="http://schemas.microsoft.com/office/drawing/2014/main" id="{8AC56F83-8E6B-487F-A67C-5E7450BD50AA}"/>
            </a:ext>
          </a:extLst>
        </xdr:cNvPr>
        <xdr:cNvSpPr/>
      </xdr:nvSpPr>
      <xdr:spPr>
        <a:xfrm>
          <a:off x="7670800" y="6898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25400</xdr:rowOff>
    </xdr:from>
    <xdr:to>
      <xdr:col>41</xdr:col>
      <xdr:colOff>101600</xdr:colOff>
      <xdr:row>41</xdr:row>
      <xdr:rowOff>127000</xdr:rowOff>
    </xdr:to>
    <xdr:sp macro="" textlink="">
      <xdr:nvSpPr>
        <xdr:cNvPr id="130" name="楕円 129">
          <a:extLst>
            <a:ext uri="{FF2B5EF4-FFF2-40B4-BE49-F238E27FC236}">
              <a16:creationId xmlns:a16="http://schemas.microsoft.com/office/drawing/2014/main" id="{E4516AE4-998A-44F1-A451-8D517BB8912E}"/>
            </a:ext>
          </a:extLst>
        </xdr:cNvPr>
        <xdr:cNvSpPr/>
      </xdr:nvSpPr>
      <xdr:spPr>
        <a:xfrm>
          <a:off x="687324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76200</xdr:rowOff>
    </xdr:from>
    <xdr:to>
      <xdr:col>45</xdr:col>
      <xdr:colOff>177800</xdr:colOff>
      <xdr:row>41</xdr:row>
      <xdr:rowOff>76200</xdr:rowOff>
    </xdr:to>
    <xdr:cxnSp macro="">
      <xdr:nvCxnSpPr>
        <xdr:cNvPr id="131" name="直線コネクタ 130">
          <a:extLst>
            <a:ext uri="{FF2B5EF4-FFF2-40B4-BE49-F238E27FC236}">
              <a16:creationId xmlns:a16="http://schemas.microsoft.com/office/drawing/2014/main" id="{078B99CB-71F6-4D6B-8F4B-AB0568142CB5}"/>
            </a:ext>
          </a:extLst>
        </xdr:cNvPr>
        <xdr:cNvCxnSpPr/>
      </xdr:nvCxnSpPr>
      <xdr:spPr>
        <a:xfrm>
          <a:off x="6924040" y="69494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25400</xdr:rowOff>
    </xdr:from>
    <xdr:to>
      <xdr:col>36</xdr:col>
      <xdr:colOff>165100</xdr:colOff>
      <xdr:row>41</xdr:row>
      <xdr:rowOff>127000</xdr:rowOff>
    </xdr:to>
    <xdr:sp macro="" textlink="">
      <xdr:nvSpPr>
        <xdr:cNvPr id="132" name="楕円 131">
          <a:extLst>
            <a:ext uri="{FF2B5EF4-FFF2-40B4-BE49-F238E27FC236}">
              <a16:creationId xmlns:a16="http://schemas.microsoft.com/office/drawing/2014/main" id="{83F84CBF-8069-42C8-BA94-90EC5A8B66D7}"/>
            </a:ext>
          </a:extLst>
        </xdr:cNvPr>
        <xdr:cNvSpPr/>
      </xdr:nvSpPr>
      <xdr:spPr>
        <a:xfrm>
          <a:off x="609854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76200</xdr:rowOff>
    </xdr:from>
    <xdr:to>
      <xdr:col>41</xdr:col>
      <xdr:colOff>50800</xdr:colOff>
      <xdr:row>41</xdr:row>
      <xdr:rowOff>76200</xdr:rowOff>
    </xdr:to>
    <xdr:cxnSp macro="">
      <xdr:nvCxnSpPr>
        <xdr:cNvPr id="133" name="直線コネクタ 132">
          <a:extLst>
            <a:ext uri="{FF2B5EF4-FFF2-40B4-BE49-F238E27FC236}">
              <a16:creationId xmlns:a16="http://schemas.microsoft.com/office/drawing/2014/main" id="{1C6093ED-D7AF-469B-A0F2-E42F5A9FE29B}"/>
            </a:ext>
          </a:extLst>
        </xdr:cNvPr>
        <xdr:cNvCxnSpPr/>
      </xdr:nvCxnSpPr>
      <xdr:spPr>
        <a:xfrm>
          <a:off x="6149340" y="69494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34" name="n_1aveValue【図書館】&#10;一人当たり面積">
          <a:extLst>
            <a:ext uri="{FF2B5EF4-FFF2-40B4-BE49-F238E27FC236}">
              <a16:creationId xmlns:a16="http://schemas.microsoft.com/office/drawing/2014/main" id="{01DCED0A-3640-4D33-87A3-C3A59EEDBFCF}"/>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35" name="n_2aveValue【図書館】&#10;一人当たり面積">
          <a:extLst>
            <a:ext uri="{FF2B5EF4-FFF2-40B4-BE49-F238E27FC236}">
              <a16:creationId xmlns:a16="http://schemas.microsoft.com/office/drawing/2014/main" id="{8DF1CA50-B51A-4D9A-9F7A-E7537D07964B}"/>
            </a:ext>
          </a:extLst>
        </xdr:cNvPr>
        <xdr:cNvSpPr txBox="1"/>
      </xdr:nvSpPr>
      <xdr:spPr>
        <a:xfrm>
          <a:off x="750958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36" name="n_3aveValue【図書館】&#10;一人当たり面積">
          <a:extLst>
            <a:ext uri="{FF2B5EF4-FFF2-40B4-BE49-F238E27FC236}">
              <a16:creationId xmlns:a16="http://schemas.microsoft.com/office/drawing/2014/main" id="{FD535399-F7F6-40A3-A698-832B95274520}"/>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37" name="n_4aveValue【図書館】&#10;一人当たり面積">
          <a:extLst>
            <a:ext uri="{FF2B5EF4-FFF2-40B4-BE49-F238E27FC236}">
              <a16:creationId xmlns:a16="http://schemas.microsoft.com/office/drawing/2014/main" id="{AD901497-B10E-40C6-9484-DF65EAD323DB}"/>
            </a:ext>
          </a:extLst>
        </xdr:cNvPr>
        <xdr:cNvSpPr txBox="1"/>
      </xdr:nvSpPr>
      <xdr:spPr>
        <a:xfrm>
          <a:off x="59373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118127</xdr:rowOff>
    </xdr:from>
    <xdr:ext cx="469744" cy="259045"/>
    <xdr:sp macro="" textlink="">
      <xdr:nvSpPr>
        <xdr:cNvPr id="138" name="n_2mainValue【図書館】&#10;一人当たり面積">
          <a:extLst>
            <a:ext uri="{FF2B5EF4-FFF2-40B4-BE49-F238E27FC236}">
              <a16:creationId xmlns:a16="http://schemas.microsoft.com/office/drawing/2014/main" id="{9CB4D650-AF02-485F-9310-6D16058DB895}"/>
            </a:ext>
          </a:extLst>
        </xdr:cNvPr>
        <xdr:cNvSpPr txBox="1"/>
      </xdr:nvSpPr>
      <xdr:spPr>
        <a:xfrm>
          <a:off x="750958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118127</xdr:rowOff>
    </xdr:from>
    <xdr:ext cx="469744" cy="259045"/>
    <xdr:sp macro="" textlink="">
      <xdr:nvSpPr>
        <xdr:cNvPr id="139" name="n_3mainValue【図書館】&#10;一人当たり面積">
          <a:extLst>
            <a:ext uri="{FF2B5EF4-FFF2-40B4-BE49-F238E27FC236}">
              <a16:creationId xmlns:a16="http://schemas.microsoft.com/office/drawing/2014/main" id="{C6F49D06-5767-43F0-B292-C8B7D958D550}"/>
            </a:ext>
          </a:extLst>
        </xdr:cNvPr>
        <xdr:cNvSpPr txBox="1"/>
      </xdr:nvSpPr>
      <xdr:spPr>
        <a:xfrm>
          <a:off x="67120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118127</xdr:rowOff>
    </xdr:from>
    <xdr:ext cx="469744" cy="259045"/>
    <xdr:sp macro="" textlink="">
      <xdr:nvSpPr>
        <xdr:cNvPr id="140" name="n_4mainValue【図書館】&#10;一人当たり面積">
          <a:extLst>
            <a:ext uri="{FF2B5EF4-FFF2-40B4-BE49-F238E27FC236}">
              <a16:creationId xmlns:a16="http://schemas.microsoft.com/office/drawing/2014/main" id="{09E215DC-500B-4B6A-ADC6-99E272F2131A}"/>
            </a:ext>
          </a:extLst>
        </xdr:cNvPr>
        <xdr:cNvSpPr txBox="1"/>
      </xdr:nvSpPr>
      <xdr:spPr>
        <a:xfrm>
          <a:off x="59373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83504526-0BBC-449B-94A4-ABA02B04607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62FBF3D9-1334-43C0-B201-D30AEFF253A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5F813CEC-A358-4AEF-9422-A1E503F8889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A3B5E8C3-6002-42EF-87A8-47B662BF117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B6D90A60-4D3A-45CB-9289-5222E217C9C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4D65A9A-0E61-4CFB-AC47-E2040C43C6A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65835515-4EC1-465F-A28B-58B5D5F9863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1FCFF599-221A-454E-8D8E-878BB88C8C3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0DEEDF18-18A4-419B-8DEA-930BC6FDFF0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503F4272-A70A-4D07-83BA-CAA7897464A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87496341-42AF-4528-9A46-028274AF0F2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2" name="直線コネクタ 151">
          <a:extLst>
            <a:ext uri="{FF2B5EF4-FFF2-40B4-BE49-F238E27FC236}">
              <a16:creationId xmlns:a16="http://schemas.microsoft.com/office/drawing/2014/main" id="{6C273D10-DB21-4155-B00E-CDACD2144BA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3" name="テキスト ボックス 152">
          <a:extLst>
            <a:ext uri="{FF2B5EF4-FFF2-40B4-BE49-F238E27FC236}">
              <a16:creationId xmlns:a16="http://schemas.microsoft.com/office/drawing/2014/main" id="{4A84370D-B9AA-473E-BA2E-40D2BBDA5C4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4" name="直線コネクタ 153">
          <a:extLst>
            <a:ext uri="{FF2B5EF4-FFF2-40B4-BE49-F238E27FC236}">
              <a16:creationId xmlns:a16="http://schemas.microsoft.com/office/drawing/2014/main" id="{1ECBDBC8-3AD0-40CB-A5FE-D26276A3EF1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5" name="テキスト ボックス 154">
          <a:extLst>
            <a:ext uri="{FF2B5EF4-FFF2-40B4-BE49-F238E27FC236}">
              <a16:creationId xmlns:a16="http://schemas.microsoft.com/office/drawing/2014/main" id="{1B052835-D5AC-4958-8755-8794D6BD96A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6" name="直線コネクタ 155">
          <a:extLst>
            <a:ext uri="{FF2B5EF4-FFF2-40B4-BE49-F238E27FC236}">
              <a16:creationId xmlns:a16="http://schemas.microsoft.com/office/drawing/2014/main" id="{F9BB8C1A-3007-42C5-8F6C-E038184D4EE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7" name="テキスト ボックス 156">
          <a:extLst>
            <a:ext uri="{FF2B5EF4-FFF2-40B4-BE49-F238E27FC236}">
              <a16:creationId xmlns:a16="http://schemas.microsoft.com/office/drawing/2014/main" id="{79E445C4-07FD-46B1-98E4-86A6BB5252F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8" name="直線コネクタ 157">
          <a:extLst>
            <a:ext uri="{FF2B5EF4-FFF2-40B4-BE49-F238E27FC236}">
              <a16:creationId xmlns:a16="http://schemas.microsoft.com/office/drawing/2014/main" id="{177571F2-4B1A-439E-9DC6-6B8F0A81AEC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9" name="テキスト ボックス 158">
          <a:extLst>
            <a:ext uri="{FF2B5EF4-FFF2-40B4-BE49-F238E27FC236}">
              <a16:creationId xmlns:a16="http://schemas.microsoft.com/office/drawing/2014/main" id="{AD18B32F-C8D9-4EB9-865C-C6A35C16417D}"/>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0" name="直線コネクタ 159">
          <a:extLst>
            <a:ext uri="{FF2B5EF4-FFF2-40B4-BE49-F238E27FC236}">
              <a16:creationId xmlns:a16="http://schemas.microsoft.com/office/drawing/2014/main" id="{EDB93801-AF40-4790-8093-81641CB7F11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1" name="テキスト ボックス 160">
          <a:extLst>
            <a:ext uri="{FF2B5EF4-FFF2-40B4-BE49-F238E27FC236}">
              <a16:creationId xmlns:a16="http://schemas.microsoft.com/office/drawing/2014/main" id="{3D27C740-3772-4D55-A21C-D3A3F7A45E1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2" name="直線コネクタ 161">
          <a:extLst>
            <a:ext uri="{FF2B5EF4-FFF2-40B4-BE49-F238E27FC236}">
              <a16:creationId xmlns:a16="http://schemas.microsoft.com/office/drawing/2014/main" id="{B9B2F07E-68CE-4391-9DBA-13C0C7078F5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3" name="テキスト ボックス 162">
          <a:extLst>
            <a:ext uri="{FF2B5EF4-FFF2-40B4-BE49-F238E27FC236}">
              <a16:creationId xmlns:a16="http://schemas.microsoft.com/office/drawing/2014/main" id="{60603460-BCAE-4B4F-918C-9259CC82446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E89F1B4A-DE06-4D08-A742-E9ABBC5DB2E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5" name="【体育館・プール】&#10;有形固定資産減価償却率グラフ枠">
          <a:extLst>
            <a:ext uri="{FF2B5EF4-FFF2-40B4-BE49-F238E27FC236}">
              <a16:creationId xmlns:a16="http://schemas.microsoft.com/office/drawing/2014/main" id="{DD8ECCFF-A162-451D-8C86-9C34CEAF1BE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66" name="直線コネクタ 165">
          <a:extLst>
            <a:ext uri="{FF2B5EF4-FFF2-40B4-BE49-F238E27FC236}">
              <a16:creationId xmlns:a16="http://schemas.microsoft.com/office/drawing/2014/main" id="{7266D050-9A35-43FE-BB7E-EF002402B83A}"/>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67" name="【体育館・プール】&#10;有形固定資産減価償却率最小値テキスト">
          <a:extLst>
            <a:ext uri="{FF2B5EF4-FFF2-40B4-BE49-F238E27FC236}">
              <a16:creationId xmlns:a16="http://schemas.microsoft.com/office/drawing/2014/main" id="{0DB5F42F-058D-4A95-9DF9-5D1CF377A0CE}"/>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8" name="直線コネクタ 167">
          <a:extLst>
            <a:ext uri="{FF2B5EF4-FFF2-40B4-BE49-F238E27FC236}">
              <a16:creationId xmlns:a16="http://schemas.microsoft.com/office/drawing/2014/main" id="{49BB0783-D31B-4E5E-B323-34E3388098F2}"/>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69" name="【体育館・プール】&#10;有形固定資産減価償却率最大値テキスト">
          <a:extLst>
            <a:ext uri="{FF2B5EF4-FFF2-40B4-BE49-F238E27FC236}">
              <a16:creationId xmlns:a16="http://schemas.microsoft.com/office/drawing/2014/main" id="{836B7974-1258-4E8A-9793-CF6E2166DF2F}"/>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0" name="直線コネクタ 169">
          <a:extLst>
            <a:ext uri="{FF2B5EF4-FFF2-40B4-BE49-F238E27FC236}">
              <a16:creationId xmlns:a16="http://schemas.microsoft.com/office/drawing/2014/main" id="{26EE797D-F439-413F-8AA6-F7844838FF95}"/>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1" name="【体育館・プール】&#10;有形固定資産減価償却率平均値テキスト">
          <a:extLst>
            <a:ext uri="{FF2B5EF4-FFF2-40B4-BE49-F238E27FC236}">
              <a16:creationId xmlns:a16="http://schemas.microsoft.com/office/drawing/2014/main" id="{FCD58DC0-5AD2-4776-875B-D9AB6996D397}"/>
            </a:ext>
          </a:extLst>
        </xdr:cNvPr>
        <xdr:cNvSpPr txBox="1"/>
      </xdr:nvSpPr>
      <xdr:spPr>
        <a:xfrm>
          <a:off x="4124960" y="1022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72" name="フローチャート: 判断 171">
          <a:extLst>
            <a:ext uri="{FF2B5EF4-FFF2-40B4-BE49-F238E27FC236}">
              <a16:creationId xmlns:a16="http://schemas.microsoft.com/office/drawing/2014/main" id="{7173D113-E8E3-4DAB-9172-06BDD0B4C057}"/>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73" name="フローチャート: 判断 172">
          <a:extLst>
            <a:ext uri="{FF2B5EF4-FFF2-40B4-BE49-F238E27FC236}">
              <a16:creationId xmlns:a16="http://schemas.microsoft.com/office/drawing/2014/main" id="{79CB078E-8422-48A6-A7D4-A36F65D99B04}"/>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74" name="フローチャート: 判断 173">
          <a:extLst>
            <a:ext uri="{FF2B5EF4-FFF2-40B4-BE49-F238E27FC236}">
              <a16:creationId xmlns:a16="http://schemas.microsoft.com/office/drawing/2014/main" id="{A99FA737-4A38-4E98-8D34-26DC70D313E9}"/>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75" name="フローチャート: 判断 174">
          <a:extLst>
            <a:ext uri="{FF2B5EF4-FFF2-40B4-BE49-F238E27FC236}">
              <a16:creationId xmlns:a16="http://schemas.microsoft.com/office/drawing/2014/main" id="{436E7DD6-8509-42FC-96BA-5109729F010B}"/>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76" name="フローチャート: 判断 175">
          <a:extLst>
            <a:ext uri="{FF2B5EF4-FFF2-40B4-BE49-F238E27FC236}">
              <a16:creationId xmlns:a16="http://schemas.microsoft.com/office/drawing/2014/main" id="{B18AE221-7787-4B72-A081-C20F10A7A173}"/>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48D5B8CC-A8DC-4DC1-9C97-EAC13343CDC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791A96A6-FC1A-476A-A49C-A9F44932402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E9D279A-B36C-4A89-A180-666D0A9A1FD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069E5B4-FDAA-482A-91C3-510322BD872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B5C85C7-B3EC-446B-9F6F-72BC0072F00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30843</xdr:rowOff>
    </xdr:from>
    <xdr:to>
      <xdr:col>24</xdr:col>
      <xdr:colOff>114300</xdr:colOff>
      <xdr:row>60</xdr:row>
      <xdr:rowOff>132443</xdr:rowOff>
    </xdr:to>
    <xdr:sp macro="" textlink="">
      <xdr:nvSpPr>
        <xdr:cNvPr id="182" name="楕円 181">
          <a:extLst>
            <a:ext uri="{FF2B5EF4-FFF2-40B4-BE49-F238E27FC236}">
              <a16:creationId xmlns:a16="http://schemas.microsoft.com/office/drawing/2014/main" id="{925C6A8B-4CD5-4EEF-848C-69CD41F4D894}"/>
            </a:ext>
          </a:extLst>
        </xdr:cNvPr>
        <xdr:cNvSpPr/>
      </xdr:nvSpPr>
      <xdr:spPr>
        <a:xfrm>
          <a:off x="403606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53720</xdr:rowOff>
    </xdr:from>
    <xdr:ext cx="405111" cy="259045"/>
    <xdr:sp macro="" textlink="">
      <xdr:nvSpPr>
        <xdr:cNvPr id="183" name="【体育館・プール】&#10;有形固定資産減価償却率該当値テキスト">
          <a:extLst>
            <a:ext uri="{FF2B5EF4-FFF2-40B4-BE49-F238E27FC236}">
              <a16:creationId xmlns:a16="http://schemas.microsoft.com/office/drawing/2014/main" id="{A72927CE-1E7A-4F24-A833-F882E18C2664}"/>
            </a:ext>
          </a:extLst>
        </xdr:cNvPr>
        <xdr:cNvSpPr txBox="1"/>
      </xdr:nvSpPr>
      <xdr:spPr>
        <a:xfrm>
          <a:off x="4124960"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1451</xdr:rowOff>
    </xdr:from>
    <xdr:to>
      <xdr:col>15</xdr:col>
      <xdr:colOff>101600</xdr:colOff>
      <xdr:row>60</xdr:row>
      <xdr:rowOff>103051</xdr:rowOff>
    </xdr:to>
    <xdr:sp macro="" textlink="">
      <xdr:nvSpPr>
        <xdr:cNvPr id="184" name="楕円 183">
          <a:extLst>
            <a:ext uri="{FF2B5EF4-FFF2-40B4-BE49-F238E27FC236}">
              <a16:creationId xmlns:a16="http://schemas.microsoft.com/office/drawing/2014/main" id="{67801162-C901-4819-9C1F-47CDD3F85593}"/>
            </a:ext>
          </a:extLst>
        </xdr:cNvPr>
        <xdr:cNvSpPr/>
      </xdr:nvSpPr>
      <xdr:spPr>
        <a:xfrm>
          <a:off x="2514600" y="100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141877</xdr:rowOff>
    </xdr:from>
    <xdr:to>
      <xdr:col>10</xdr:col>
      <xdr:colOff>165100</xdr:colOff>
      <xdr:row>60</xdr:row>
      <xdr:rowOff>72027</xdr:rowOff>
    </xdr:to>
    <xdr:sp macro="" textlink="">
      <xdr:nvSpPr>
        <xdr:cNvPr id="185" name="楕円 184">
          <a:extLst>
            <a:ext uri="{FF2B5EF4-FFF2-40B4-BE49-F238E27FC236}">
              <a16:creationId xmlns:a16="http://schemas.microsoft.com/office/drawing/2014/main" id="{F7A04AA4-7C90-4ED5-A6A6-7ED7FC007A44}"/>
            </a:ext>
          </a:extLst>
        </xdr:cNvPr>
        <xdr:cNvSpPr/>
      </xdr:nvSpPr>
      <xdr:spPr>
        <a:xfrm>
          <a:off x="1739900" y="10032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21227</xdr:rowOff>
    </xdr:from>
    <xdr:to>
      <xdr:col>15</xdr:col>
      <xdr:colOff>50800</xdr:colOff>
      <xdr:row>60</xdr:row>
      <xdr:rowOff>52251</xdr:rowOff>
    </xdr:to>
    <xdr:cxnSp macro="">
      <xdr:nvCxnSpPr>
        <xdr:cNvPr id="186" name="直線コネクタ 185">
          <a:extLst>
            <a:ext uri="{FF2B5EF4-FFF2-40B4-BE49-F238E27FC236}">
              <a16:creationId xmlns:a16="http://schemas.microsoft.com/office/drawing/2014/main" id="{FF317204-772F-4CDC-81B1-CF0FC86E783A}"/>
            </a:ext>
          </a:extLst>
        </xdr:cNvPr>
        <xdr:cNvCxnSpPr/>
      </xdr:nvCxnSpPr>
      <xdr:spPr>
        <a:xfrm>
          <a:off x="1790700" y="10079627"/>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109220</xdr:rowOff>
    </xdr:from>
    <xdr:to>
      <xdr:col>6</xdr:col>
      <xdr:colOff>38100</xdr:colOff>
      <xdr:row>60</xdr:row>
      <xdr:rowOff>39370</xdr:rowOff>
    </xdr:to>
    <xdr:sp macro="" textlink="">
      <xdr:nvSpPr>
        <xdr:cNvPr id="187" name="楕円 186">
          <a:extLst>
            <a:ext uri="{FF2B5EF4-FFF2-40B4-BE49-F238E27FC236}">
              <a16:creationId xmlns:a16="http://schemas.microsoft.com/office/drawing/2014/main" id="{F1C2D5B8-BC76-43FE-B748-CD2C51EA2A22}"/>
            </a:ext>
          </a:extLst>
        </xdr:cNvPr>
        <xdr:cNvSpPr/>
      </xdr:nvSpPr>
      <xdr:spPr>
        <a:xfrm>
          <a:off x="965200" y="9999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160020</xdr:rowOff>
    </xdr:from>
    <xdr:to>
      <xdr:col>10</xdr:col>
      <xdr:colOff>114300</xdr:colOff>
      <xdr:row>60</xdr:row>
      <xdr:rowOff>21227</xdr:rowOff>
    </xdr:to>
    <xdr:cxnSp macro="">
      <xdr:nvCxnSpPr>
        <xdr:cNvPr id="188" name="直線コネクタ 187">
          <a:extLst>
            <a:ext uri="{FF2B5EF4-FFF2-40B4-BE49-F238E27FC236}">
              <a16:creationId xmlns:a16="http://schemas.microsoft.com/office/drawing/2014/main" id="{A7EC139A-E4C6-419A-8AE1-D14FAEBE974B}"/>
            </a:ext>
          </a:extLst>
        </xdr:cNvPr>
        <xdr:cNvCxnSpPr/>
      </xdr:nvCxnSpPr>
      <xdr:spPr>
        <a:xfrm>
          <a:off x="1008380" y="10050780"/>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89" name="n_1aveValue【体育館・プール】&#10;有形固定資産減価償却率">
          <a:extLst>
            <a:ext uri="{FF2B5EF4-FFF2-40B4-BE49-F238E27FC236}">
              <a16:creationId xmlns:a16="http://schemas.microsoft.com/office/drawing/2014/main" id="{17807E1A-70C6-45E5-8FFB-BF1678E45736}"/>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90" name="n_2aveValue【体育館・プール】&#10;有形固定資産減価償却率">
          <a:extLst>
            <a:ext uri="{FF2B5EF4-FFF2-40B4-BE49-F238E27FC236}">
              <a16:creationId xmlns:a16="http://schemas.microsoft.com/office/drawing/2014/main" id="{E670F4DE-81D7-4A67-AE6A-97E6833C62CB}"/>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91" name="n_3aveValue【体育館・プール】&#10;有形固定資産減価償却率">
          <a:extLst>
            <a:ext uri="{FF2B5EF4-FFF2-40B4-BE49-F238E27FC236}">
              <a16:creationId xmlns:a16="http://schemas.microsoft.com/office/drawing/2014/main" id="{4D0A506D-AA3F-4531-8623-1AE69A2677F7}"/>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92" name="n_4aveValue【体育館・プール】&#10;有形固定資産減価償却率">
          <a:extLst>
            <a:ext uri="{FF2B5EF4-FFF2-40B4-BE49-F238E27FC236}">
              <a16:creationId xmlns:a16="http://schemas.microsoft.com/office/drawing/2014/main" id="{F603E993-EFA8-48CB-8AA2-2D9ED9963B24}"/>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119578</xdr:rowOff>
    </xdr:from>
    <xdr:ext cx="405111" cy="259045"/>
    <xdr:sp macro="" textlink="">
      <xdr:nvSpPr>
        <xdr:cNvPr id="193" name="n_2mainValue【体育館・プール】&#10;有形固定資産減価償却率">
          <a:extLst>
            <a:ext uri="{FF2B5EF4-FFF2-40B4-BE49-F238E27FC236}">
              <a16:creationId xmlns:a16="http://schemas.microsoft.com/office/drawing/2014/main" id="{E5C6D730-D128-4B3D-BAAC-7F707B2F590E}"/>
            </a:ext>
          </a:extLst>
        </xdr:cNvPr>
        <xdr:cNvSpPr txBox="1"/>
      </xdr:nvSpPr>
      <xdr:spPr>
        <a:xfrm>
          <a:off x="238570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88554</xdr:rowOff>
    </xdr:from>
    <xdr:ext cx="405111" cy="259045"/>
    <xdr:sp macro="" textlink="">
      <xdr:nvSpPr>
        <xdr:cNvPr id="194" name="n_3mainValue【体育館・プール】&#10;有形固定資産減価償却率">
          <a:extLst>
            <a:ext uri="{FF2B5EF4-FFF2-40B4-BE49-F238E27FC236}">
              <a16:creationId xmlns:a16="http://schemas.microsoft.com/office/drawing/2014/main" id="{A7D9F88D-A1C4-49A9-8A0C-AE1633ABE4E3}"/>
            </a:ext>
          </a:extLst>
        </xdr:cNvPr>
        <xdr:cNvSpPr txBox="1"/>
      </xdr:nvSpPr>
      <xdr:spPr>
        <a:xfrm>
          <a:off x="1611004" y="981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55897</xdr:rowOff>
    </xdr:from>
    <xdr:ext cx="405111" cy="259045"/>
    <xdr:sp macro="" textlink="">
      <xdr:nvSpPr>
        <xdr:cNvPr id="195" name="n_4mainValue【体育館・プール】&#10;有形固定資産減価償却率">
          <a:extLst>
            <a:ext uri="{FF2B5EF4-FFF2-40B4-BE49-F238E27FC236}">
              <a16:creationId xmlns:a16="http://schemas.microsoft.com/office/drawing/2014/main" id="{39180A28-03CF-44B5-A14A-3A178B5E5E8C}"/>
            </a:ext>
          </a:extLst>
        </xdr:cNvPr>
        <xdr:cNvSpPr txBox="1"/>
      </xdr:nvSpPr>
      <xdr:spPr>
        <a:xfrm>
          <a:off x="83630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4305974F-035C-49E9-BA87-68A1DA26F80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DD6511F0-A30C-49A9-B29D-E286CAAE52C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323B5F65-919B-4975-B642-0AE219A9FA3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F86AE5FC-B145-4B88-A5C4-646A44F9958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B8673388-41EE-49EC-9B19-05E61034564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0C9881D3-E4FA-4202-89E8-7CF7B3FE67A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626D7249-EFAE-446E-8E98-4965C6A19A1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6077BB27-643B-437C-8965-ED2B414C8A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4742233A-2CEA-4F53-B51D-1B8193CB101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917EFDA1-E646-464D-8D86-44E68F97B6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AA55478A-2B3F-4682-8F02-10D56E6561F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7" name="テキスト ボックス 206">
          <a:extLst>
            <a:ext uri="{FF2B5EF4-FFF2-40B4-BE49-F238E27FC236}">
              <a16:creationId xmlns:a16="http://schemas.microsoft.com/office/drawing/2014/main" id="{4609ADD3-2DC4-4A20-B049-6790886F8F21}"/>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6D19BE3A-C011-4013-8538-71B42FB6D38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9" name="テキスト ボックス 208">
          <a:extLst>
            <a:ext uri="{FF2B5EF4-FFF2-40B4-BE49-F238E27FC236}">
              <a16:creationId xmlns:a16="http://schemas.microsoft.com/office/drawing/2014/main" id="{63958130-C9DA-4117-A3D2-AEE6B2B12B8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C42D7064-E58A-4A14-B48F-410DAD49BF4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a:extLst>
            <a:ext uri="{FF2B5EF4-FFF2-40B4-BE49-F238E27FC236}">
              <a16:creationId xmlns:a16="http://schemas.microsoft.com/office/drawing/2014/main" id="{8D29793B-27E7-4307-8A2E-42E81A7EC41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C9D9812F-AD58-478E-8CC9-ADD5396524C7}"/>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3" name="テキスト ボックス 212">
          <a:extLst>
            <a:ext uri="{FF2B5EF4-FFF2-40B4-BE49-F238E27FC236}">
              <a16:creationId xmlns:a16="http://schemas.microsoft.com/office/drawing/2014/main" id="{E66FE49D-398E-4EF1-94CB-83012290F68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2F34C1C5-04F0-4E43-80C0-5F1A85BB7E1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5" name="テキスト ボックス 214">
          <a:extLst>
            <a:ext uri="{FF2B5EF4-FFF2-40B4-BE49-F238E27FC236}">
              <a16:creationId xmlns:a16="http://schemas.microsoft.com/office/drawing/2014/main" id="{9A5D0206-DAA3-4569-988C-01067AB0C338}"/>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60C02AF4-2890-4630-B086-8D8AF6DA96F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a:extLst>
            <a:ext uri="{FF2B5EF4-FFF2-40B4-BE49-F238E27FC236}">
              <a16:creationId xmlns:a16="http://schemas.microsoft.com/office/drawing/2014/main" id="{132AAB23-5CA7-4122-97C8-510643464C2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8E51A13D-CC1F-438E-9D73-EF06EBA6CEB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19" name="直線コネクタ 218">
          <a:extLst>
            <a:ext uri="{FF2B5EF4-FFF2-40B4-BE49-F238E27FC236}">
              <a16:creationId xmlns:a16="http://schemas.microsoft.com/office/drawing/2014/main" id="{6F348F43-090C-4922-8BFE-FFF79564E5C6}"/>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20" name="【体育館・プール】&#10;一人当たり面積最小値テキスト">
          <a:extLst>
            <a:ext uri="{FF2B5EF4-FFF2-40B4-BE49-F238E27FC236}">
              <a16:creationId xmlns:a16="http://schemas.microsoft.com/office/drawing/2014/main" id="{775B3EC7-4B19-4B7E-9951-6D0B230CD56F}"/>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21" name="直線コネクタ 220">
          <a:extLst>
            <a:ext uri="{FF2B5EF4-FFF2-40B4-BE49-F238E27FC236}">
              <a16:creationId xmlns:a16="http://schemas.microsoft.com/office/drawing/2014/main" id="{27D03853-2198-4D89-9570-2C69CC583092}"/>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22" name="【体育館・プール】&#10;一人当たり面積最大値テキスト">
          <a:extLst>
            <a:ext uri="{FF2B5EF4-FFF2-40B4-BE49-F238E27FC236}">
              <a16:creationId xmlns:a16="http://schemas.microsoft.com/office/drawing/2014/main" id="{B99A84D2-4EB9-4F20-BDC1-BF11E9B1CDA1}"/>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23" name="直線コネクタ 222">
          <a:extLst>
            <a:ext uri="{FF2B5EF4-FFF2-40B4-BE49-F238E27FC236}">
              <a16:creationId xmlns:a16="http://schemas.microsoft.com/office/drawing/2014/main" id="{0EEB013B-9B7A-4521-846D-1AED1E068408}"/>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24" name="【体育館・プール】&#10;一人当たり面積平均値テキスト">
          <a:extLst>
            <a:ext uri="{FF2B5EF4-FFF2-40B4-BE49-F238E27FC236}">
              <a16:creationId xmlns:a16="http://schemas.microsoft.com/office/drawing/2014/main" id="{AE6913AC-655D-4A3A-B941-3705FB8B35C2}"/>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25" name="フローチャート: 判断 224">
          <a:extLst>
            <a:ext uri="{FF2B5EF4-FFF2-40B4-BE49-F238E27FC236}">
              <a16:creationId xmlns:a16="http://schemas.microsoft.com/office/drawing/2014/main" id="{5CBDDEAF-224E-451D-A35C-73C243E28FED}"/>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26" name="フローチャート: 判断 225">
          <a:extLst>
            <a:ext uri="{FF2B5EF4-FFF2-40B4-BE49-F238E27FC236}">
              <a16:creationId xmlns:a16="http://schemas.microsoft.com/office/drawing/2014/main" id="{901C611D-3944-4258-8C1F-F9C65301898D}"/>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27" name="フローチャート: 判断 226">
          <a:extLst>
            <a:ext uri="{FF2B5EF4-FFF2-40B4-BE49-F238E27FC236}">
              <a16:creationId xmlns:a16="http://schemas.microsoft.com/office/drawing/2014/main" id="{780B119A-2CEE-4E97-9395-3837A9306C0B}"/>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28" name="フローチャート: 判断 227">
          <a:extLst>
            <a:ext uri="{FF2B5EF4-FFF2-40B4-BE49-F238E27FC236}">
              <a16:creationId xmlns:a16="http://schemas.microsoft.com/office/drawing/2014/main" id="{9CF21105-8552-4A2D-A30A-A184A2CFC8C7}"/>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29" name="フローチャート: 判断 228">
          <a:extLst>
            <a:ext uri="{FF2B5EF4-FFF2-40B4-BE49-F238E27FC236}">
              <a16:creationId xmlns:a16="http://schemas.microsoft.com/office/drawing/2014/main" id="{BFC0D9C3-02B0-4B57-854C-32FEAF267503}"/>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FC377431-0ACB-4523-A887-92AB3B02DAF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258C608D-4093-4494-A45F-5920E75BFC0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69AF49F4-4EC0-42F2-A4C1-04A860F1814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4BBAB8C4-D5DE-44CC-AFCC-41172965103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F7324167-CD75-4260-A49F-7B99183D69E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63500</xdr:rowOff>
    </xdr:from>
    <xdr:to>
      <xdr:col>55</xdr:col>
      <xdr:colOff>50800</xdr:colOff>
      <xdr:row>62</xdr:row>
      <xdr:rowOff>165100</xdr:rowOff>
    </xdr:to>
    <xdr:sp macro="" textlink="">
      <xdr:nvSpPr>
        <xdr:cNvPr id="235" name="楕円 234">
          <a:extLst>
            <a:ext uri="{FF2B5EF4-FFF2-40B4-BE49-F238E27FC236}">
              <a16:creationId xmlns:a16="http://schemas.microsoft.com/office/drawing/2014/main" id="{8DE7E111-4433-45AC-A537-73DD38B86F75}"/>
            </a:ext>
          </a:extLst>
        </xdr:cNvPr>
        <xdr:cNvSpPr/>
      </xdr:nvSpPr>
      <xdr:spPr>
        <a:xfrm>
          <a:off x="919226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41927</xdr:rowOff>
    </xdr:from>
    <xdr:ext cx="469744" cy="259045"/>
    <xdr:sp macro="" textlink="">
      <xdr:nvSpPr>
        <xdr:cNvPr id="236" name="【体育館・プール】&#10;一人当たり面積該当値テキスト">
          <a:extLst>
            <a:ext uri="{FF2B5EF4-FFF2-40B4-BE49-F238E27FC236}">
              <a16:creationId xmlns:a16="http://schemas.microsoft.com/office/drawing/2014/main" id="{52F0BCE4-8284-4232-A39D-A503B66A8120}"/>
            </a:ext>
          </a:extLst>
        </xdr:cNvPr>
        <xdr:cNvSpPr txBox="1"/>
      </xdr:nvSpPr>
      <xdr:spPr>
        <a:xfrm>
          <a:off x="9258300"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65405</xdr:rowOff>
    </xdr:from>
    <xdr:to>
      <xdr:col>46</xdr:col>
      <xdr:colOff>38100</xdr:colOff>
      <xdr:row>62</xdr:row>
      <xdr:rowOff>167005</xdr:rowOff>
    </xdr:to>
    <xdr:sp macro="" textlink="">
      <xdr:nvSpPr>
        <xdr:cNvPr id="237" name="楕円 236">
          <a:extLst>
            <a:ext uri="{FF2B5EF4-FFF2-40B4-BE49-F238E27FC236}">
              <a16:creationId xmlns:a16="http://schemas.microsoft.com/office/drawing/2014/main" id="{D16F40EE-CF87-412C-A6A5-211E0443266F}"/>
            </a:ext>
          </a:extLst>
        </xdr:cNvPr>
        <xdr:cNvSpPr/>
      </xdr:nvSpPr>
      <xdr:spPr>
        <a:xfrm>
          <a:off x="7670800" y="10459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67310</xdr:rowOff>
    </xdr:from>
    <xdr:to>
      <xdr:col>41</xdr:col>
      <xdr:colOff>101600</xdr:colOff>
      <xdr:row>62</xdr:row>
      <xdr:rowOff>168910</xdr:rowOff>
    </xdr:to>
    <xdr:sp macro="" textlink="">
      <xdr:nvSpPr>
        <xdr:cNvPr id="238" name="楕円 237">
          <a:extLst>
            <a:ext uri="{FF2B5EF4-FFF2-40B4-BE49-F238E27FC236}">
              <a16:creationId xmlns:a16="http://schemas.microsoft.com/office/drawing/2014/main" id="{7B21D558-558C-4D27-91A0-D53C21A30B83}"/>
            </a:ext>
          </a:extLst>
        </xdr:cNvPr>
        <xdr:cNvSpPr/>
      </xdr:nvSpPr>
      <xdr:spPr>
        <a:xfrm>
          <a:off x="687324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116205</xdr:rowOff>
    </xdr:from>
    <xdr:to>
      <xdr:col>45</xdr:col>
      <xdr:colOff>177800</xdr:colOff>
      <xdr:row>62</xdr:row>
      <xdr:rowOff>118110</xdr:rowOff>
    </xdr:to>
    <xdr:cxnSp macro="">
      <xdr:nvCxnSpPr>
        <xdr:cNvPr id="239" name="直線コネクタ 238">
          <a:extLst>
            <a:ext uri="{FF2B5EF4-FFF2-40B4-BE49-F238E27FC236}">
              <a16:creationId xmlns:a16="http://schemas.microsoft.com/office/drawing/2014/main" id="{F3E63676-8D8F-433E-A0A6-990F2FBBB2B9}"/>
            </a:ext>
          </a:extLst>
        </xdr:cNvPr>
        <xdr:cNvCxnSpPr/>
      </xdr:nvCxnSpPr>
      <xdr:spPr>
        <a:xfrm flipV="1">
          <a:off x="6924040" y="1050988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69215</xdr:rowOff>
    </xdr:from>
    <xdr:to>
      <xdr:col>36</xdr:col>
      <xdr:colOff>165100</xdr:colOff>
      <xdr:row>62</xdr:row>
      <xdr:rowOff>170815</xdr:rowOff>
    </xdr:to>
    <xdr:sp macro="" textlink="">
      <xdr:nvSpPr>
        <xdr:cNvPr id="240" name="楕円 239">
          <a:extLst>
            <a:ext uri="{FF2B5EF4-FFF2-40B4-BE49-F238E27FC236}">
              <a16:creationId xmlns:a16="http://schemas.microsoft.com/office/drawing/2014/main" id="{CAA453A0-295F-4979-88C6-90BCDDB347D0}"/>
            </a:ext>
          </a:extLst>
        </xdr:cNvPr>
        <xdr:cNvSpPr/>
      </xdr:nvSpPr>
      <xdr:spPr>
        <a:xfrm>
          <a:off x="609854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118110</xdr:rowOff>
    </xdr:from>
    <xdr:to>
      <xdr:col>41</xdr:col>
      <xdr:colOff>50800</xdr:colOff>
      <xdr:row>62</xdr:row>
      <xdr:rowOff>120015</xdr:rowOff>
    </xdr:to>
    <xdr:cxnSp macro="">
      <xdr:nvCxnSpPr>
        <xdr:cNvPr id="241" name="直線コネクタ 240">
          <a:extLst>
            <a:ext uri="{FF2B5EF4-FFF2-40B4-BE49-F238E27FC236}">
              <a16:creationId xmlns:a16="http://schemas.microsoft.com/office/drawing/2014/main" id="{D1F22F08-884E-41A4-8416-2B54C1CBA0C4}"/>
            </a:ext>
          </a:extLst>
        </xdr:cNvPr>
        <xdr:cNvCxnSpPr/>
      </xdr:nvCxnSpPr>
      <xdr:spPr>
        <a:xfrm flipV="1">
          <a:off x="6149340" y="1051179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42" name="n_1aveValue【体育館・プール】&#10;一人当たり面積">
          <a:extLst>
            <a:ext uri="{FF2B5EF4-FFF2-40B4-BE49-F238E27FC236}">
              <a16:creationId xmlns:a16="http://schemas.microsoft.com/office/drawing/2014/main" id="{C895B7A4-5577-4DB6-AC8F-DCE15697AD92}"/>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43" name="n_2aveValue【体育館・プール】&#10;一人当たり面積">
          <a:extLst>
            <a:ext uri="{FF2B5EF4-FFF2-40B4-BE49-F238E27FC236}">
              <a16:creationId xmlns:a16="http://schemas.microsoft.com/office/drawing/2014/main" id="{238B3A53-194E-45C6-B07E-ABA9D9FC0F03}"/>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44" name="n_3aveValue【体育館・プール】&#10;一人当たり面積">
          <a:extLst>
            <a:ext uri="{FF2B5EF4-FFF2-40B4-BE49-F238E27FC236}">
              <a16:creationId xmlns:a16="http://schemas.microsoft.com/office/drawing/2014/main" id="{C26AFF88-7E74-4B95-9F02-0370F3791897}"/>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45" name="n_4aveValue【体育館・プール】&#10;一人当たり面積">
          <a:extLst>
            <a:ext uri="{FF2B5EF4-FFF2-40B4-BE49-F238E27FC236}">
              <a16:creationId xmlns:a16="http://schemas.microsoft.com/office/drawing/2014/main" id="{7ADF2FB1-41CF-41AF-AE24-0FC50BBC6725}"/>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158132</xdr:rowOff>
    </xdr:from>
    <xdr:ext cx="469744" cy="259045"/>
    <xdr:sp macro="" textlink="">
      <xdr:nvSpPr>
        <xdr:cNvPr id="246" name="n_2mainValue【体育館・プール】&#10;一人当たり面積">
          <a:extLst>
            <a:ext uri="{FF2B5EF4-FFF2-40B4-BE49-F238E27FC236}">
              <a16:creationId xmlns:a16="http://schemas.microsoft.com/office/drawing/2014/main" id="{49396E82-1013-4B35-8013-82F6B6EAA9C3}"/>
            </a:ext>
          </a:extLst>
        </xdr:cNvPr>
        <xdr:cNvSpPr txBox="1"/>
      </xdr:nvSpPr>
      <xdr:spPr>
        <a:xfrm>
          <a:off x="750958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160037</xdr:rowOff>
    </xdr:from>
    <xdr:ext cx="469744" cy="259045"/>
    <xdr:sp macro="" textlink="">
      <xdr:nvSpPr>
        <xdr:cNvPr id="247" name="n_3mainValue【体育館・プール】&#10;一人当たり面積">
          <a:extLst>
            <a:ext uri="{FF2B5EF4-FFF2-40B4-BE49-F238E27FC236}">
              <a16:creationId xmlns:a16="http://schemas.microsoft.com/office/drawing/2014/main" id="{F1CB4666-51BA-4891-A190-259B19931325}"/>
            </a:ext>
          </a:extLst>
        </xdr:cNvPr>
        <xdr:cNvSpPr txBox="1"/>
      </xdr:nvSpPr>
      <xdr:spPr>
        <a:xfrm>
          <a:off x="6712027" y="105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161942</xdr:rowOff>
    </xdr:from>
    <xdr:ext cx="469744" cy="259045"/>
    <xdr:sp macro="" textlink="">
      <xdr:nvSpPr>
        <xdr:cNvPr id="248" name="n_4mainValue【体育館・プール】&#10;一人当たり面積">
          <a:extLst>
            <a:ext uri="{FF2B5EF4-FFF2-40B4-BE49-F238E27FC236}">
              <a16:creationId xmlns:a16="http://schemas.microsoft.com/office/drawing/2014/main" id="{3D849BDD-DE51-4E8B-BA2C-C9D98387EB3D}"/>
            </a:ext>
          </a:extLst>
        </xdr:cNvPr>
        <xdr:cNvSpPr txBox="1"/>
      </xdr:nvSpPr>
      <xdr:spPr>
        <a:xfrm>
          <a:off x="5937327" y="1055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2A4C8E65-B387-4029-B4A9-75D507FEB84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E4A627F5-B705-4647-A33D-0A6BFB8DC1E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48C2F0E3-AE80-4F7C-8B16-3B95EBD18CD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DA6C16DB-4920-4C17-9D48-412BB144174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CF9839F5-1061-4486-AF1E-CF54E957F8F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6F287E17-B8ED-4B90-B22E-FD6AF37193C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ACDB0277-E0CE-4A2F-B2ED-7AEC7DFA167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0288CA5D-8751-4526-AB0F-EB750FB0B29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861A9E15-51F2-4A46-AA14-FEB342C1971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B1E67911-8419-42F2-A93D-D50AF6BEE7E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8F56FADC-62A2-498A-84B7-2BE0065FDBA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a:extLst>
            <a:ext uri="{FF2B5EF4-FFF2-40B4-BE49-F238E27FC236}">
              <a16:creationId xmlns:a16="http://schemas.microsoft.com/office/drawing/2014/main" id="{4B233DF3-4994-4C03-8A57-7F45E36CAC7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a:extLst>
            <a:ext uri="{FF2B5EF4-FFF2-40B4-BE49-F238E27FC236}">
              <a16:creationId xmlns:a16="http://schemas.microsoft.com/office/drawing/2014/main" id="{36843371-3013-4A7E-B777-05328FE5A19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a:extLst>
            <a:ext uri="{FF2B5EF4-FFF2-40B4-BE49-F238E27FC236}">
              <a16:creationId xmlns:a16="http://schemas.microsoft.com/office/drawing/2014/main" id="{0DA1C445-3D38-42AD-A3E3-21429732E99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a:extLst>
            <a:ext uri="{FF2B5EF4-FFF2-40B4-BE49-F238E27FC236}">
              <a16:creationId xmlns:a16="http://schemas.microsoft.com/office/drawing/2014/main" id="{D73DBA4C-E8EE-44E9-8E5F-72926364C42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a:extLst>
            <a:ext uri="{FF2B5EF4-FFF2-40B4-BE49-F238E27FC236}">
              <a16:creationId xmlns:a16="http://schemas.microsoft.com/office/drawing/2014/main" id="{46F57EC5-90C1-4FCF-B100-B610FA01674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a:extLst>
            <a:ext uri="{FF2B5EF4-FFF2-40B4-BE49-F238E27FC236}">
              <a16:creationId xmlns:a16="http://schemas.microsoft.com/office/drawing/2014/main" id="{417805A9-19DA-4DDC-B53B-87D192D1CB2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a:extLst>
            <a:ext uri="{FF2B5EF4-FFF2-40B4-BE49-F238E27FC236}">
              <a16:creationId xmlns:a16="http://schemas.microsoft.com/office/drawing/2014/main" id="{ECB93880-C495-4323-B371-CEABFE0C683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a:extLst>
            <a:ext uri="{FF2B5EF4-FFF2-40B4-BE49-F238E27FC236}">
              <a16:creationId xmlns:a16="http://schemas.microsoft.com/office/drawing/2014/main" id="{B4FC1B6C-7DC3-43E1-9479-ACF2D640A04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a:extLst>
            <a:ext uri="{FF2B5EF4-FFF2-40B4-BE49-F238E27FC236}">
              <a16:creationId xmlns:a16="http://schemas.microsoft.com/office/drawing/2014/main" id="{F4AAE0C3-0B6D-4239-9577-55780B875BF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a:extLst>
            <a:ext uri="{FF2B5EF4-FFF2-40B4-BE49-F238E27FC236}">
              <a16:creationId xmlns:a16="http://schemas.microsoft.com/office/drawing/2014/main" id="{167F99E6-C461-4E55-8FBA-31C33A04A51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a:extLst>
            <a:ext uri="{FF2B5EF4-FFF2-40B4-BE49-F238E27FC236}">
              <a16:creationId xmlns:a16="http://schemas.microsoft.com/office/drawing/2014/main" id="{EFC2DBE6-0B22-48AB-9FF1-6F2904980A1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a:extLst>
            <a:ext uri="{FF2B5EF4-FFF2-40B4-BE49-F238E27FC236}">
              <a16:creationId xmlns:a16="http://schemas.microsoft.com/office/drawing/2014/main" id="{57F25209-B696-4C49-9741-EF3414FBD976}"/>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福祉施設】&#10;有形固定資産減価償却率グラフ枠">
          <a:extLst>
            <a:ext uri="{FF2B5EF4-FFF2-40B4-BE49-F238E27FC236}">
              <a16:creationId xmlns:a16="http://schemas.microsoft.com/office/drawing/2014/main" id="{0E846A99-A06E-4307-81A2-E42B630EDDB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73" name="直線コネクタ 272">
          <a:extLst>
            <a:ext uri="{FF2B5EF4-FFF2-40B4-BE49-F238E27FC236}">
              <a16:creationId xmlns:a16="http://schemas.microsoft.com/office/drawing/2014/main" id="{5B928DE0-1033-492F-BFC2-11BA9D185133}"/>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4" name="【福祉施設】&#10;有形固定資産減価償却率最小値テキスト">
          <a:extLst>
            <a:ext uri="{FF2B5EF4-FFF2-40B4-BE49-F238E27FC236}">
              <a16:creationId xmlns:a16="http://schemas.microsoft.com/office/drawing/2014/main" id="{D7853370-1919-4577-940A-FA0C094987A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5" name="直線コネクタ 274">
          <a:extLst>
            <a:ext uri="{FF2B5EF4-FFF2-40B4-BE49-F238E27FC236}">
              <a16:creationId xmlns:a16="http://schemas.microsoft.com/office/drawing/2014/main" id="{F4A1EC99-A1E1-4AEF-932C-3F814341E1D4}"/>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76" name="【福祉施設】&#10;有形固定資産減価償却率最大値テキスト">
          <a:extLst>
            <a:ext uri="{FF2B5EF4-FFF2-40B4-BE49-F238E27FC236}">
              <a16:creationId xmlns:a16="http://schemas.microsoft.com/office/drawing/2014/main" id="{268506F1-CBF1-4891-80FB-A3D33B609D8C}"/>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77" name="直線コネクタ 276">
          <a:extLst>
            <a:ext uri="{FF2B5EF4-FFF2-40B4-BE49-F238E27FC236}">
              <a16:creationId xmlns:a16="http://schemas.microsoft.com/office/drawing/2014/main" id="{81057455-5F84-4C73-BB68-CF3CB4530EB2}"/>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78" name="【福祉施設】&#10;有形固定資産減価償却率平均値テキスト">
          <a:extLst>
            <a:ext uri="{FF2B5EF4-FFF2-40B4-BE49-F238E27FC236}">
              <a16:creationId xmlns:a16="http://schemas.microsoft.com/office/drawing/2014/main" id="{87EA591E-EA33-4B9D-AE39-73BC7DC748E9}"/>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79" name="フローチャート: 判断 278">
          <a:extLst>
            <a:ext uri="{FF2B5EF4-FFF2-40B4-BE49-F238E27FC236}">
              <a16:creationId xmlns:a16="http://schemas.microsoft.com/office/drawing/2014/main" id="{3BA213F2-8109-4586-B634-306CF5213544}"/>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80" name="フローチャート: 判断 279">
          <a:extLst>
            <a:ext uri="{FF2B5EF4-FFF2-40B4-BE49-F238E27FC236}">
              <a16:creationId xmlns:a16="http://schemas.microsoft.com/office/drawing/2014/main" id="{CC5C718C-49FF-4732-B66B-B53EB2E80216}"/>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81" name="フローチャート: 判断 280">
          <a:extLst>
            <a:ext uri="{FF2B5EF4-FFF2-40B4-BE49-F238E27FC236}">
              <a16:creationId xmlns:a16="http://schemas.microsoft.com/office/drawing/2014/main" id="{9EDC4111-F19E-4CB7-B2B1-3296769F115A}"/>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82" name="フローチャート: 判断 281">
          <a:extLst>
            <a:ext uri="{FF2B5EF4-FFF2-40B4-BE49-F238E27FC236}">
              <a16:creationId xmlns:a16="http://schemas.microsoft.com/office/drawing/2014/main" id="{E52B9A61-3CC2-4CAA-BD85-D10EF5AD06B1}"/>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83" name="フローチャート: 判断 282">
          <a:extLst>
            <a:ext uri="{FF2B5EF4-FFF2-40B4-BE49-F238E27FC236}">
              <a16:creationId xmlns:a16="http://schemas.microsoft.com/office/drawing/2014/main" id="{962B382D-F82E-47B2-87DB-77FC54BBA7F7}"/>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87DA512D-1198-489B-A31D-0694AA9CE85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DEA8F935-899B-4710-A9E0-53409EAC866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F6EA1DB8-4108-4B85-B53F-293099D3C3F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D51FB37C-BFD9-405A-87BD-A0D753534DC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E9524A6C-A784-4632-B48D-40D1AB7AF23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23495</xdr:rowOff>
    </xdr:from>
    <xdr:to>
      <xdr:col>24</xdr:col>
      <xdr:colOff>114300</xdr:colOff>
      <xdr:row>84</xdr:row>
      <xdr:rowOff>125095</xdr:rowOff>
    </xdr:to>
    <xdr:sp macro="" textlink="">
      <xdr:nvSpPr>
        <xdr:cNvPr id="289" name="楕円 288">
          <a:extLst>
            <a:ext uri="{FF2B5EF4-FFF2-40B4-BE49-F238E27FC236}">
              <a16:creationId xmlns:a16="http://schemas.microsoft.com/office/drawing/2014/main" id="{AC58825D-1C50-45E9-88E3-7EDC6B9F431B}"/>
            </a:ext>
          </a:extLst>
        </xdr:cNvPr>
        <xdr:cNvSpPr/>
      </xdr:nvSpPr>
      <xdr:spPr>
        <a:xfrm>
          <a:off x="403606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1922</xdr:rowOff>
    </xdr:from>
    <xdr:ext cx="405111" cy="259045"/>
    <xdr:sp macro="" textlink="">
      <xdr:nvSpPr>
        <xdr:cNvPr id="290" name="【福祉施設】&#10;有形固定資産減価償却率該当値テキスト">
          <a:extLst>
            <a:ext uri="{FF2B5EF4-FFF2-40B4-BE49-F238E27FC236}">
              <a16:creationId xmlns:a16="http://schemas.microsoft.com/office/drawing/2014/main" id="{0EC239BF-F0BF-4114-8D25-A207D80774D1}"/>
            </a:ext>
          </a:extLst>
        </xdr:cNvPr>
        <xdr:cNvSpPr txBox="1"/>
      </xdr:nvSpPr>
      <xdr:spPr>
        <a:xfrm>
          <a:off x="4124960"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147320</xdr:rowOff>
    </xdr:from>
    <xdr:to>
      <xdr:col>15</xdr:col>
      <xdr:colOff>101600</xdr:colOff>
      <xdr:row>84</xdr:row>
      <xdr:rowOff>77470</xdr:rowOff>
    </xdr:to>
    <xdr:sp macro="" textlink="">
      <xdr:nvSpPr>
        <xdr:cNvPr id="291" name="楕円 290">
          <a:extLst>
            <a:ext uri="{FF2B5EF4-FFF2-40B4-BE49-F238E27FC236}">
              <a16:creationId xmlns:a16="http://schemas.microsoft.com/office/drawing/2014/main" id="{48D84761-7ACA-4D4D-ACD3-1DBE310BE1C3}"/>
            </a:ext>
          </a:extLst>
        </xdr:cNvPr>
        <xdr:cNvSpPr/>
      </xdr:nvSpPr>
      <xdr:spPr>
        <a:xfrm>
          <a:off x="251460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80645</xdr:rowOff>
    </xdr:from>
    <xdr:to>
      <xdr:col>10</xdr:col>
      <xdr:colOff>165100</xdr:colOff>
      <xdr:row>84</xdr:row>
      <xdr:rowOff>10795</xdr:rowOff>
    </xdr:to>
    <xdr:sp macro="" textlink="">
      <xdr:nvSpPr>
        <xdr:cNvPr id="292" name="楕円 291">
          <a:extLst>
            <a:ext uri="{FF2B5EF4-FFF2-40B4-BE49-F238E27FC236}">
              <a16:creationId xmlns:a16="http://schemas.microsoft.com/office/drawing/2014/main" id="{2577AB6B-8E4F-4E3A-A814-DBB82FDAD4EC}"/>
            </a:ext>
          </a:extLst>
        </xdr:cNvPr>
        <xdr:cNvSpPr/>
      </xdr:nvSpPr>
      <xdr:spPr>
        <a:xfrm>
          <a:off x="1739900" y="1399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131445</xdr:rowOff>
    </xdr:from>
    <xdr:to>
      <xdr:col>15</xdr:col>
      <xdr:colOff>50800</xdr:colOff>
      <xdr:row>84</xdr:row>
      <xdr:rowOff>26670</xdr:rowOff>
    </xdr:to>
    <xdr:cxnSp macro="">
      <xdr:nvCxnSpPr>
        <xdr:cNvPr id="293" name="直線コネクタ 292">
          <a:extLst>
            <a:ext uri="{FF2B5EF4-FFF2-40B4-BE49-F238E27FC236}">
              <a16:creationId xmlns:a16="http://schemas.microsoft.com/office/drawing/2014/main" id="{162A3CF7-0695-429F-B64F-B6ED3C371BD8}"/>
            </a:ext>
          </a:extLst>
        </xdr:cNvPr>
        <xdr:cNvCxnSpPr/>
      </xdr:nvCxnSpPr>
      <xdr:spPr>
        <a:xfrm>
          <a:off x="1790700" y="14045565"/>
          <a:ext cx="7747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149225</xdr:rowOff>
    </xdr:from>
    <xdr:to>
      <xdr:col>6</xdr:col>
      <xdr:colOff>38100</xdr:colOff>
      <xdr:row>85</xdr:row>
      <xdr:rowOff>79375</xdr:rowOff>
    </xdr:to>
    <xdr:sp macro="" textlink="">
      <xdr:nvSpPr>
        <xdr:cNvPr id="294" name="楕円 293">
          <a:extLst>
            <a:ext uri="{FF2B5EF4-FFF2-40B4-BE49-F238E27FC236}">
              <a16:creationId xmlns:a16="http://schemas.microsoft.com/office/drawing/2014/main" id="{F1E26D4A-E8CA-4FB2-AF94-1D149B08C680}"/>
            </a:ext>
          </a:extLst>
        </xdr:cNvPr>
        <xdr:cNvSpPr/>
      </xdr:nvSpPr>
      <xdr:spPr>
        <a:xfrm>
          <a:off x="965200" y="14230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131445</xdr:rowOff>
    </xdr:from>
    <xdr:to>
      <xdr:col>10</xdr:col>
      <xdr:colOff>114300</xdr:colOff>
      <xdr:row>85</xdr:row>
      <xdr:rowOff>28575</xdr:rowOff>
    </xdr:to>
    <xdr:cxnSp macro="">
      <xdr:nvCxnSpPr>
        <xdr:cNvPr id="295" name="直線コネクタ 294">
          <a:extLst>
            <a:ext uri="{FF2B5EF4-FFF2-40B4-BE49-F238E27FC236}">
              <a16:creationId xmlns:a16="http://schemas.microsoft.com/office/drawing/2014/main" id="{B39166F7-A64B-4472-AAAE-C3AA596386BE}"/>
            </a:ext>
          </a:extLst>
        </xdr:cNvPr>
        <xdr:cNvCxnSpPr/>
      </xdr:nvCxnSpPr>
      <xdr:spPr>
        <a:xfrm flipV="1">
          <a:off x="1008380" y="14045565"/>
          <a:ext cx="78232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296" name="n_1aveValue【福祉施設】&#10;有形固定資産減価償却率">
          <a:extLst>
            <a:ext uri="{FF2B5EF4-FFF2-40B4-BE49-F238E27FC236}">
              <a16:creationId xmlns:a16="http://schemas.microsoft.com/office/drawing/2014/main" id="{099D8F28-A003-43EF-8D85-B1EE345BBDB6}"/>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297" name="n_2aveValue【福祉施設】&#10;有形固定資産減価償却率">
          <a:extLst>
            <a:ext uri="{FF2B5EF4-FFF2-40B4-BE49-F238E27FC236}">
              <a16:creationId xmlns:a16="http://schemas.microsoft.com/office/drawing/2014/main" id="{32BA7C4D-2D02-480D-B51D-3B34DC2D8313}"/>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298" name="n_3aveValue【福祉施設】&#10;有形固定資産減価償却率">
          <a:extLst>
            <a:ext uri="{FF2B5EF4-FFF2-40B4-BE49-F238E27FC236}">
              <a16:creationId xmlns:a16="http://schemas.microsoft.com/office/drawing/2014/main" id="{CE146E5A-92E2-4ECA-976A-3D2A9E9C99C6}"/>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299" name="n_4aveValue【福祉施設】&#10;有形固定資産減価償却率">
          <a:extLst>
            <a:ext uri="{FF2B5EF4-FFF2-40B4-BE49-F238E27FC236}">
              <a16:creationId xmlns:a16="http://schemas.microsoft.com/office/drawing/2014/main" id="{3A1A0A4B-8C1E-4602-92F9-7A09C2991F2C}"/>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68597</xdr:rowOff>
    </xdr:from>
    <xdr:ext cx="405111" cy="259045"/>
    <xdr:sp macro="" textlink="">
      <xdr:nvSpPr>
        <xdr:cNvPr id="300" name="n_2mainValue【福祉施設】&#10;有形固定資産減価償却率">
          <a:extLst>
            <a:ext uri="{FF2B5EF4-FFF2-40B4-BE49-F238E27FC236}">
              <a16:creationId xmlns:a16="http://schemas.microsoft.com/office/drawing/2014/main" id="{A3C9873C-5DA0-4AEC-9F02-73602026BCAB}"/>
            </a:ext>
          </a:extLst>
        </xdr:cNvPr>
        <xdr:cNvSpPr txBox="1"/>
      </xdr:nvSpPr>
      <xdr:spPr>
        <a:xfrm>
          <a:off x="23857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1922</xdr:rowOff>
    </xdr:from>
    <xdr:ext cx="405111" cy="259045"/>
    <xdr:sp macro="" textlink="">
      <xdr:nvSpPr>
        <xdr:cNvPr id="301" name="n_3mainValue【福祉施設】&#10;有形固定資産減価償却率">
          <a:extLst>
            <a:ext uri="{FF2B5EF4-FFF2-40B4-BE49-F238E27FC236}">
              <a16:creationId xmlns:a16="http://schemas.microsoft.com/office/drawing/2014/main" id="{7361DCA1-F3B3-4206-B361-7AB15C04B31A}"/>
            </a:ext>
          </a:extLst>
        </xdr:cNvPr>
        <xdr:cNvSpPr txBox="1"/>
      </xdr:nvSpPr>
      <xdr:spPr>
        <a:xfrm>
          <a:off x="161100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70502</xdr:rowOff>
    </xdr:from>
    <xdr:ext cx="405111" cy="259045"/>
    <xdr:sp macro="" textlink="">
      <xdr:nvSpPr>
        <xdr:cNvPr id="302" name="n_4mainValue【福祉施設】&#10;有形固定資産減価償却率">
          <a:extLst>
            <a:ext uri="{FF2B5EF4-FFF2-40B4-BE49-F238E27FC236}">
              <a16:creationId xmlns:a16="http://schemas.microsoft.com/office/drawing/2014/main" id="{85308C95-5C48-420B-923A-27BBB23E548A}"/>
            </a:ext>
          </a:extLst>
        </xdr:cNvPr>
        <xdr:cNvSpPr txBox="1"/>
      </xdr:nvSpPr>
      <xdr:spPr>
        <a:xfrm>
          <a:off x="83630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3" name="正方形/長方形 302">
          <a:extLst>
            <a:ext uri="{FF2B5EF4-FFF2-40B4-BE49-F238E27FC236}">
              <a16:creationId xmlns:a16="http://schemas.microsoft.com/office/drawing/2014/main" id="{6B08E5E5-96B0-4DD2-9763-DAA7B26C066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4" name="正方形/長方形 303">
          <a:extLst>
            <a:ext uri="{FF2B5EF4-FFF2-40B4-BE49-F238E27FC236}">
              <a16:creationId xmlns:a16="http://schemas.microsoft.com/office/drawing/2014/main" id="{E5B7C395-C57E-4409-8B78-D110EE047B6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5" name="正方形/長方形 304">
          <a:extLst>
            <a:ext uri="{FF2B5EF4-FFF2-40B4-BE49-F238E27FC236}">
              <a16:creationId xmlns:a16="http://schemas.microsoft.com/office/drawing/2014/main" id="{46599FCD-C50C-476F-BB86-607C62C3EB4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6" name="正方形/長方形 305">
          <a:extLst>
            <a:ext uri="{FF2B5EF4-FFF2-40B4-BE49-F238E27FC236}">
              <a16:creationId xmlns:a16="http://schemas.microsoft.com/office/drawing/2014/main" id="{6A93E740-935B-41CC-8E97-EF8E5FB6B3D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7" name="正方形/長方形 306">
          <a:extLst>
            <a:ext uri="{FF2B5EF4-FFF2-40B4-BE49-F238E27FC236}">
              <a16:creationId xmlns:a16="http://schemas.microsoft.com/office/drawing/2014/main" id="{2966F792-EA38-4C56-9959-59D5475B4CB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8" name="正方形/長方形 307">
          <a:extLst>
            <a:ext uri="{FF2B5EF4-FFF2-40B4-BE49-F238E27FC236}">
              <a16:creationId xmlns:a16="http://schemas.microsoft.com/office/drawing/2014/main" id="{7E609080-074A-4A31-8E5E-875FFEA5AC4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9" name="正方形/長方形 308">
          <a:extLst>
            <a:ext uri="{FF2B5EF4-FFF2-40B4-BE49-F238E27FC236}">
              <a16:creationId xmlns:a16="http://schemas.microsoft.com/office/drawing/2014/main" id="{93136A6C-E327-470B-AAE1-48B48C82A89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0" name="正方形/長方形 309">
          <a:extLst>
            <a:ext uri="{FF2B5EF4-FFF2-40B4-BE49-F238E27FC236}">
              <a16:creationId xmlns:a16="http://schemas.microsoft.com/office/drawing/2014/main" id="{A5A357EB-93E7-4C38-B3FF-FCD26F13FD3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1" name="テキスト ボックス 310">
          <a:extLst>
            <a:ext uri="{FF2B5EF4-FFF2-40B4-BE49-F238E27FC236}">
              <a16:creationId xmlns:a16="http://schemas.microsoft.com/office/drawing/2014/main" id="{6CCB0E6D-65C5-41B7-A1C8-C6ED05C8970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2" name="直線コネクタ 311">
          <a:extLst>
            <a:ext uri="{FF2B5EF4-FFF2-40B4-BE49-F238E27FC236}">
              <a16:creationId xmlns:a16="http://schemas.microsoft.com/office/drawing/2014/main" id="{C2404AE4-417B-4C3A-895E-5485D547FF0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3" name="直線コネクタ 312">
          <a:extLst>
            <a:ext uri="{FF2B5EF4-FFF2-40B4-BE49-F238E27FC236}">
              <a16:creationId xmlns:a16="http://schemas.microsoft.com/office/drawing/2014/main" id="{681FBF6D-7AC1-4B80-9558-B9199A93F9AE}"/>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4" name="テキスト ボックス 313">
          <a:extLst>
            <a:ext uri="{FF2B5EF4-FFF2-40B4-BE49-F238E27FC236}">
              <a16:creationId xmlns:a16="http://schemas.microsoft.com/office/drawing/2014/main" id="{4D4C9B61-50BF-498F-91A2-CDF12E8D8752}"/>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5" name="直線コネクタ 314">
          <a:extLst>
            <a:ext uri="{FF2B5EF4-FFF2-40B4-BE49-F238E27FC236}">
              <a16:creationId xmlns:a16="http://schemas.microsoft.com/office/drawing/2014/main" id="{955DBCD3-4128-46D0-B62A-26BDFF49D339}"/>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6" name="テキスト ボックス 315">
          <a:extLst>
            <a:ext uri="{FF2B5EF4-FFF2-40B4-BE49-F238E27FC236}">
              <a16:creationId xmlns:a16="http://schemas.microsoft.com/office/drawing/2014/main" id="{D10F3083-E7C3-4DAF-A1EE-7A235680ECDC}"/>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7" name="直線コネクタ 316">
          <a:extLst>
            <a:ext uri="{FF2B5EF4-FFF2-40B4-BE49-F238E27FC236}">
              <a16:creationId xmlns:a16="http://schemas.microsoft.com/office/drawing/2014/main" id="{A42F450D-2319-4D65-9182-DE958E37FF0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8" name="テキスト ボックス 317">
          <a:extLst>
            <a:ext uri="{FF2B5EF4-FFF2-40B4-BE49-F238E27FC236}">
              <a16:creationId xmlns:a16="http://schemas.microsoft.com/office/drawing/2014/main" id="{2724EFA9-C9AA-40A3-AE33-EA159F75E91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9" name="直線コネクタ 318">
          <a:extLst>
            <a:ext uri="{FF2B5EF4-FFF2-40B4-BE49-F238E27FC236}">
              <a16:creationId xmlns:a16="http://schemas.microsoft.com/office/drawing/2014/main" id="{512ADA3F-D297-4D07-84C3-FF4D2F96B76C}"/>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0" name="テキスト ボックス 319">
          <a:extLst>
            <a:ext uri="{FF2B5EF4-FFF2-40B4-BE49-F238E27FC236}">
              <a16:creationId xmlns:a16="http://schemas.microsoft.com/office/drawing/2014/main" id="{25ED7F15-E7ED-44BD-AD0F-83A833563A4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1" name="直線コネクタ 320">
          <a:extLst>
            <a:ext uri="{FF2B5EF4-FFF2-40B4-BE49-F238E27FC236}">
              <a16:creationId xmlns:a16="http://schemas.microsoft.com/office/drawing/2014/main" id="{1561203A-979E-49F6-9AB6-1CFC423BF05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2" name="テキスト ボックス 321">
          <a:extLst>
            <a:ext uri="{FF2B5EF4-FFF2-40B4-BE49-F238E27FC236}">
              <a16:creationId xmlns:a16="http://schemas.microsoft.com/office/drawing/2014/main" id="{C5558D57-111C-494E-9D6C-B32D3C0F8BC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3" name="【福祉施設】&#10;一人当たり面積グラフ枠">
          <a:extLst>
            <a:ext uri="{FF2B5EF4-FFF2-40B4-BE49-F238E27FC236}">
              <a16:creationId xmlns:a16="http://schemas.microsoft.com/office/drawing/2014/main" id="{3704A299-0525-4F20-A913-6FFBFB23F22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24" name="直線コネクタ 323">
          <a:extLst>
            <a:ext uri="{FF2B5EF4-FFF2-40B4-BE49-F238E27FC236}">
              <a16:creationId xmlns:a16="http://schemas.microsoft.com/office/drawing/2014/main" id="{381E3729-0F93-4819-BFC4-16EF4D202AE1}"/>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25" name="【福祉施設】&#10;一人当たり面積最小値テキスト">
          <a:extLst>
            <a:ext uri="{FF2B5EF4-FFF2-40B4-BE49-F238E27FC236}">
              <a16:creationId xmlns:a16="http://schemas.microsoft.com/office/drawing/2014/main" id="{8BAC418F-1829-4CBD-B2DE-4AF3E42B9965}"/>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26" name="直線コネクタ 325">
          <a:extLst>
            <a:ext uri="{FF2B5EF4-FFF2-40B4-BE49-F238E27FC236}">
              <a16:creationId xmlns:a16="http://schemas.microsoft.com/office/drawing/2014/main" id="{4E13AA74-DBAA-4144-B187-56B83A7249A6}"/>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27" name="【福祉施設】&#10;一人当たり面積最大値テキスト">
          <a:extLst>
            <a:ext uri="{FF2B5EF4-FFF2-40B4-BE49-F238E27FC236}">
              <a16:creationId xmlns:a16="http://schemas.microsoft.com/office/drawing/2014/main" id="{59FF64E7-1CA3-44F2-8912-3F800D8E5828}"/>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28" name="直線コネクタ 327">
          <a:extLst>
            <a:ext uri="{FF2B5EF4-FFF2-40B4-BE49-F238E27FC236}">
              <a16:creationId xmlns:a16="http://schemas.microsoft.com/office/drawing/2014/main" id="{E4EF1298-3046-4632-87F6-4DEC8A741BBB}"/>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29" name="【福祉施設】&#10;一人当たり面積平均値テキスト">
          <a:extLst>
            <a:ext uri="{FF2B5EF4-FFF2-40B4-BE49-F238E27FC236}">
              <a16:creationId xmlns:a16="http://schemas.microsoft.com/office/drawing/2014/main" id="{4E940734-3814-41AF-AF77-1D5FBFA41C5D}"/>
            </a:ext>
          </a:extLst>
        </xdr:cNvPr>
        <xdr:cNvSpPr txBox="1"/>
      </xdr:nvSpPr>
      <xdr:spPr>
        <a:xfrm>
          <a:off x="9258300" y="13882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30" name="フローチャート: 判断 329">
          <a:extLst>
            <a:ext uri="{FF2B5EF4-FFF2-40B4-BE49-F238E27FC236}">
              <a16:creationId xmlns:a16="http://schemas.microsoft.com/office/drawing/2014/main" id="{0FF0FCF7-A66A-4304-A945-B84D284B261A}"/>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31" name="フローチャート: 判断 330">
          <a:extLst>
            <a:ext uri="{FF2B5EF4-FFF2-40B4-BE49-F238E27FC236}">
              <a16:creationId xmlns:a16="http://schemas.microsoft.com/office/drawing/2014/main" id="{B9BA1B38-D846-4725-9080-E895152EAF1D}"/>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32" name="フローチャート: 判断 331">
          <a:extLst>
            <a:ext uri="{FF2B5EF4-FFF2-40B4-BE49-F238E27FC236}">
              <a16:creationId xmlns:a16="http://schemas.microsoft.com/office/drawing/2014/main" id="{19BD48C1-AE6E-412A-A6B6-1CAA8F956E8B}"/>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33" name="フローチャート: 判断 332">
          <a:extLst>
            <a:ext uri="{FF2B5EF4-FFF2-40B4-BE49-F238E27FC236}">
              <a16:creationId xmlns:a16="http://schemas.microsoft.com/office/drawing/2014/main" id="{11125604-B4A8-4BE7-ABA4-F239FC2F7462}"/>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34" name="フローチャート: 判断 333">
          <a:extLst>
            <a:ext uri="{FF2B5EF4-FFF2-40B4-BE49-F238E27FC236}">
              <a16:creationId xmlns:a16="http://schemas.microsoft.com/office/drawing/2014/main" id="{D2A0CBF4-AE6F-4145-8F5F-013C25A0D0F9}"/>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06EFCED7-0787-4F67-B814-944632DC4FB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DAD397CD-8958-4752-81B4-DE861839813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E01DF283-4B42-4D06-85ED-142F231F0D2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E5E966F7-05E8-4649-95C9-F50BE392B75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9F4D9FAB-822B-49A9-9CE3-D3F4AE3240F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39878</xdr:rowOff>
    </xdr:from>
    <xdr:to>
      <xdr:col>55</xdr:col>
      <xdr:colOff>50800</xdr:colOff>
      <xdr:row>85</xdr:row>
      <xdr:rowOff>141478</xdr:rowOff>
    </xdr:to>
    <xdr:sp macro="" textlink="">
      <xdr:nvSpPr>
        <xdr:cNvPr id="340" name="楕円 339">
          <a:extLst>
            <a:ext uri="{FF2B5EF4-FFF2-40B4-BE49-F238E27FC236}">
              <a16:creationId xmlns:a16="http://schemas.microsoft.com/office/drawing/2014/main" id="{22E019CF-D8F5-46AF-827B-E5A7AB5EAEBA}"/>
            </a:ext>
          </a:extLst>
        </xdr:cNvPr>
        <xdr:cNvSpPr/>
      </xdr:nvSpPr>
      <xdr:spPr>
        <a:xfrm>
          <a:off x="9192260" y="142892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126255</xdr:rowOff>
    </xdr:from>
    <xdr:ext cx="469744" cy="259045"/>
    <xdr:sp macro="" textlink="">
      <xdr:nvSpPr>
        <xdr:cNvPr id="341" name="【福祉施設】&#10;一人当たり面積該当値テキスト">
          <a:extLst>
            <a:ext uri="{FF2B5EF4-FFF2-40B4-BE49-F238E27FC236}">
              <a16:creationId xmlns:a16="http://schemas.microsoft.com/office/drawing/2014/main" id="{EB06E7F9-4247-4024-8BBE-B96895252ED3}"/>
            </a:ext>
          </a:extLst>
        </xdr:cNvPr>
        <xdr:cNvSpPr txBox="1"/>
      </xdr:nvSpPr>
      <xdr:spPr>
        <a:xfrm>
          <a:off x="9258300" y="1420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44450</xdr:rowOff>
    </xdr:from>
    <xdr:to>
      <xdr:col>46</xdr:col>
      <xdr:colOff>38100</xdr:colOff>
      <xdr:row>85</xdr:row>
      <xdr:rowOff>146050</xdr:rowOff>
    </xdr:to>
    <xdr:sp macro="" textlink="">
      <xdr:nvSpPr>
        <xdr:cNvPr id="342" name="楕円 341">
          <a:extLst>
            <a:ext uri="{FF2B5EF4-FFF2-40B4-BE49-F238E27FC236}">
              <a16:creationId xmlns:a16="http://schemas.microsoft.com/office/drawing/2014/main" id="{7CEED500-F696-428E-A6ED-5E2EE20E647F}"/>
            </a:ext>
          </a:extLst>
        </xdr:cNvPr>
        <xdr:cNvSpPr/>
      </xdr:nvSpPr>
      <xdr:spPr>
        <a:xfrm>
          <a:off x="767080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44450</xdr:rowOff>
    </xdr:from>
    <xdr:to>
      <xdr:col>41</xdr:col>
      <xdr:colOff>101600</xdr:colOff>
      <xdr:row>85</xdr:row>
      <xdr:rowOff>146050</xdr:rowOff>
    </xdr:to>
    <xdr:sp macro="" textlink="">
      <xdr:nvSpPr>
        <xdr:cNvPr id="343" name="楕円 342">
          <a:extLst>
            <a:ext uri="{FF2B5EF4-FFF2-40B4-BE49-F238E27FC236}">
              <a16:creationId xmlns:a16="http://schemas.microsoft.com/office/drawing/2014/main" id="{56DC0FCD-FDDE-4941-9805-CC1F36AB7688}"/>
            </a:ext>
          </a:extLst>
        </xdr:cNvPr>
        <xdr:cNvSpPr/>
      </xdr:nvSpPr>
      <xdr:spPr>
        <a:xfrm>
          <a:off x="68732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95250</xdr:rowOff>
    </xdr:from>
    <xdr:to>
      <xdr:col>45</xdr:col>
      <xdr:colOff>177800</xdr:colOff>
      <xdr:row>85</xdr:row>
      <xdr:rowOff>95250</xdr:rowOff>
    </xdr:to>
    <xdr:cxnSp macro="">
      <xdr:nvCxnSpPr>
        <xdr:cNvPr id="344" name="直線コネクタ 343">
          <a:extLst>
            <a:ext uri="{FF2B5EF4-FFF2-40B4-BE49-F238E27FC236}">
              <a16:creationId xmlns:a16="http://schemas.microsoft.com/office/drawing/2014/main" id="{E8D30E73-EA75-46E0-92E5-0EDE23D8E546}"/>
            </a:ext>
          </a:extLst>
        </xdr:cNvPr>
        <xdr:cNvCxnSpPr/>
      </xdr:nvCxnSpPr>
      <xdr:spPr>
        <a:xfrm>
          <a:off x="692404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65024</xdr:rowOff>
    </xdr:from>
    <xdr:to>
      <xdr:col>36</xdr:col>
      <xdr:colOff>165100</xdr:colOff>
      <xdr:row>84</xdr:row>
      <xdr:rowOff>166624</xdr:rowOff>
    </xdr:to>
    <xdr:sp macro="" textlink="">
      <xdr:nvSpPr>
        <xdr:cNvPr id="345" name="楕円 344">
          <a:extLst>
            <a:ext uri="{FF2B5EF4-FFF2-40B4-BE49-F238E27FC236}">
              <a16:creationId xmlns:a16="http://schemas.microsoft.com/office/drawing/2014/main" id="{FADD3041-60A6-4B42-96A9-93430D06CAA2}"/>
            </a:ext>
          </a:extLst>
        </xdr:cNvPr>
        <xdr:cNvSpPr/>
      </xdr:nvSpPr>
      <xdr:spPr>
        <a:xfrm>
          <a:off x="609854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115824</xdr:rowOff>
    </xdr:from>
    <xdr:to>
      <xdr:col>41</xdr:col>
      <xdr:colOff>50800</xdr:colOff>
      <xdr:row>85</xdr:row>
      <xdr:rowOff>95250</xdr:rowOff>
    </xdr:to>
    <xdr:cxnSp macro="">
      <xdr:nvCxnSpPr>
        <xdr:cNvPr id="346" name="直線コネクタ 345">
          <a:extLst>
            <a:ext uri="{FF2B5EF4-FFF2-40B4-BE49-F238E27FC236}">
              <a16:creationId xmlns:a16="http://schemas.microsoft.com/office/drawing/2014/main" id="{9C62E351-812E-4B62-9A8C-B496BC5A863F}"/>
            </a:ext>
          </a:extLst>
        </xdr:cNvPr>
        <xdr:cNvCxnSpPr/>
      </xdr:nvCxnSpPr>
      <xdr:spPr>
        <a:xfrm>
          <a:off x="6149340" y="14197584"/>
          <a:ext cx="774700" cy="14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47" name="n_1aveValue【福祉施設】&#10;一人当たり面積">
          <a:extLst>
            <a:ext uri="{FF2B5EF4-FFF2-40B4-BE49-F238E27FC236}">
              <a16:creationId xmlns:a16="http://schemas.microsoft.com/office/drawing/2014/main" id="{251F8773-D007-4672-93B4-A07AA5B0C593}"/>
            </a:ext>
          </a:extLst>
        </xdr:cNvPr>
        <xdr:cNvSpPr txBox="1"/>
      </xdr:nvSpPr>
      <xdr:spPr>
        <a:xfrm>
          <a:off x="8271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48" name="n_2aveValue【福祉施設】&#10;一人当たり面積">
          <a:extLst>
            <a:ext uri="{FF2B5EF4-FFF2-40B4-BE49-F238E27FC236}">
              <a16:creationId xmlns:a16="http://schemas.microsoft.com/office/drawing/2014/main" id="{83C76303-799E-4569-A571-F65FB8FA81C1}"/>
            </a:ext>
          </a:extLst>
        </xdr:cNvPr>
        <xdr:cNvSpPr txBox="1"/>
      </xdr:nvSpPr>
      <xdr:spPr>
        <a:xfrm>
          <a:off x="750958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49" name="n_3aveValue【福祉施設】&#10;一人当たり面積">
          <a:extLst>
            <a:ext uri="{FF2B5EF4-FFF2-40B4-BE49-F238E27FC236}">
              <a16:creationId xmlns:a16="http://schemas.microsoft.com/office/drawing/2014/main" id="{5D8168B9-3974-4CC5-B70E-EC968D2C0049}"/>
            </a:ext>
          </a:extLst>
        </xdr:cNvPr>
        <xdr:cNvSpPr txBox="1"/>
      </xdr:nvSpPr>
      <xdr:spPr>
        <a:xfrm>
          <a:off x="67120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50" name="n_4aveValue【福祉施設】&#10;一人当たり面積">
          <a:extLst>
            <a:ext uri="{FF2B5EF4-FFF2-40B4-BE49-F238E27FC236}">
              <a16:creationId xmlns:a16="http://schemas.microsoft.com/office/drawing/2014/main" id="{03218113-AB80-4C2F-94D8-E51F5A75816C}"/>
            </a:ext>
          </a:extLst>
        </xdr:cNvPr>
        <xdr:cNvSpPr txBox="1"/>
      </xdr:nvSpPr>
      <xdr:spPr>
        <a:xfrm>
          <a:off x="59373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137177</xdr:rowOff>
    </xdr:from>
    <xdr:ext cx="469744" cy="259045"/>
    <xdr:sp macro="" textlink="">
      <xdr:nvSpPr>
        <xdr:cNvPr id="351" name="n_2mainValue【福祉施設】&#10;一人当たり面積">
          <a:extLst>
            <a:ext uri="{FF2B5EF4-FFF2-40B4-BE49-F238E27FC236}">
              <a16:creationId xmlns:a16="http://schemas.microsoft.com/office/drawing/2014/main" id="{C89A346F-DD77-43B9-BA9C-1EE36F5CE053}"/>
            </a:ext>
          </a:extLst>
        </xdr:cNvPr>
        <xdr:cNvSpPr txBox="1"/>
      </xdr:nvSpPr>
      <xdr:spPr>
        <a:xfrm>
          <a:off x="750958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137177</xdr:rowOff>
    </xdr:from>
    <xdr:ext cx="469744" cy="259045"/>
    <xdr:sp macro="" textlink="">
      <xdr:nvSpPr>
        <xdr:cNvPr id="352" name="n_3mainValue【福祉施設】&#10;一人当たり面積">
          <a:extLst>
            <a:ext uri="{FF2B5EF4-FFF2-40B4-BE49-F238E27FC236}">
              <a16:creationId xmlns:a16="http://schemas.microsoft.com/office/drawing/2014/main" id="{2B842692-D2C1-4EDA-A66A-A29FA6A1A7BB}"/>
            </a:ext>
          </a:extLst>
        </xdr:cNvPr>
        <xdr:cNvSpPr txBox="1"/>
      </xdr:nvSpPr>
      <xdr:spPr>
        <a:xfrm>
          <a:off x="67120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157751</xdr:rowOff>
    </xdr:from>
    <xdr:ext cx="469744" cy="259045"/>
    <xdr:sp macro="" textlink="">
      <xdr:nvSpPr>
        <xdr:cNvPr id="353" name="n_4mainValue【福祉施設】&#10;一人当たり面積">
          <a:extLst>
            <a:ext uri="{FF2B5EF4-FFF2-40B4-BE49-F238E27FC236}">
              <a16:creationId xmlns:a16="http://schemas.microsoft.com/office/drawing/2014/main" id="{9BB1F87F-0E11-4B1B-A88C-260B51650684}"/>
            </a:ext>
          </a:extLst>
        </xdr:cNvPr>
        <xdr:cNvSpPr txBox="1"/>
      </xdr:nvSpPr>
      <xdr:spPr>
        <a:xfrm>
          <a:off x="593732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a:extLst>
            <a:ext uri="{FF2B5EF4-FFF2-40B4-BE49-F238E27FC236}">
              <a16:creationId xmlns:a16="http://schemas.microsoft.com/office/drawing/2014/main" id="{404FE898-9800-4BA2-B107-9E6DFC39F13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a:extLst>
            <a:ext uri="{FF2B5EF4-FFF2-40B4-BE49-F238E27FC236}">
              <a16:creationId xmlns:a16="http://schemas.microsoft.com/office/drawing/2014/main" id="{D45E15BA-32C5-4594-B8C8-3F95502C6B3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a:extLst>
            <a:ext uri="{FF2B5EF4-FFF2-40B4-BE49-F238E27FC236}">
              <a16:creationId xmlns:a16="http://schemas.microsoft.com/office/drawing/2014/main" id="{42DF7F07-D7FB-4DF9-B6B6-33402A98F00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a:extLst>
            <a:ext uri="{FF2B5EF4-FFF2-40B4-BE49-F238E27FC236}">
              <a16:creationId xmlns:a16="http://schemas.microsoft.com/office/drawing/2014/main" id="{BE424C8F-A844-4E13-BCFD-427A07808C7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a:extLst>
            <a:ext uri="{FF2B5EF4-FFF2-40B4-BE49-F238E27FC236}">
              <a16:creationId xmlns:a16="http://schemas.microsoft.com/office/drawing/2014/main" id="{EEA2F1CE-5CF5-44E9-8642-AA2466E90E0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a:extLst>
            <a:ext uri="{FF2B5EF4-FFF2-40B4-BE49-F238E27FC236}">
              <a16:creationId xmlns:a16="http://schemas.microsoft.com/office/drawing/2014/main" id="{AB52F468-425F-4234-8C00-A3C839512D3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a:extLst>
            <a:ext uri="{FF2B5EF4-FFF2-40B4-BE49-F238E27FC236}">
              <a16:creationId xmlns:a16="http://schemas.microsoft.com/office/drawing/2014/main" id="{D95370F9-88D1-4A64-9AEF-B633ACFC3CD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a:extLst>
            <a:ext uri="{FF2B5EF4-FFF2-40B4-BE49-F238E27FC236}">
              <a16:creationId xmlns:a16="http://schemas.microsoft.com/office/drawing/2014/main" id="{9E7E6288-AB4D-4CAE-A647-3BFDB65FB57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2" name="テキスト ボックス 361">
          <a:extLst>
            <a:ext uri="{FF2B5EF4-FFF2-40B4-BE49-F238E27FC236}">
              <a16:creationId xmlns:a16="http://schemas.microsoft.com/office/drawing/2014/main" id="{B1B64775-044C-47C7-9FDE-D41D12A2B2B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3" name="直線コネクタ 362">
          <a:extLst>
            <a:ext uri="{FF2B5EF4-FFF2-40B4-BE49-F238E27FC236}">
              <a16:creationId xmlns:a16="http://schemas.microsoft.com/office/drawing/2014/main" id="{A5E409F1-E2B9-4751-AE86-8E654980716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4" name="テキスト ボックス 363">
          <a:extLst>
            <a:ext uri="{FF2B5EF4-FFF2-40B4-BE49-F238E27FC236}">
              <a16:creationId xmlns:a16="http://schemas.microsoft.com/office/drawing/2014/main" id="{D7A8F916-F66F-44AC-930F-95849DC3544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5" name="直線コネクタ 364">
          <a:extLst>
            <a:ext uri="{FF2B5EF4-FFF2-40B4-BE49-F238E27FC236}">
              <a16:creationId xmlns:a16="http://schemas.microsoft.com/office/drawing/2014/main" id="{F4B9CA05-FA43-4C4C-BC79-32C21457F2C7}"/>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6" name="テキスト ボックス 365">
          <a:extLst>
            <a:ext uri="{FF2B5EF4-FFF2-40B4-BE49-F238E27FC236}">
              <a16:creationId xmlns:a16="http://schemas.microsoft.com/office/drawing/2014/main" id="{A51C7D69-70C6-444E-92E1-5BAC09FF496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7" name="直線コネクタ 366">
          <a:extLst>
            <a:ext uri="{FF2B5EF4-FFF2-40B4-BE49-F238E27FC236}">
              <a16:creationId xmlns:a16="http://schemas.microsoft.com/office/drawing/2014/main" id="{E1A13CE3-FD0F-41A9-B0AF-8B5517E403B1}"/>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8" name="テキスト ボックス 367">
          <a:extLst>
            <a:ext uri="{FF2B5EF4-FFF2-40B4-BE49-F238E27FC236}">
              <a16:creationId xmlns:a16="http://schemas.microsoft.com/office/drawing/2014/main" id="{03D9A2E5-D563-45B3-8BE8-1BA0A945E27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9" name="直線コネクタ 368">
          <a:extLst>
            <a:ext uri="{FF2B5EF4-FFF2-40B4-BE49-F238E27FC236}">
              <a16:creationId xmlns:a16="http://schemas.microsoft.com/office/drawing/2014/main" id="{23402075-8EE4-43E7-ADBE-92A503A1DF6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0" name="テキスト ボックス 369">
          <a:extLst>
            <a:ext uri="{FF2B5EF4-FFF2-40B4-BE49-F238E27FC236}">
              <a16:creationId xmlns:a16="http://schemas.microsoft.com/office/drawing/2014/main" id="{C7A281AA-DABA-445F-902B-F575271B0DB9}"/>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1" name="直線コネクタ 370">
          <a:extLst>
            <a:ext uri="{FF2B5EF4-FFF2-40B4-BE49-F238E27FC236}">
              <a16:creationId xmlns:a16="http://schemas.microsoft.com/office/drawing/2014/main" id="{23BF7EA6-D94E-4631-9D0A-AF1CA6E1EFCE}"/>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2" name="テキスト ボックス 371">
          <a:extLst>
            <a:ext uri="{FF2B5EF4-FFF2-40B4-BE49-F238E27FC236}">
              <a16:creationId xmlns:a16="http://schemas.microsoft.com/office/drawing/2014/main" id="{2A071A09-2E87-4DDF-A76C-F725FAC82B6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3" name="直線コネクタ 372">
          <a:extLst>
            <a:ext uri="{FF2B5EF4-FFF2-40B4-BE49-F238E27FC236}">
              <a16:creationId xmlns:a16="http://schemas.microsoft.com/office/drawing/2014/main" id="{81D8B972-4041-4B26-8CBC-B830F394E34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4" name="テキスト ボックス 373">
          <a:extLst>
            <a:ext uri="{FF2B5EF4-FFF2-40B4-BE49-F238E27FC236}">
              <a16:creationId xmlns:a16="http://schemas.microsoft.com/office/drawing/2014/main" id="{FA5921DA-B841-4D18-AF3F-F469550FDE74}"/>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5" name="直線コネクタ 374">
          <a:extLst>
            <a:ext uri="{FF2B5EF4-FFF2-40B4-BE49-F238E27FC236}">
              <a16:creationId xmlns:a16="http://schemas.microsoft.com/office/drawing/2014/main" id="{CFB87113-C65C-447D-9DD3-2BBB066A3DC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6" name="テキスト ボックス 375">
          <a:extLst>
            <a:ext uri="{FF2B5EF4-FFF2-40B4-BE49-F238E27FC236}">
              <a16:creationId xmlns:a16="http://schemas.microsoft.com/office/drawing/2014/main" id="{6D75485C-7D8B-455D-AD11-CCB6C35E19A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7" name="直線コネクタ 376">
          <a:extLst>
            <a:ext uri="{FF2B5EF4-FFF2-40B4-BE49-F238E27FC236}">
              <a16:creationId xmlns:a16="http://schemas.microsoft.com/office/drawing/2014/main" id="{BD609388-8C2E-4540-B78A-81F02C431CD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市民会館】&#10;有形固定資産減価償却率グラフ枠">
          <a:extLst>
            <a:ext uri="{FF2B5EF4-FFF2-40B4-BE49-F238E27FC236}">
              <a16:creationId xmlns:a16="http://schemas.microsoft.com/office/drawing/2014/main" id="{1117AF9B-C1CA-4C2E-8380-CDEFDA02157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79" name="直線コネクタ 378">
          <a:extLst>
            <a:ext uri="{FF2B5EF4-FFF2-40B4-BE49-F238E27FC236}">
              <a16:creationId xmlns:a16="http://schemas.microsoft.com/office/drawing/2014/main" id="{89270754-5D72-4F87-8FA3-379F5606E2C3}"/>
            </a:ext>
          </a:extLst>
        </xdr:cNvPr>
        <xdr:cNvCxnSpPr/>
      </xdr:nvCxnSpPr>
      <xdr:spPr>
        <a:xfrm flipV="1">
          <a:off x="4086225"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0" name="【市民会館】&#10;有形固定資産減価償却率最小値テキスト">
          <a:extLst>
            <a:ext uri="{FF2B5EF4-FFF2-40B4-BE49-F238E27FC236}">
              <a16:creationId xmlns:a16="http://schemas.microsoft.com/office/drawing/2014/main" id="{A245E4AA-3F57-43DE-9CF1-1B8658C1FE8F}"/>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1" name="直線コネクタ 380">
          <a:extLst>
            <a:ext uri="{FF2B5EF4-FFF2-40B4-BE49-F238E27FC236}">
              <a16:creationId xmlns:a16="http://schemas.microsoft.com/office/drawing/2014/main" id="{C5B07B96-F6CA-4A24-80C7-3840F122EC24}"/>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82" name="【市民会館】&#10;有形固定資産減価償却率最大値テキスト">
          <a:extLst>
            <a:ext uri="{FF2B5EF4-FFF2-40B4-BE49-F238E27FC236}">
              <a16:creationId xmlns:a16="http://schemas.microsoft.com/office/drawing/2014/main" id="{3023C14D-BB77-4CC0-AA87-A38D8FB43F91}"/>
            </a:ext>
          </a:extLst>
        </xdr:cNvPr>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83" name="直線コネクタ 382">
          <a:extLst>
            <a:ext uri="{FF2B5EF4-FFF2-40B4-BE49-F238E27FC236}">
              <a16:creationId xmlns:a16="http://schemas.microsoft.com/office/drawing/2014/main" id="{30EE3580-EDA7-42D8-BEC2-143D463DEEEF}"/>
            </a:ext>
          </a:extLst>
        </xdr:cNvPr>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84" name="【市民会館】&#10;有形固定資産減価償却率平均値テキスト">
          <a:extLst>
            <a:ext uri="{FF2B5EF4-FFF2-40B4-BE49-F238E27FC236}">
              <a16:creationId xmlns:a16="http://schemas.microsoft.com/office/drawing/2014/main" id="{15B12B83-EA4C-4046-96A9-07E3A45CAE62}"/>
            </a:ext>
          </a:extLst>
        </xdr:cNvPr>
        <xdr:cNvSpPr txBox="1"/>
      </xdr:nvSpPr>
      <xdr:spPr>
        <a:xfrm>
          <a:off x="4124960" y="1760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85" name="フローチャート: 判断 384">
          <a:extLst>
            <a:ext uri="{FF2B5EF4-FFF2-40B4-BE49-F238E27FC236}">
              <a16:creationId xmlns:a16="http://schemas.microsoft.com/office/drawing/2014/main" id="{7EAD36F2-7626-4FD8-9FE5-CF506BEE4AA8}"/>
            </a:ext>
          </a:extLst>
        </xdr:cNvPr>
        <xdr:cNvSpPr/>
      </xdr:nvSpPr>
      <xdr:spPr>
        <a:xfrm>
          <a:off x="4036060" y="176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86" name="フローチャート: 判断 385">
          <a:extLst>
            <a:ext uri="{FF2B5EF4-FFF2-40B4-BE49-F238E27FC236}">
              <a16:creationId xmlns:a16="http://schemas.microsoft.com/office/drawing/2014/main" id="{4D288634-B2FE-4CD9-9743-D1D90F8E773D}"/>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87" name="フローチャート: 判断 386">
          <a:extLst>
            <a:ext uri="{FF2B5EF4-FFF2-40B4-BE49-F238E27FC236}">
              <a16:creationId xmlns:a16="http://schemas.microsoft.com/office/drawing/2014/main" id="{430D6165-BC50-4D1B-A1A2-F2DF1C445D77}"/>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88" name="フローチャート: 判断 387">
          <a:extLst>
            <a:ext uri="{FF2B5EF4-FFF2-40B4-BE49-F238E27FC236}">
              <a16:creationId xmlns:a16="http://schemas.microsoft.com/office/drawing/2014/main" id="{9433A89B-6975-41A8-B79F-BBBBEC0F1940}"/>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89" name="フローチャート: 判断 388">
          <a:extLst>
            <a:ext uri="{FF2B5EF4-FFF2-40B4-BE49-F238E27FC236}">
              <a16:creationId xmlns:a16="http://schemas.microsoft.com/office/drawing/2014/main" id="{90AA5C66-7BB1-4372-8884-7000294761F0}"/>
            </a:ext>
          </a:extLst>
        </xdr:cNvPr>
        <xdr:cNvSpPr/>
      </xdr:nvSpPr>
      <xdr:spPr>
        <a:xfrm>
          <a:off x="96520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908B05A9-0B9E-4622-990E-47CE6885A8B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D65711B5-481E-4265-894A-B072FA3D11F9}"/>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FB875188-E206-41E5-A41E-8460CEEA359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0786A177-AFCB-4A4D-9F68-EFEA861D1F2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A35001E4-1CD0-4767-A00E-73200CBBAEB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395" name="楕円 394">
          <a:extLst>
            <a:ext uri="{FF2B5EF4-FFF2-40B4-BE49-F238E27FC236}">
              <a16:creationId xmlns:a16="http://schemas.microsoft.com/office/drawing/2014/main" id="{12834648-E31B-41E8-B05C-1E226CB03B02}"/>
            </a:ext>
          </a:extLst>
        </xdr:cNvPr>
        <xdr:cNvSpPr/>
      </xdr:nvSpPr>
      <xdr:spPr>
        <a:xfrm>
          <a:off x="403606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151147</xdr:rowOff>
    </xdr:from>
    <xdr:ext cx="405111" cy="259045"/>
    <xdr:sp macro="" textlink="">
      <xdr:nvSpPr>
        <xdr:cNvPr id="396" name="【市民会館】&#10;有形固定資産減価償却率該当値テキスト">
          <a:extLst>
            <a:ext uri="{FF2B5EF4-FFF2-40B4-BE49-F238E27FC236}">
              <a16:creationId xmlns:a16="http://schemas.microsoft.com/office/drawing/2014/main" id="{C65A7524-2176-4AD4-9C97-C7A3051BCAE6}"/>
            </a:ext>
          </a:extLst>
        </xdr:cNvPr>
        <xdr:cNvSpPr txBox="1"/>
      </xdr:nvSpPr>
      <xdr:spPr>
        <a:xfrm>
          <a:off x="412496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102144</xdr:rowOff>
    </xdr:from>
    <xdr:to>
      <xdr:col>15</xdr:col>
      <xdr:colOff>101600</xdr:colOff>
      <xdr:row>104</xdr:row>
      <xdr:rowOff>32294</xdr:rowOff>
    </xdr:to>
    <xdr:sp macro="" textlink="">
      <xdr:nvSpPr>
        <xdr:cNvPr id="397" name="楕円 396">
          <a:extLst>
            <a:ext uri="{FF2B5EF4-FFF2-40B4-BE49-F238E27FC236}">
              <a16:creationId xmlns:a16="http://schemas.microsoft.com/office/drawing/2014/main" id="{09F9FF6F-2D94-4329-9A37-8F50A317E827}"/>
            </a:ext>
          </a:extLst>
        </xdr:cNvPr>
        <xdr:cNvSpPr/>
      </xdr:nvSpPr>
      <xdr:spPr>
        <a:xfrm>
          <a:off x="2514600" y="17369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76019</xdr:rowOff>
    </xdr:from>
    <xdr:to>
      <xdr:col>10</xdr:col>
      <xdr:colOff>165100</xdr:colOff>
      <xdr:row>104</xdr:row>
      <xdr:rowOff>6169</xdr:rowOff>
    </xdr:to>
    <xdr:sp macro="" textlink="">
      <xdr:nvSpPr>
        <xdr:cNvPr id="398" name="楕円 397">
          <a:extLst>
            <a:ext uri="{FF2B5EF4-FFF2-40B4-BE49-F238E27FC236}">
              <a16:creationId xmlns:a16="http://schemas.microsoft.com/office/drawing/2014/main" id="{4417F535-4D6C-486F-8236-43D04BF34138}"/>
            </a:ext>
          </a:extLst>
        </xdr:cNvPr>
        <xdr:cNvSpPr/>
      </xdr:nvSpPr>
      <xdr:spPr>
        <a:xfrm>
          <a:off x="1739900" y="17342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126819</xdr:rowOff>
    </xdr:from>
    <xdr:to>
      <xdr:col>15</xdr:col>
      <xdr:colOff>50800</xdr:colOff>
      <xdr:row>103</xdr:row>
      <xdr:rowOff>152944</xdr:rowOff>
    </xdr:to>
    <xdr:cxnSp macro="">
      <xdr:nvCxnSpPr>
        <xdr:cNvPr id="399" name="直線コネクタ 398">
          <a:extLst>
            <a:ext uri="{FF2B5EF4-FFF2-40B4-BE49-F238E27FC236}">
              <a16:creationId xmlns:a16="http://schemas.microsoft.com/office/drawing/2014/main" id="{C848A412-D17E-47D6-AF95-D064471647D7}"/>
            </a:ext>
          </a:extLst>
        </xdr:cNvPr>
        <xdr:cNvCxnSpPr/>
      </xdr:nvCxnSpPr>
      <xdr:spPr>
        <a:xfrm>
          <a:off x="1790700" y="17393739"/>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51526</xdr:rowOff>
    </xdr:from>
    <xdr:to>
      <xdr:col>6</xdr:col>
      <xdr:colOff>38100</xdr:colOff>
      <xdr:row>103</xdr:row>
      <xdr:rowOff>153126</xdr:rowOff>
    </xdr:to>
    <xdr:sp macro="" textlink="">
      <xdr:nvSpPr>
        <xdr:cNvPr id="400" name="楕円 399">
          <a:extLst>
            <a:ext uri="{FF2B5EF4-FFF2-40B4-BE49-F238E27FC236}">
              <a16:creationId xmlns:a16="http://schemas.microsoft.com/office/drawing/2014/main" id="{734FBC8F-88AE-4217-BBF7-27ABAA034D9F}"/>
            </a:ext>
          </a:extLst>
        </xdr:cNvPr>
        <xdr:cNvSpPr/>
      </xdr:nvSpPr>
      <xdr:spPr>
        <a:xfrm>
          <a:off x="965200" y="173184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102326</xdr:rowOff>
    </xdr:from>
    <xdr:to>
      <xdr:col>10</xdr:col>
      <xdr:colOff>114300</xdr:colOff>
      <xdr:row>103</xdr:row>
      <xdr:rowOff>126819</xdr:rowOff>
    </xdr:to>
    <xdr:cxnSp macro="">
      <xdr:nvCxnSpPr>
        <xdr:cNvPr id="401" name="直線コネクタ 400">
          <a:extLst>
            <a:ext uri="{FF2B5EF4-FFF2-40B4-BE49-F238E27FC236}">
              <a16:creationId xmlns:a16="http://schemas.microsoft.com/office/drawing/2014/main" id="{CFC7C719-CE2F-4BCF-B5D2-839084171048}"/>
            </a:ext>
          </a:extLst>
        </xdr:cNvPr>
        <xdr:cNvCxnSpPr/>
      </xdr:nvCxnSpPr>
      <xdr:spPr>
        <a:xfrm>
          <a:off x="1008380" y="17369246"/>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02" name="n_1aveValue【市民会館】&#10;有形固定資産減価償却率">
          <a:extLst>
            <a:ext uri="{FF2B5EF4-FFF2-40B4-BE49-F238E27FC236}">
              <a16:creationId xmlns:a16="http://schemas.microsoft.com/office/drawing/2014/main" id="{473396E0-80AF-4E4E-8C51-ACF5E5201687}"/>
            </a:ext>
          </a:extLst>
        </xdr:cNvPr>
        <xdr:cNvSpPr txBox="1"/>
      </xdr:nvSpPr>
      <xdr:spPr>
        <a:xfrm>
          <a:off x="3170564" y="1738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03" name="n_2aveValue【市民会館】&#10;有形固定資産減価償却率">
          <a:extLst>
            <a:ext uri="{FF2B5EF4-FFF2-40B4-BE49-F238E27FC236}">
              <a16:creationId xmlns:a16="http://schemas.microsoft.com/office/drawing/2014/main" id="{F2DE86A8-D405-4B96-83F4-4BE9A2F80B94}"/>
            </a:ext>
          </a:extLst>
        </xdr:cNvPr>
        <xdr:cNvSpPr txBox="1"/>
      </xdr:nvSpPr>
      <xdr:spPr>
        <a:xfrm>
          <a:off x="23857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04" name="n_3aveValue【市民会館】&#10;有形固定資産減価償却率">
          <a:extLst>
            <a:ext uri="{FF2B5EF4-FFF2-40B4-BE49-F238E27FC236}">
              <a16:creationId xmlns:a16="http://schemas.microsoft.com/office/drawing/2014/main" id="{02EFC159-E0CD-4FE4-A2AE-B5F60A887B79}"/>
            </a:ext>
          </a:extLst>
        </xdr:cNvPr>
        <xdr:cNvSpPr txBox="1"/>
      </xdr:nvSpPr>
      <xdr:spPr>
        <a:xfrm>
          <a:off x="16110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05" name="n_4aveValue【市民会館】&#10;有形固定資産減価償却率">
          <a:extLst>
            <a:ext uri="{FF2B5EF4-FFF2-40B4-BE49-F238E27FC236}">
              <a16:creationId xmlns:a16="http://schemas.microsoft.com/office/drawing/2014/main" id="{5EA04AC5-8F1E-480C-9C54-C29807A44C64}"/>
            </a:ext>
          </a:extLst>
        </xdr:cNvPr>
        <xdr:cNvSpPr txBox="1"/>
      </xdr:nvSpPr>
      <xdr:spPr>
        <a:xfrm>
          <a:off x="8363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48821</xdr:rowOff>
    </xdr:from>
    <xdr:ext cx="405111" cy="259045"/>
    <xdr:sp macro="" textlink="">
      <xdr:nvSpPr>
        <xdr:cNvPr id="406" name="n_2mainValue【市民会館】&#10;有形固定資産減価償却率">
          <a:extLst>
            <a:ext uri="{FF2B5EF4-FFF2-40B4-BE49-F238E27FC236}">
              <a16:creationId xmlns:a16="http://schemas.microsoft.com/office/drawing/2014/main" id="{433AEF38-8463-497E-895B-42DEC17AB30A}"/>
            </a:ext>
          </a:extLst>
        </xdr:cNvPr>
        <xdr:cNvSpPr txBox="1"/>
      </xdr:nvSpPr>
      <xdr:spPr>
        <a:xfrm>
          <a:off x="238570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22696</xdr:rowOff>
    </xdr:from>
    <xdr:ext cx="405111" cy="259045"/>
    <xdr:sp macro="" textlink="">
      <xdr:nvSpPr>
        <xdr:cNvPr id="407" name="n_3mainValue【市民会館】&#10;有形固定資産減価償却率">
          <a:extLst>
            <a:ext uri="{FF2B5EF4-FFF2-40B4-BE49-F238E27FC236}">
              <a16:creationId xmlns:a16="http://schemas.microsoft.com/office/drawing/2014/main" id="{FA2A978C-A086-499F-982A-BB5866E08690}"/>
            </a:ext>
          </a:extLst>
        </xdr:cNvPr>
        <xdr:cNvSpPr txBox="1"/>
      </xdr:nvSpPr>
      <xdr:spPr>
        <a:xfrm>
          <a:off x="1611004" y="1712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169653</xdr:rowOff>
    </xdr:from>
    <xdr:ext cx="405111" cy="259045"/>
    <xdr:sp macro="" textlink="">
      <xdr:nvSpPr>
        <xdr:cNvPr id="408" name="n_4mainValue【市民会館】&#10;有形固定資産減価償却率">
          <a:extLst>
            <a:ext uri="{FF2B5EF4-FFF2-40B4-BE49-F238E27FC236}">
              <a16:creationId xmlns:a16="http://schemas.microsoft.com/office/drawing/2014/main" id="{757951C7-B983-4CA6-A508-5C78611DEBC4}"/>
            </a:ext>
          </a:extLst>
        </xdr:cNvPr>
        <xdr:cNvSpPr txBox="1"/>
      </xdr:nvSpPr>
      <xdr:spPr>
        <a:xfrm>
          <a:off x="836304" y="1710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9" name="正方形/長方形 408">
          <a:extLst>
            <a:ext uri="{FF2B5EF4-FFF2-40B4-BE49-F238E27FC236}">
              <a16:creationId xmlns:a16="http://schemas.microsoft.com/office/drawing/2014/main" id="{DC8F58C5-3B06-441C-8A98-B0B10A79574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0" name="正方形/長方形 409">
          <a:extLst>
            <a:ext uri="{FF2B5EF4-FFF2-40B4-BE49-F238E27FC236}">
              <a16:creationId xmlns:a16="http://schemas.microsoft.com/office/drawing/2014/main" id="{80C2033A-9461-42FE-91F4-EF0911CB15F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1" name="正方形/長方形 410">
          <a:extLst>
            <a:ext uri="{FF2B5EF4-FFF2-40B4-BE49-F238E27FC236}">
              <a16:creationId xmlns:a16="http://schemas.microsoft.com/office/drawing/2014/main" id="{1A549FEE-0CEE-4956-9454-043D0EA659A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2" name="正方形/長方形 411">
          <a:extLst>
            <a:ext uri="{FF2B5EF4-FFF2-40B4-BE49-F238E27FC236}">
              <a16:creationId xmlns:a16="http://schemas.microsoft.com/office/drawing/2014/main" id="{A6055475-47BC-44CB-81B9-05B8F19C665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3" name="正方形/長方形 412">
          <a:extLst>
            <a:ext uri="{FF2B5EF4-FFF2-40B4-BE49-F238E27FC236}">
              <a16:creationId xmlns:a16="http://schemas.microsoft.com/office/drawing/2014/main" id="{B86213EE-6BBB-4843-946C-7DF009FE1F7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4" name="正方形/長方形 413">
          <a:extLst>
            <a:ext uri="{FF2B5EF4-FFF2-40B4-BE49-F238E27FC236}">
              <a16:creationId xmlns:a16="http://schemas.microsoft.com/office/drawing/2014/main" id="{3537A02E-A5B3-4D0B-ACB8-F1CD7D160F3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5" name="正方形/長方形 414">
          <a:extLst>
            <a:ext uri="{FF2B5EF4-FFF2-40B4-BE49-F238E27FC236}">
              <a16:creationId xmlns:a16="http://schemas.microsoft.com/office/drawing/2014/main" id="{D2486834-40DA-4004-A32B-DE3B0EC4167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6" name="正方形/長方形 415">
          <a:extLst>
            <a:ext uri="{FF2B5EF4-FFF2-40B4-BE49-F238E27FC236}">
              <a16:creationId xmlns:a16="http://schemas.microsoft.com/office/drawing/2014/main" id="{C9830CB4-2A87-4B10-BE65-909A96BB6AB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7" name="テキスト ボックス 416">
          <a:extLst>
            <a:ext uri="{FF2B5EF4-FFF2-40B4-BE49-F238E27FC236}">
              <a16:creationId xmlns:a16="http://schemas.microsoft.com/office/drawing/2014/main" id="{51A3B7F0-FA51-48FF-9FFA-21809541498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8" name="直線コネクタ 417">
          <a:extLst>
            <a:ext uri="{FF2B5EF4-FFF2-40B4-BE49-F238E27FC236}">
              <a16:creationId xmlns:a16="http://schemas.microsoft.com/office/drawing/2014/main" id="{3C617DE1-DE12-48F8-BB10-312763AFE60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9" name="直線コネクタ 418">
          <a:extLst>
            <a:ext uri="{FF2B5EF4-FFF2-40B4-BE49-F238E27FC236}">
              <a16:creationId xmlns:a16="http://schemas.microsoft.com/office/drawing/2014/main" id="{7C7608ED-7865-42AF-BC1F-FB8E0FA69C22}"/>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0" name="テキスト ボックス 419">
          <a:extLst>
            <a:ext uri="{FF2B5EF4-FFF2-40B4-BE49-F238E27FC236}">
              <a16:creationId xmlns:a16="http://schemas.microsoft.com/office/drawing/2014/main" id="{D59B5AB5-104C-4DD1-B3F2-CE18E0522CB9}"/>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1" name="直線コネクタ 420">
          <a:extLst>
            <a:ext uri="{FF2B5EF4-FFF2-40B4-BE49-F238E27FC236}">
              <a16:creationId xmlns:a16="http://schemas.microsoft.com/office/drawing/2014/main" id="{08C75F87-04A6-44DD-89EE-D53832F343B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2" name="テキスト ボックス 421">
          <a:extLst>
            <a:ext uri="{FF2B5EF4-FFF2-40B4-BE49-F238E27FC236}">
              <a16:creationId xmlns:a16="http://schemas.microsoft.com/office/drawing/2014/main" id="{C631D86B-BE70-486F-ABFB-616E1A62DFCD}"/>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3" name="直線コネクタ 422">
          <a:extLst>
            <a:ext uri="{FF2B5EF4-FFF2-40B4-BE49-F238E27FC236}">
              <a16:creationId xmlns:a16="http://schemas.microsoft.com/office/drawing/2014/main" id="{13AAC557-6D76-4DC0-B422-3B973ED6D1B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4" name="テキスト ボックス 423">
          <a:extLst>
            <a:ext uri="{FF2B5EF4-FFF2-40B4-BE49-F238E27FC236}">
              <a16:creationId xmlns:a16="http://schemas.microsoft.com/office/drawing/2014/main" id="{E2C2A40D-CF5C-4011-99C0-CC3AAEFF133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5" name="直線コネクタ 424">
          <a:extLst>
            <a:ext uri="{FF2B5EF4-FFF2-40B4-BE49-F238E27FC236}">
              <a16:creationId xmlns:a16="http://schemas.microsoft.com/office/drawing/2014/main" id="{D1EE55A4-1F0D-401C-A50D-605D6C92811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6" name="テキスト ボックス 425">
          <a:extLst>
            <a:ext uri="{FF2B5EF4-FFF2-40B4-BE49-F238E27FC236}">
              <a16:creationId xmlns:a16="http://schemas.microsoft.com/office/drawing/2014/main" id="{AB19AA6C-BDC4-43A3-89F1-C426CFB0407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7" name="直線コネクタ 426">
          <a:extLst>
            <a:ext uri="{FF2B5EF4-FFF2-40B4-BE49-F238E27FC236}">
              <a16:creationId xmlns:a16="http://schemas.microsoft.com/office/drawing/2014/main" id="{6AE1022B-E29C-4FD5-BB88-B7D7B722EE8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8" name="テキスト ボックス 427">
          <a:extLst>
            <a:ext uri="{FF2B5EF4-FFF2-40B4-BE49-F238E27FC236}">
              <a16:creationId xmlns:a16="http://schemas.microsoft.com/office/drawing/2014/main" id="{B555D153-3335-4868-89F3-BEC40512D6B6}"/>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9" name="直線コネクタ 428">
          <a:extLst>
            <a:ext uri="{FF2B5EF4-FFF2-40B4-BE49-F238E27FC236}">
              <a16:creationId xmlns:a16="http://schemas.microsoft.com/office/drawing/2014/main" id="{B21279BB-B988-4C0E-97DE-92A8B745A59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0" name="テキスト ボックス 429">
          <a:extLst>
            <a:ext uri="{FF2B5EF4-FFF2-40B4-BE49-F238E27FC236}">
              <a16:creationId xmlns:a16="http://schemas.microsoft.com/office/drawing/2014/main" id="{1B00C6BD-83BC-4460-859D-F80D8EA30EE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1" name="【市民会館】&#10;一人当たり面積グラフ枠">
          <a:extLst>
            <a:ext uri="{FF2B5EF4-FFF2-40B4-BE49-F238E27FC236}">
              <a16:creationId xmlns:a16="http://schemas.microsoft.com/office/drawing/2014/main" id="{06138D68-7B96-4196-B230-F84E6DCE07AA}"/>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32" name="直線コネクタ 431">
          <a:extLst>
            <a:ext uri="{FF2B5EF4-FFF2-40B4-BE49-F238E27FC236}">
              <a16:creationId xmlns:a16="http://schemas.microsoft.com/office/drawing/2014/main" id="{0EB347C1-E684-4CE9-8B16-D70EED49FF3A}"/>
            </a:ext>
          </a:extLst>
        </xdr:cNvPr>
        <xdr:cNvCxnSpPr/>
      </xdr:nvCxnSpPr>
      <xdr:spPr>
        <a:xfrm flipV="1">
          <a:off x="9219565" y="1700022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33" name="【市民会館】&#10;一人当たり面積最小値テキスト">
          <a:extLst>
            <a:ext uri="{FF2B5EF4-FFF2-40B4-BE49-F238E27FC236}">
              <a16:creationId xmlns:a16="http://schemas.microsoft.com/office/drawing/2014/main" id="{608A9A2D-044D-4E19-8B86-87868D208DD1}"/>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34" name="直線コネクタ 433">
          <a:extLst>
            <a:ext uri="{FF2B5EF4-FFF2-40B4-BE49-F238E27FC236}">
              <a16:creationId xmlns:a16="http://schemas.microsoft.com/office/drawing/2014/main" id="{D3161EFC-FF91-45B3-B436-497C8744721C}"/>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35" name="【市民会館】&#10;一人当たり面積最大値テキスト">
          <a:extLst>
            <a:ext uri="{FF2B5EF4-FFF2-40B4-BE49-F238E27FC236}">
              <a16:creationId xmlns:a16="http://schemas.microsoft.com/office/drawing/2014/main" id="{A8648E8E-7FEC-4FCA-AD8F-E9D4F1DB101D}"/>
            </a:ext>
          </a:extLst>
        </xdr:cNvPr>
        <xdr:cNvSpPr txBox="1"/>
      </xdr:nvSpPr>
      <xdr:spPr>
        <a:xfrm>
          <a:off x="9258300" y="1677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36" name="直線コネクタ 435">
          <a:extLst>
            <a:ext uri="{FF2B5EF4-FFF2-40B4-BE49-F238E27FC236}">
              <a16:creationId xmlns:a16="http://schemas.microsoft.com/office/drawing/2014/main" id="{DABCC767-5E0F-4660-A2A3-AB9BDF6D936A}"/>
            </a:ext>
          </a:extLst>
        </xdr:cNvPr>
        <xdr:cNvCxnSpPr/>
      </xdr:nvCxnSpPr>
      <xdr:spPr>
        <a:xfrm>
          <a:off x="9154160" y="1700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37" name="【市民会館】&#10;一人当たり面積平均値テキスト">
          <a:extLst>
            <a:ext uri="{FF2B5EF4-FFF2-40B4-BE49-F238E27FC236}">
              <a16:creationId xmlns:a16="http://schemas.microsoft.com/office/drawing/2014/main" id="{7154CD70-D9EA-4CF1-BB6D-9E26704F5840}"/>
            </a:ext>
          </a:extLst>
        </xdr:cNvPr>
        <xdr:cNvSpPr txBox="1"/>
      </xdr:nvSpPr>
      <xdr:spPr>
        <a:xfrm>
          <a:off x="9258300" y="17772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38" name="フローチャート: 判断 437">
          <a:extLst>
            <a:ext uri="{FF2B5EF4-FFF2-40B4-BE49-F238E27FC236}">
              <a16:creationId xmlns:a16="http://schemas.microsoft.com/office/drawing/2014/main" id="{751668D0-6D09-408B-A06E-6106136F7A65}"/>
            </a:ext>
          </a:extLst>
        </xdr:cNvPr>
        <xdr:cNvSpPr/>
      </xdr:nvSpPr>
      <xdr:spPr>
        <a:xfrm>
          <a:off x="919226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39" name="フローチャート: 判断 438">
          <a:extLst>
            <a:ext uri="{FF2B5EF4-FFF2-40B4-BE49-F238E27FC236}">
              <a16:creationId xmlns:a16="http://schemas.microsoft.com/office/drawing/2014/main" id="{7EFBBAD2-CA30-480A-81A5-F1DF42B039A8}"/>
            </a:ext>
          </a:extLst>
        </xdr:cNvPr>
        <xdr:cNvSpPr/>
      </xdr:nvSpPr>
      <xdr:spPr>
        <a:xfrm>
          <a:off x="8445500" y="1791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40" name="フローチャート: 判断 439">
          <a:extLst>
            <a:ext uri="{FF2B5EF4-FFF2-40B4-BE49-F238E27FC236}">
              <a16:creationId xmlns:a16="http://schemas.microsoft.com/office/drawing/2014/main" id="{B04B997D-5A5E-4FB1-BEF6-053D3FE4368A}"/>
            </a:ext>
          </a:extLst>
        </xdr:cNvPr>
        <xdr:cNvSpPr/>
      </xdr:nvSpPr>
      <xdr:spPr>
        <a:xfrm>
          <a:off x="7670800" y="1793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41" name="フローチャート: 判断 440">
          <a:extLst>
            <a:ext uri="{FF2B5EF4-FFF2-40B4-BE49-F238E27FC236}">
              <a16:creationId xmlns:a16="http://schemas.microsoft.com/office/drawing/2014/main" id="{6DAA333E-DBDA-4F3D-A994-1C24C44ADA27}"/>
            </a:ext>
          </a:extLst>
        </xdr:cNvPr>
        <xdr:cNvSpPr/>
      </xdr:nvSpPr>
      <xdr:spPr>
        <a:xfrm>
          <a:off x="6873240" y="1793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42" name="フローチャート: 判断 441">
          <a:extLst>
            <a:ext uri="{FF2B5EF4-FFF2-40B4-BE49-F238E27FC236}">
              <a16:creationId xmlns:a16="http://schemas.microsoft.com/office/drawing/2014/main" id="{785ACB97-E1B0-4AA4-83C2-585DAD42C80B}"/>
            </a:ext>
          </a:extLst>
        </xdr:cNvPr>
        <xdr:cNvSpPr/>
      </xdr:nvSpPr>
      <xdr:spPr>
        <a:xfrm>
          <a:off x="60985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89C47591-0741-4DC7-A639-2217E06972B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4FC6F0AB-1DCA-43E7-8032-A650C72CF0D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6706BAD4-29C7-40F3-8546-5B66D371BF26}"/>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D2DDBFD6-60A1-423B-9E88-A3FB72C2897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9944AC26-82D6-4591-A9CA-33F613B2994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448" name="楕円 447">
          <a:extLst>
            <a:ext uri="{FF2B5EF4-FFF2-40B4-BE49-F238E27FC236}">
              <a16:creationId xmlns:a16="http://schemas.microsoft.com/office/drawing/2014/main" id="{A53BDAB2-E11C-4E44-98EE-A20F0A92EFB8}"/>
            </a:ext>
          </a:extLst>
        </xdr:cNvPr>
        <xdr:cNvSpPr/>
      </xdr:nvSpPr>
      <xdr:spPr>
        <a:xfrm>
          <a:off x="9192260" y="1801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49" name="【市民会館】&#10;一人当たり面積該当値テキスト">
          <a:extLst>
            <a:ext uri="{FF2B5EF4-FFF2-40B4-BE49-F238E27FC236}">
              <a16:creationId xmlns:a16="http://schemas.microsoft.com/office/drawing/2014/main" id="{DBB6AB45-E104-4A10-908A-F9A63EAB8C13}"/>
            </a:ext>
          </a:extLst>
        </xdr:cNvPr>
        <xdr:cNvSpPr txBox="1"/>
      </xdr:nvSpPr>
      <xdr:spPr>
        <a:xfrm>
          <a:off x="9258300"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107</xdr:row>
      <xdr:rowOff>76836</xdr:rowOff>
    </xdr:from>
    <xdr:to>
      <xdr:col>46</xdr:col>
      <xdr:colOff>38100</xdr:colOff>
      <xdr:row>108</xdr:row>
      <xdr:rowOff>6986</xdr:rowOff>
    </xdr:to>
    <xdr:sp macro="" textlink="">
      <xdr:nvSpPr>
        <xdr:cNvPr id="450" name="楕円 449">
          <a:extLst>
            <a:ext uri="{FF2B5EF4-FFF2-40B4-BE49-F238E27FC236}">
              <a16:creationId xmlns:a16="http://schemas.microsoft.com/office/drawing/2014/main" id="{52BFF1C7-087D-4C8B-8B62-5337BE80E2A6}"/>
            </a:ext>
          </a:extLst>
        </xdr:cNvPr>
        <xdr:cNvSpPr/>
      </xdr:nvSpPr>
      <xdr:spPr>
        <a:xfrm>
          <a:off x="7670800" y="180143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78739</xdr:rowOff>
    </xdr:from>
    <xdr:to>
      <xdr:col>41</xdr:col>
      <xdr:colOff>101600</xdr:colOff>
      <xdr:row>108</xdr:row>
      <xdr:rowOff>8889</xdr:rowOff>
    </xdr:to>
    <xdr:sp macro="" textlink="">
      <xdr:nvSpPr>
        <xdr:cNvPr id="451" name="楕円 450">
          <a:extLst>
            <a:ext uri="{FF2B5EF4-FFF2-40B4-BE49-F238E27FC236}">
              <a16:creationId xmlns:a16="http://schemas.microsoft.com/office/drawing/2014/main" id="{A09BC2B6-8808-4610-8CDF-CEAF74007C18}"/>
            </a:ext>
          </a:extLst>
        </xdr:cNvPr>
        <xdr:cNvSpPr/>
      </xdr:nvSpPr>
      <xdr:spPr>
        <a:xfrm>
          <a:off x="6873240" y="18016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127636</xdr:rowOff>
    </xdr:from>
    <xdr:to>
      <xdr:col>45</xdr:col>
      <xdr:colOff>177800</xdr:colOff>
      <xdr:row>107</xdr:row>
      <xdr:rowOff>129539</xdr:rowOff>
    </xdr:to>
    <xdr:cxnSp macro="">
      <xdr:nvCxnSpPr>
        <xdr:cNvPr id="452" name="直線コネクタ 451">
          <a:extLst>
            <a:ext uri="{FF2B5EF4-FFF2-40B4-BE49-F238E27FC236}">
              <a16:creationId xmlns:a16="http://schemas.microsoft.com/office/drawing/2014/main" id="{E2AEB06A-E90C-4164-AF1B-6DF2298BD2BC}"/>
            </a:ext>
          </a:extLst>
        </xdr:cNvPr>
        <xdr:cNvCxnSpPr/>
      </xdr:nvCxnSpPr>
      <xdr:spPr>
        <a:xfrm flipV="1">
          <a:off x="6924040" y="18065116"/>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78739</xdr:rowOff>
    </xdr:from>
    <xdr:to>
      <xdr:col>36</xdr:col>
      <xdr:colOff>165100</xdr:colOff>
      <xdr:row>108</xdr:row>
      <xdr:rowOff>8889</xdr:rowOff>
    </xdr:to>
    <xdr:sp macro="" textlink="">
      <xdr:nvSpPr>
        <xdr:cNvPr id="453" name="楕円 452">
          <a:extLst>
            <a:ext uri="{FF2B5EF4-FFF2-40B4-BE49-F238E27FC236}">
              <a16:creationId xmlns:a16="http://schemas.microsoft.com/office/drawing/2014/main" id="{FC7A4C79-E778-4AE9-A98A-051DE3B536AC}"/>
            </a:ext>
          </a:extLst>
        </xdr:cNvPr>
        <xdr:cNvSpPr/>
      </xdr:nvSpPr>
      <xdr:spPr>
        <a:xfrm>
          <a:off x="6098540" y="18016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129539</xdr:rowOff>
    </xdr:to>
    <xdr:cxnSp macro="">
      <xdr:nvCxnSpPr>
        <xdr:cNvPr id="454" name="直線コネクタ 453">
          <a:extLst>
            <a:ext uri="{FF2B5EF4-FFF2-40B4-BE49-F238E27FC236}">
              <a16:creationId xmlns:a16="http://schemas.microsoft.com/office/drawing/2014/main" id="{7DF65B58-FFDE-4030-A13C-5C462C201609}"/>
            </a:ext>
          </a:extLst>
        </xdr:cNvPr>
        <xdr:cNvCxnSpPr/>
      </xdr:nvCxnSpPr>
      <xdr:spPr>
        <a:xfrm>
          <a:off x="6149340" y="1806701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55" name="n_1aveValue【市民会館】&#10;一人当たり面積">
          <a:extLst>
            <a:ext uri="{FF2B5EF4-FFF2-40B4-BE49-F238E27FC236}">
              <a16:creationId xmlns:a16="http://schemas.microsoft.com/office/drawing/2014/main" id="{D30FBA75-DB02-4E96-B1EA-0E46714708BD}"/>
            </a:ext>
          </a:extLst>
        </xdr:cNvPr>
        <xdr:cNvSpPr txBox="1"/>
      </xdr:nvSpPr>
      <xdr:spPr>
        <a:xfrm>
          <a:off x="827158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56" name="n_2aveValue【市民会館】&#10;一人当たり面積">
          <a:extLst>
            <a:ext uri="{FF2B5EF4-FFF2-40B4-BE49-F238E27FC236}">
              <a16:creationId xmlns:a16="http://schemas.microsoft.com/office/drawing/2014/main" id="{5FA6ED66-3440-4A47-B2EC-598A03EA92F1}"/>
            </a:ext>
          </a:extLst>
        </xdr:cNvPr>
        <xdr:cNvSpPr txBox="1"/>
      </xdr:nvSpPr>
      <xdr:spPr>
        <a:xfrm>
          <a:off x="750958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57" name="n_3aveValue【市民会館】&#10;一人当たり面積">
          <a:extLst>
            <a:ext uri="{FF2B5EF4-FFF2-40B4-BE49-F238E27FC236}">
              <a16:creationId xmlns:a16="http://schemas.microsoft.com/office/drawing/2014/main" id="{5786F36C-62A8-4CBC-A3A5-DDF0B3355AD7}"/>
            </a:ext>
          </a:extLst>
        </xdr:cNvPr>
        <xdr:cNvSpPr txBox="1"/>
      </xdr:nvSpPr>
      <xdr:spPr>
        <a:xfrm>
          <a:off x="6712027" y="1771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58" name="n_4aveValue【市民会館】&#10;一人当たり面積">
          <a:extLst>
            <a:ext uri="{FF2B5EF4-FFF2-40B4-BE49-F238E27FC236}">
              <a16:creationId xmlns:a16="http://schemas.microsoft.com/office/drawing/2014/main" id="{4089A0BF-3797-4927-A3A5-666F708D79EB}"/>
            </a:ext>
          </a:extLst>
        </xdr:cNvPr>
        <xdr:cNvSpPr txBox="1"/>
      </xdr:nvSpPr>
      <xdr:spPr>
        <a:xfrm>
          <a:off x="59373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169563</xdr:rowOff>
    </xdr:from>
    <xdr:ext cx="469744" cy="259045"/>
    <xdr:sp macro="" textlink="">
      <xdr:nvSpPr>
        <xdr:cNvPr id="459" name="n_2mainValue【市民会館】&#10;一人当たり面積">
          <a:extLst>
            <a:ext uri="{FF2B5EF4-FFF2-40B4-BE49-F238E27FC236}">
              <a16:creationId xmlns:a16="http://schemas.microsoft.com/office/drawing/2014/main" id="{7D84BD81-BA90-4459-82A8-0401AD19B64B}"/>
            </a:ext>
          </a:extLst>
        </xdr:cNvPr>
        <xdr:cNvSpPr txBox="1"/>
      </xdr:nvSpPr>
      <xdr:spPr>
        <a:xfrm>
          <a:off x="7509587" y="1810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460" name="n_3mainValue【市民会館】&#10;一人当たり面積">
          <a:extLst>
            <a:ext uri="{FF2B5EF4-FFF2-40B4-BE49-F238E27FC236}">
              <a16:creationId xmlns:a16="http://schemas.microsoft.com/office/drawing/2014/main" id="{8C4877DE-A006-4BE2-9032-3A63361FAE1A}"/>
            </a:ext>
          </a:extLst>
        </xdr:cNvPr>
        <xdr:cNvSpPr txBox="1"/>
      </xdr:nvSpPr>
      <xdr:spPr>
        <a:xfrm>
          <a:off x="6712027" y="1810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xdr:rowOff>
    </xdr:from>
    <xdr:ext cx="469744" cy="259045"/>
    <xdr:sp macro="" textlink="">
      <xdr:nvSpPr>
        <xdr:cNvPr id="461" name="n_4mainValue【市民会館】&#10;一人当たり面積">
          <a:extLst>
            <a:ext uri="{FF2B5EF4-FFF2-40B4-BE49-F238E27FC236}">
              <a16:creationId xmlns:a16="http://schemas.microsoft.com/office/drawing/2014/main" id="{54434ABA-748A-4F6E-B10A-2FF98BF5376B}"/>
            </a:ext>
          </a:extLst>
        </xdr:cNvPr>
        <xdr:cNvSpPr txBox="1"/>
      </xdr:nvSpPr>
      <xdr:spPr>
        <a:xfrm>
          <a:off x="5937327" y="1810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2" name="正方形/長方形 461">
          <a:extLst>
            <a:ext uri="{FF2B5EF4-FFF2-40B4-BE49-F238E27FC236}">
              <a16:creationId xmlns:a16="http://schemas.microsoft.com/office/drawing/2014/main" id="{C0F45C15-221A-46F0-99F4-2413C2533AF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3" name="正方形/長方形 462">
          <a:extLst>
            <a:ext uri="{FF2B5EF4-FFF2-40B4-BE49-F238E27FC236}">
              <a16:creationId xmlns:a16="http://schemas.microsoft.com/office/drawing/2014/main" id="{E6B84641-E584-4AE0-B412-8FBA3AECDF8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4" name="正方形/長方形 463">
          <a:extLst>
            <a:ext uri="{FF2B5EF4-FFF2-40B4-BE49-F238E27FC236}">
              <a16:creationId xmlns:a16="http://schemas.microsoft.com/office/drawing/2014/main" id="{37E6A84A-6FE4-4016-AEEB-793D2461123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5" name="正方形/長方形 464">
          <a:extLst>
            <a:ext uri="{FF2B5EF4-FFF2-40B4-BE49-F238E27FC236}">
              <a16:creationId xmlns:a16="http://schemas.microsoft.com/office/drawing/2014/main" id="{5B3B31F3-06B1-469A-B485-0EFDEEB2B78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6" name="正方形/長方形 465">
          <a:extLst>
            <a:ext uri="{FF2B5EF4-FFF2-40B4-BE49-F238E27FC236}">
              <a16:creationId xmlns:a16="http://schemas.microsoft.com/office/drawing/2014/main" id="{5751260C-C4A0-47C9-8D21-858CC743DA4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7" name="正方形/長方形 466">
          <a:extLst>
            <a:ext uri="{FF2B5EF4-FFF2-40B4-BE49-F238E27FC236}">
              <a16:creationId xmlns:a16="http://schemas.microsoft.com/office/drawing/2014/main" id="{3C3016E4-6994-457D-A97E-CC12025CB0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8" name="正方形/長方形 467">
          <a:extLst>
            <a:ext uri="{FF2B5EF4-FFF2-40B4-BE49-F238E27FC236}">
              <a16:creationId xmlns:a16="http://schemas.microsoft.com/office/drawing/2014/main" id="{61C41778-D44E-48E9-90F8-D9B56A08497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9" name="正方形/長方形 468">
          <a:extLst>
            <a:ext uri="{FF2B5EF4-FFF2-40B4-BE49-F238E27FC236}">
              <a16:creationId xmlns:a16="http://schemas.microsoft.com/office/drawing/2014/main" id="{B52F9D00-8C54-4142-8FD1-5D17CB5989D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0" name="テキスト ボックス 469">
          <a:extLst>
            <a:ext uri="{FF2B5EF4-FFF2-40B4-BE49-F238E27FC236}">
              <a16:creationId xmlns:a16="http://schemas.microsoft.com/office/drawing/2014/main" id="{6461139C-EC62-432B-AAFB-FB52FBA74E5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1" name="直線コネクタ 470">
          <a:extLst>
            <a:ext uri="{FF2B5EF4-FFF2-40B4-BE49-F238E27FC236}">
              <a16:creationId xmlns:a16="http://schemas.microsoft.com/office/drawing/2014/main" id="{171E0D01-F455-4C80-AB55-9D1F34D2405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2" name="テキスト ボックス 471">
          <a:extLst>
            <a:ext uri="{FF2B5EF4-FFF2-40B4-BE49-F238E27FC236}">
              <a16:creationId xmlns:a16="http://schemas.microsoft.com/office/drawing/2014/main" id="{AA7439E7-1B6F-44D1-939C-08192573E42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73" name="直線コネクタ 472">
          <a:extLst>
            <a:ext uri="{FF2B5EF4-FFF2-40B4-BE49-F238E27FC236}">
              <a16:creationId xmlns:a16="http://schemas.microsoft.com/office/drawing/2014/main" id="{D69075DC-A743-44E8-9D85-5FE6EC2B80B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74" name="テキスト ボックス 473">
          <a:extLst>
            <a:ext uri="{FF2B5EF4-FFF2-40B4-BE49-F238E27FC236}">
              <a16:creationId xmlns:a16="http://schemas.microsoft.com/office/drawing/2014/main" id="{809E7EFF-02D6-4CF8-8124-58010FFB4FA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75" name="直線コネクタ 474">
          <a:extLst>
            <a:ext uri="{FF2B5EF4-FFF2-40B4-BE49-F238E27FC236}">
              <a16:creationId xmlns:a16="http://schemas.microsoft.com/office/drawing/2014/main" id="{51413314-6E24-4342-AC23-D57C00B3BCB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76" name="テキスト ボックス 475">
          <a:extLst>
            <a:ext uri="{FF2B5EF4-FFF2-40B4-BE49-F238E27FC236}">
              <a16:creationId xmlns:a16="http://schemas.microsoft.com/office/drawing/2014/main" id="{F31181E3-6337-4236-B27D-47ED03C0B6A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77" name="直線コネクタ 476">
          <a:extLst>
            <a:ext uri="{FF2B5EF4-FFF2-40B4-BE49-F238E27FC236}">
              <a16:creationId xmlns:a16="http://schemas.microsoft.com/office/drawing/2014/main" id="{441548E1-9616-4820-889D-C6CBF1D1933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78" name="テキスト ボックス 477">
          <a:extLst>
            <a:ext uri="{FF2B5EF4-FFF2-40B4-BE49-F238E27FC236}">
              <a16:creationId xmlns:a16="http://schemas.microsoft.com/office/drawing/2014/main" id="{A9703DBE-2756-4E19-A547-6941EE7B94B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79" name="直線コネクタ 478">
          <a:extLst>
            <a:ext uri="{FF2B5EF4-FFF2-40B4-BE49-F238E27FC236}">
              <a16:creationId xmlns:a16="http://schemas.microsoft.com/office/drawing/2014/main" id="{6EB70DF5-8298-41EA-AEE0-5361BE5BA20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80" name="テキスト ボックス 479">
          <a:extLst>
            <a:ext uri="{FF2B5EF4-FFF2-40B4-BE49-F238E27FC236}">
              <a16:creationId xmlns:a16="http://schemas.microsoft.com/office/drawing/2014/main" id="{447AA41B-5A73-4FCC-9524-6A059C8D8D2F}"/>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81" name="直線コネクタ 480">
          <a:extLst>
            <a:ext uri="{FF2B5EF4-FFF2-40B4-BE49-F238E27FC236}">
              <a16:creationId xmlns:a16="http://schemas.microsoft.com/office/drawing/2014/main" id="{87928597-C905-4A17-BDF8-8144D3E47C0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82" name="テキスト ボックス 481">
          <a:extLst>
            <a:ext uri="{FF2B5EF4-FFF2-40B4-BE49-F238E27FC236}">
              <a16:creationId xmlns:a16="http://schemas.microsoft.com/office/drawing/2014/main" id="{0697AB40-EE23-48CC-931D-76F7B164BD71}"/>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83" name="直線コネクタ 482">
          <a:extLst>
            <a:ext uri="{FF2B5EF4-FFF2-40B4-BE49-F238E27FC236}">
              <a16:creationId xmlns:a16="http://schemas.microsoft.com/office/drawing/2014/main" id="{79A08F70-6F83-41E6-A657-B8F65B5CF25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84" name="テキスト ボックス 483">
          <a:extLst>
            <a:ext uri="{FF2B5EF4-FFF2-40B4-BE49-F238E27FC236}">
              <a16:creationId xmlns:a16="http://schemas.microsoft.com/office/drawing/2014/main" id="{CA98AFEF-53AC-40DB-80A8-8958642BDD0F}"/>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5" name="直線コネクタ 484">
          <a:extLst>
            <a:ext uri="{FF2B5EF4-FFF2-40B4-BE49-F238E27FC236}">
              <a16:creationId xmlns:a16="http://schemas.microsoft.com/office/drawing/2014/main" id="{46DD5AF3-B38D-464B-B06E-E3609034C2B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86" name="【一般廃棄物処理施設】&#10;有形固定資産減価償却率グラフ枠">
          <a:extLst>
            <a:ext uri="{FF2B5EF4-FFF2-40B4-BE49-F238E27FC236}">
              <a16:creationId xmlns:a16="http://schemas.microsoft.com/office/drawing/2014/main" id="{7649D8F1-6006-4BE5-8C7F-91FFC23FCE2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87" name="直線コネクタ 486">
          <a:extLst>
            <a:ext uri="{FF2B5EF4-FFF2-40B4-BE49-F238E27FC236}">
              <a16:creationId xmlns:a16="http://schemas.microsoft.com/office/drawing/2014/main" id="{19BD8526-3741-4CF5-8ED8-F9DDA46C6A65}"/>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88" name="【一般廃棄物処理施設】&#10;有形固定資産減価償却率最小値テキスト">
          <a:extLst>
            <a:ext uri="{FF2B5EF4-FFF2-40B4-BE49-F238E27FC236}">
              <a16:creationId xmlns:a16="http://schemas.microsoft.com/office/drawing/2014/main" id="{5F2EF5B6-81E5-41EB-9B80-E8F94BEE1181}"/>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89" name="直線コネクタ 488">
          <a:extLst>
            <a:ext uri="{FF2B5EF4-FFF2-40B4-BE49-F238E27FC236}">
              <a16:creationId xmlns:a16="http://schemas.microsoft.com/office/drawing/2014/main" id="{C9C122A8-0630-494B-B2CC-126B1ACD81EC}"/>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90" name="【一般廃棄物処理施設】&#10;有形固定資産減価償却率最大値テキスト">
          <a:extLst>
            <a:ext uri="{FF2B5EF4-FFF2-40B4-BE49-F238E27FC236}">
              <a16:creationId xmlns:a16="http://schemas.microsoft.com/office/drawing/2014/main" id="{64C8AA8C-5EFB-41A7-B099-028B0403683D}"/>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91" name="直線コネクタ 490">
          <a:extLst>
            <a:ext uri="{FF2B5EF4-FFF2-40B4-BE49-F238E27FC236}">
              <a16:creationId xmlns:a16="http://schemas.microsoft.com/office/drawing/2014/main" id="{0DF7811D-1B05-4D8E-9A46-DFC691970895}"/>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92" name="【一般廃棄物処理施設】&#10;有形固定資産減価償却率平均値テキスト">
          <a:extLst>
            <a:ext uri="{FF2B5EF4-FFF2-40B4-BE49-F238E27FC236}">
              <a16:creationId xmlns:a16="http://schemas.microsoft.com/office/drawing/2014/main" id="{3EAB594D-3255-4A9F-984F-CB05B1CBF09D}"/>
            </a:ext>
          </a:extLst>
        </xdr:cNvPr>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93" name="フローチャート: 判断 492">
          <a:extLst>
            <a:ext uri="{FF2B5EF4-FFF2-40B4-BE49-F238E27FC236}">
              <a16:creationId xmlns:a16="http://schemas.microsoft.com/office/drawing/2014/main" id="{20C4BB62-4253-446B-9670-5AC8DE0FAC13}"/>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94" name="フローチャート: 判断 493">
          <a:extLst>
            <a:ext uri="{FF2B5EF4-FFF2-40B4-BE49-F238E27FC236}">
              <a16:creationId xmlns:a16="http://schemas.microsoft.com/office/drawing/2014/main" id="{3A4931DD-7AEE-4A54-9850-4EF34F3070F7}"/>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95" name="フローチャート: 判断 494">
          <a:extLst>
            <a:ext uri="{FF2B5EF4-FFF2-40B4-BE49-F238E27FC236}">
              <a16:creationId xmlns:a16="http://schemas.microsoft.com/office/drawing/2014/main" id="{2807C3BF-DF18-4794-9EBC-888CB01379D4}"/>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96" name="フローチャート: 判断 495">
          <a:extLst>
            <a:ext uri="{FF2B5EF4-FFF2-40B4-BE49-F238E27FC236}">
              <a16:creationId xmlns:a16="http://schemas.microsoft.com/office/drawing/2014/main" id="{94805802-9768-41E3-88CA-D2E7FC8501D4}"/>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97" name="フローチャート: 判断 496">
          <a:extLst>
            <a:ext uri="{FF2B5EF4-FFF2-40B4-BE49-F238E27FC236}">
              <a16:creationId xmlns:a16="http://schemas.microsoft.com/office/drawing/2014/main" id="{967C68C0-4AFC-4AAD-B7DE-19F7A7F63535}"/>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C5D8FCA9-E122-4AA2-A143-4615EA9EC8C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1AE02545-CE17-46F1-8279-792FE35A096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0" name="テキスト ボックス 499">
          <a:extLst>
            <a:ext uri="{FF2B5EF4-FFF2-40B4-BE49-F238E27FC236}">
              <a16:creationId xmlns:a16="http://schemas.microsoft.com/office/drawing/2014/main" id="{493AC582-9106-455C-8376-B99B57800A2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1" name="テキスト ボックス 500">
          <a:extLst>
            <a:ext uri="{FF2B5EF4-FFF2-40B4-BE49-F238E27FC236}">
              <a16:creationId xmlns:a16="http://schemas.microsoft.com/office/drawing/2014/main" id="{CDDCCA60-E4C9-44DC-83F1-4AB68C86306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8B8AEB30-44A3-46AB-80BA-C051EBAD9CD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100511</xdr:rowOff>
    </xdr:from>
    <xdr:to>
      <xdr:col>85</xdr:col>
      <xdr:colOff>177800</xdr:colOff>
      <xdr:row>36</xdr:row>
      <xdr:rowOff>30661</xdr:rowOff>
    </xdr:to>
    <xdr:sp macro="" textlink="">
      <xdr:nvSpPr>
        <xdr:cNvPr id="503" name="楕円 502">
          <a:extLst>
            <a:ext uri="{FF2B5EF4-FFF2-40B4-BE49-F238E27FC236}">
              <a16:creationId xmlns:a16="http://schemas.microsoft.com/office/drawing/2014/main" id="{D6BF4D89-1B77-4EE0-A786-98E173F58D0D}"/>
            </a:ext>
          </a:extLst>
        </xdr:cNvPr>
        <xdr:cNvSpPr/>
      </xdr:nvSpPr>
      <xdr:spPr>
        <a:xfrm>
          <a:off x="14325600" y="596791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123388</xdr:rowOff>
    </xdr:from>
    <xdr:ext cx="405111" cy="259045"/>
    <xdr:sp macro="" textlink="">
      <xdr:nvSpPr>
        <xdr:cNvPr id="504" name="【一般廃棄物処理施設】&#10;有形固定資産減価償却率該当値テキスト">
          <a:extLst>
            <a:ext uri="{FF2B5EF4-FFF2-40B4-BE49-F238E27FC236}">
              <a16:creationId xmlns:a16="http://schemas.microsoft.com/office/drawing/2014/main" id="{A18287CB-094F-4053-BB01-0D50E15122D5}"/>
            </a:ext>
          </a:extLst>
        </xdr:cNvPr>
        <xdr:cNvSpPr txBox="1"/>
      </xdr:nvSpPr>
      <xdr:spPr>
        <a:xfrm>
          <a:off x="14414500" y="582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25400</xdr:rowOff>
    </xdr:from>
    <xdr:to>
      <xdr:col>81</xdr:col>
      <xdr:colOff>101600</xdr:colOff>
      <xdr:row>35</xdr:row>
      <xdr:rowOff>127000</xdr:rowOff>
    </xdr:to>
    <xdr:sp macro="" textlink="">
      <xdr:nvSpPr>
        <xdr:cNvPr id="505" name="楕円 504">
          <a:extLst>
            <a:ext uri="{FF2B5EF4-FFF2-40B4-BE49-F238E27FC236}">
              <a16:creationId xmlns:a16="http://schemas.microsoft.com/office/drawing/2014/main" id="{E83099F4-86BF-43AE-8633-FD6961B475CD}"/>
            </a:ext>
          </a:extLst>
        </xdr:cNvPr>
        <xdr:cNvSpPr/>
      </xdr:nvSpPr>
      <xdr:spPr>
        <a:xfrm>
          <a:off x="1357884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76200</xdr:rowOff>
    </xdr:from>
    <xdr:to>
      <xdr:col>85</xdr:col>
      <xdr:colOff>127000</xdr:colOff>
      <xdr:row>35</xdr:row>
      <xdr:rowOff>151311</xdr:rowOff>
    </xdr:to>
    <xdr:cxnSp macro="">
      <xdr:nvCxnSpPr>
        <xdr:cNvPr id="506" name="直線コネクタ 505">
          <a:extLst>
            <a:ext uri="{FF2B5EF4-FFF2-40B4-BE49-F238E27FC236}">
              <a16:creationId xmlns:a16="http://schemas.microsoft.com/office/drawing/2014/main" id="{932EC479-F5C7-4740-8104-863405229BCD}"/>
            </a:ext>
          </a:extLst>
        </xdr:cNvPr>
        <xdr:cNvCxnSpPr/>
      </xdr:nvCxnSpPr>
      <xdr:spPr>
        <a:xfrm>
          <a:off x="13629640" y="5943600"/>
          <a:ext cx="74676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54792</xdr:rowOff>
    </xdr:from>
    <xdr:to>
      <xdr:col>76</xdr:col>
      <xdr:colOff>165100</xdr:colOff>
      <xdr:row>34</xdr:row>
      <xdr:rowOff>156392</xdr:rowOff>
    </xdr:to>
    <xdr:sp macro="" textlink="">
      <xdr:nvSpPr>
        <xdr:cNvPr id="507" name="楕円 506">
          <a:extLst>
            <a:ext uri="{FF2B5EF4-FFF2-40B4-BE49-F238E27FC236}">
              <a16:creationId xmlns:a16="http://schemas.microsoft.com/office/drawing/2014/main" id="{B0C16D9B-6BF1-48BC-BE4E-C2F2D57B9C92}"/>
            </a:ext>
          </a:extLst>
        </xdr:cNvPr>
        <xdr:cNvSpPr/>
      </xdr:nvSpPr>
      <xdr:spPr>
        <a:xfrm>
          <a:off x="12804140" y="575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105592</xdr:rowOff>
    </xdr:from>
    <xdr:to>
      <xdr:col>81</xdr:col>
      <xdr:colOff>50800</xdr:colOff>
      <xdr:row>35</xdr:row>
      <xdr:rowOff>76200</xdr:rowOff>
    </xdr:to>
    <xdr:cxnSp macro="">
      <xdr:nvCxnSpPr>
        <xdr:cNvPr id="508" name="直線コネクタ 507">
          <a:extLst>
            <a:ext uri="{FF2B5EF4-FFF2-40B4-BE49-F238E27FC236}">
              <a16:creationId xmlns:a16="http://schemas.microsoft.com/office/drawing/2014/main" id="{10715D3A-F470-47CE-8303-7F862C82B3CE}"/>
            </a:ext>
          </a:extLst>
        </xdr:cNvPr>
        <xdr:cNvCxnSpPr/>
      </xdr:nvCxnSpPr>
      <xdr:spPr>
        <a:xfrm>
          <a:off x="12854940" y="5805352"/>
          <a:ext cx="774700" cy="13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51526</xdr:rowOff>
    </xdr:from>
    <xdr:to>
      <xdr:col>72</xdr:col>
      <xdr:colOff>38100</xdr:colOff>
      <xdr:row>34</xdr:row>
      <xdr:rowOff>153126</xdr:rowOff>
    </xdr:to>
    <xdr:sp macro="" textlink="">
      <xdr:nvSpPr>
        <xdr:cNvPr id="509" name="楕円 508">
          <a:extLst>
            <a:ext uri="{FF2B5EF4-FFF2-40B4-BE49-F238E27FC236}">
              <a16:creationId xmlns:a16="http://schemas.microsoft.com/office/drawing/2014/main" id="{7ED806C5-4EB6-46B8-B0E4-750EFB9A806F}"/>
            </a:ext>
          </a:extLst>
        </xdr:cNvPr>
        <xdr:cNvSpPr/>
      </xdr:nvSpPr>
      <xdr:spPr>
        <a:xfrm>
          <a:off x="12029440" y="5751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102326</xdr:rowOff>
    </xdr:from>
    <xdr:to>
      <xdr:col>76</xdr:col>
      <xdr:colOff>114300</xdr:colOff>
      <xdr:row>34</xdr:row>
      <xdr:rowOff>105592</xdr:rowOff>
    </xdr:to>
    <xdr:cxnSp macro="">
      <xdr:nvCxnSpPr>
        <xdr:cNvPr id="510" name="直線コネクタ 509">
          <a:extLst>
            <a:ext uri="{FF2B5EF4-FFF2-40B4-BE49-F238E27FC236}">
              <a16:creationId xmlns:a16="http://schemas.microsoft.com/office/drawing/2014/main" id="{66BC925D-FECD-49A6-904D-AA3DA485F286}"/>
            </a:ext>
          </a:extLst>
        </xdr:cNvPr>
        <xdr:cNvCxnSpPr/>
      </xdr:nvCxnSpPr>
      <xdr:spPr>
        <a:xfrm>
          <a:off x="12072620" y="580208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90714</xdr:rowOff>
    </xdr:from>
    <xdr:to>
      <xdr:col>67</xdr:col>
      <xdr:colOff>101600</xdr:colOff>
      <xdr:row>38</xdr:row>
      <xdr:rowOff>20864</xdr:rowOff>
    </xdr:to>
    <xdr:sp macro="" textlink="">
      <xdr:nvSpPr>
        <xdr:cNvPr id="511" name="楕円 510">
          <a:extLst>
            <a:ext uri="{FF2B5EF4-FFF2-40B4-BE49-F238E27FC236}">
              <a16:creationId xmlns:a16="http://schemas.microsoft.com/office/drawing/2014/main" id="{B00581A3-A72F-49C3-9133-102F2CC3AC07}"/>
            </a:ext>
          </a:extLst>
        </xdr:cNvPr>
        <xdr:cNvSpPr/>
      </xdr:nvSpPr>
      <xdr:spPr>
        <a:xfrm>
          <a:off x="11231880" y="6293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102326</xdr:rowOff>
    </xdr:from>
    <xdr:to>
      <xdr:col>71</xdr:col>
      <xdr:colOff>177800</xdr:colOff>
      <xdr:row>37</xdr:row>
      <xdr:rowOff>141514</xdr:rowOff>
    </xdr:to>
    <xdr:cxnSp macro="">
      <xdr:nvCxnSpPr>
        <xdr:cNvPr id="512" name="直線コネクタ 511">
          <a:extLst>
            <a:ext uri="{FF2B5EF4-FFF2-40B4-BE49-F238E27FC236}">
              <a16:creationId xmlns:a16="http://schemas.microsoft.com/office/drawing/2014/main" id="{09EED41B-9E87-45B1-A2C8-49A095D1B44F}"/>
            </a:ext>
          </a:extLst>
        </xdr:cNvPr>
        <xdr:cNvCxnSpPr/>
      </xdr:nvCxnSpPr>
      <xdr:spPr>
        <a:xfrm flipV="1">
          <a:off x="11282680" y="5802086"/>
          <a:ext cx="78994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513" name="n_1aveValue【一般廃棄物処理施設】&#10;有形固定資産減価償却率">
          <a:extLst>
            <a:ext uri="{FF2B5EF4-FFF2-40B4-BE49-F238E27FC236}">
              <a16:creationId xmlns:a16="http://schemas.microsoft.com/office/drawing/2014/main" id="{645FF898-C732-4494-A845-A68A62412DF6}"/>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14" name="n_2aveValue【一般廃棄物処理施設】&#10;有形固定資産減価償却率">
          <a:extLst>
            <a:ext uri="{FF2B5EF4-FFF2-40B4-BE49-F238E27FC236}">
              <a16:creationId xmlns:a16="http://schemas.microsoft.com/office/drawing/2014/main" id="{4B7C5699-58A8-4CAB-899D-F85E312A78CD}"/>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515" name="n_3aveValue【一般廃棄物処理施設】&#10;有形固定資産減価償却率">
          <a:extLst>
            <a:ext uri="{FF2B5EF4-FFF2-40B4-BE49-F238E27FC236}">
              <a16:creationId xmlns:a16="http://schemas.microsoft.com/office/drawing/2014/main" id="{E5DD3F07-D29E-4677-9AEF-8D6698B752A7}"/>
            </a:ext>
          </a:extLst>
        </xdr:cNvPr>
        <xdr:cNvSpPr txBox="1"/>
      </xdr:nvSpPr>
      <xdr:spPr>
        <a:xfrm>
          <a:off x="119005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516" name="n_4aveValue【一般廃棄物処理施設】&#10;有形固定資産減価償却率">
          <a:extLst>
            <a:ext uri="{FF2B5EF4-FFF2-40B4-BE49-F238E27FC236}">
              <a16:creationId xmlns:a16="http://schemas.microsoft.com/office/drawing/2014/main" id="{8573D297-93C3-4AF4-A9CB-E0971D28217F}"/>
            </a:ext>
          </a:extLst>
        </xdr:cNvPr>
        <xdr:cNvSpPr txBox="1"/>
      </xdr:nvSpPr>
      <xdr:spPr>
        <a:xfrm>
          <a:off x="11102984" y="659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143527</xdr:rowOff>
    </xdr:from>
    <xdr:ext cx="405111" cy="259045"/>
    <xdr:sp macro="" textlink="">
      <xdr:nvSpPr>
        <xdr:cNvPr id="517" name="n_1mainValue【一般廃棄物処理施設】&#10;有形固定資産減価償却率">
          <a:extLst>
            <a:ext uri="{FF2B5EF4-FFF2-40B4-BE49-F238E27FC236}">
              <a16:creationId xmlns:a16="http://schemas.microsoft.com/office/drawing/2014/main" id="{A9BDC478-2007-4F42-9367-07F33F7071A6}"/>
            </a:ext>
          </a:extLst>
        </xdr:cNvPr>
        <xdr:cNvSpPr txBox="1"/>
      </xdr:nvSpPr>
      <xdr:spPr>
        <a:xfrm>
          <a:off x="134372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1469</xdr:rowOff>
    </xdr:from>
    <xdr:ext cx="405111" cy="259045"/>
    <xdr:sp macro="" textlink="">
      <xdr:nvSpPr>
        <xdr:cNvPr id="518" name="n_2mainValue【一般廃棄物処理施設】&#10;有形固定資産減価償却率">
          <a:extLst>
            <a:ext uri="{FF2B5EF4-FFF2-40B4-BE49-F238E27FC236}">
              <a16:creationId xmlns:a16="http://schemas.microsoft.com/office/drawing/2014/main" id="{7C2603AA-AF54-4B92-BAEF-29A6FAD3E627}"/>
            </a:ext>
          </a:extLst>
        </xdr:cNvPr>
        <xdr:cNvSpPr txBox="1"/>
      </xdr:nvSpPr>
      <xdr:spPr>
        <a:xfrm>
          <a:off x="12675244" y="5533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169653</xdr:rowOff>
    </xdr:from>
    <xdr:ext cx="405111" cy="259045"/>
    <xdr:sp macro="" textlink="">
      <xdr:nvSpPr>
        <xdr:cNvPr id="519" name="n_3mainValue【一般廃棄物処理施設】&#10;有形固定資産減価償却率">
          <a:extLst>
            <a:ext uri="{FF2B5EF4-FFF2-40B4-BE49-F238E27FC236}">
              <a16:creationId xmlns:a16="http://schemas.microsoft.com/office/drawing/2014/main" id="{0F463699-1746-4957-BD77-843CE1959397}"/>
            </a:ext>
          </a:extLst>
        </xdr:cNvPr>
        <xdr:cNvSpPr txBox="1"/>
      </xdr:nvSpPr>
      <xdr:spPr>
        <a:xfrm>
          <a:off x="11900544" y="553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37391</xdr:rowOff>
    </xdr:from>
    <xdr:ext cx="405111" cy="259045"/>
    <xdr:sp macro="" textlink="">
      <xdr:nvSpPr>
        <xdr:cNvPr id="520" name="n_4mainValue【一般廃棄物処理施設】&#10;有形固定資産減価償却率">
          <a:extLst>
            <a:ext uri="{FF2B5EF4-FFF2-40B4-BE49-F238E27FC236}">
              <a16:creationId xmlns:a16="http://schemas.microsoft.com/office/drawing/2014/main" id="{92222DF5-E07B-44F0-95F9-197913A49E09}"/>
            </a:ext>
          </a:extLst>
        </xdr:cNvPr>
        <xdr:cNvSpPr txBox="1"/>
      </xdr:nvSpPr>
      <xdr:spPr>
        <a:xfrm>
          <a:off x="1110298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1" name="正方形/長方形 520">
          <a:extLst>
            <a:ext uri="{FF2B5EF4-FFF2-40B4-BE49-F238E27FC236}">
              <a16:creationId xmlns:a16="http://schemas.microsoft.com/office/drawing/2014/main" id="{EAC5A87F-CC88-4202-B701-E4AA5DFEA25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2" name="正方形/長方形 521">
          <a:extLst>
            <a:ext uri="{FF2B5EF4-FFF2-40B4-BE49-F238E27FC236}">
              <a16:creationId xmlns:a16="http://schemas.microsoft.com/office/drawing/2014/main" id="{6FF2FE6D-8BA9-4AF7-834C-C09C8EA755E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3" name="正方形/長方形 522">
          <a:extLst>
            <a:ext uri="{FF2B5EF4-FFF2-40B4-BE49-F238E27FC236}">
              <a16:creationId xmlns:a16="http://schemas.microsoft.com/office/drawing/2014/main" id="{F3D6F439-7FA4-4B7A-9C1F-00FDBF88121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4" name="正方形/長方形 523">
          <a:extLst>
            <a:ext uri="{FF2B5EF4-FFF2-40B4-BE49-F238E27FC236}">
              <a16:creationId xmlns:a16="http://schemas.microsoft.com/office/drawing/2014/main" id="{68FA95F8-01A5-44B7-AE03-A0C76585594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5" name="正方形/長方形 524">
          <a:extLst>
            <a:ext uri="{FF2B5EF4-FFF2-40B4-BE49-F238E27FC236}">
              <a16:creationId xmlns:a16="http://schemas.microsoft.com/office/drawing/2014/main" id="{7CE98CC6-B1E2-428E-A3A1-6DEDF2894B4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6" name="正方形/長方形 525">
          <a:extLst>
            <a:ext uri="{FF2B5EF4-FFF2-40B4-BE49-F238E27FC236}">
              <a16:creationId xmlns:a16="http://schemas.microsoft.com/office/drawing/2014/main" id="{769CA3DD-FDA4-4B3F-B489-86BBDAD240F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7" name="正方形/長方形 526">
          <a:extLst>
            <a:ext uri="{FF2B5EF4-FFF2-40B4-BE49-F238E27FC236}">
              <a16:creationId xmlns:a16="http://schemas.microsoft.com/office/drawing/2014/main" id="{02EA2CF4-5257-4AD2-B860-BBE20604065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8" name="正方形/長方形 527">
          <a:extLst>
            <a:ext uri="{FF2B5EF4-FFF2-40B4-BE49-F238E27FC236}">
              <a16:creationId xmlns:a16="http://schemas.microsoft.com/office/drawing/2014/main" id="{F47C8F69-1487-4DEB-B5D5-68065866399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9" name="テキスト ボックス 528">
          <a:extLst>
            <a:ext uri="{FF2B5EF4-FFF2-40B4-BE49-F238E27FC236}">
              <a16:creationId xmlns:a16="http://schemas.microsoft.com/office/drawing/2014/main" id="{75F39AB8-6123-49DF-9F34-8E80DFCA6E4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0" name="直線コネクタ 529">
          <a:extLst>
            <a:ext uri="{FF2B5EF4-FFF2-40B4-BE49-F238E27FC236}">
              <a16:creationId xmlns:a16="http://schemas.microsoft.com/office/drawing/2014/main" id="{8CB86CED-E1D8-4F95-8059-67533C0281A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1" name="直線コネクタ 530">
          <a:extLst>
            <a:ext uri="{FF2B5EF4-FFF2-40B4-BE49-F238E27FC236}">
              <a16:creationId xmlns:a16="http://schemas.microsoft.com/office/drawing/2014/main" id="{B4EC7B05-E83D-41AF-8425-A617813AC7B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2" name="テキスト ボックス 531">
          <a:extLst>
            <a:ext uri="{FF2B5EF4-FFF2-40B4-BE49-F238E27FC236}">
              <a16:creationId xmlns:a16="http://schemas.microsoft.com/office/drawing/2014/main" id="{0A86818B-EEA6-42CF-BB2E-E9B49FEC041D}"/>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3" name="直線コネクタ 532">
          <a:extLst>
            <a:ext uri="{FF2B5EF4-FFF2-40B4-BE49-F238E27FC236}">
              <a16:creationId xmlns:a16="http://schemas.microsoft.com/office/drawing/2014/main" id="{B023BEF8-4913-4315-BAD0-63A175B45B3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34" name="テキスト ボックス 533">
          <a:extLst>
            <a:ext uri="{FF2B5EF4-FFF2-40B4-BE49-F238E27FC236}">
              <a16:creationId xmlns:a16="http://schemas.microsoft.com/office/drawing/2014/main" id="{3EF1C6CD-A349-4AFC-8C09-04D408874B96}"/>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5" name="直線コネクタ 534">
          <a:extLst>
            <a:ext uri="{FF2B5EF4-FFF2-40B4-BE49-F238E27FC236}">
              <a16:creationId xmlns:a16="http://schemas.microsoft.com/office/drawing/2014/main" id="{AFE319A6-CA43-426E-9953-875C3C04BD2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36" name="テキスト ボックス 535">
          <a:extLst>
            <a:ext uri="{FF2B5EF4-FFF2-40B4-BE49-F238E27FC236}">
              <a16:creationId xmlns:a16="http://schemas.microsoft.com/office/drawing/2014/main" id="{C6659DBA-C165-4BB4-A44A-15ED85329EE6}"/>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37" name="直線コネクタ 536">
          <a:extLst>
            <a:ext uri="{FF2B5EF4-FFF2-40B4-BE49-F238E27FC236}">
              <a16:creationId xmlns:a16="http://schemas.microsoft.com/office/drawing/2014/main" id="{9B5FB399-F034-4D1E-8127-21FA1DC57BE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38" name="テキスト ボックス 537">
          <a:extLst>
            <a:ext uri="{FF2B5EF4-FFF2-40B4-BE49-F238E27FC236}">
              <a16:creationId xmlns:a16="http://schemas.microsoft.com/office/drawing/2014/main" id="{5D8F1845-C6E0-4084-8A99-1982B2538593}"/>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9" name="直線コネクタ 538">
          <a:extLst>
            <a:ext uri="{FF2B5EF4-FFF2-40B4-BE49-F238E27FC236}">
              <a16:creationId xmlns:a16="http://schemas.microsoft.com/office/drawing/2014/main" id="{28050D7F-458C-4CE0-BB35-12796F21D42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0" name="テキスト ボックス 539">
          <a:extLst>
            <a:ext uri="{FF2B5EF4-FFF2-40B4-BE49-F238E27FC236}">
              <a16:creationId xmlns:a16="http://schemas.microsoft.com/office/drawing/2014/main" id="{F6F59A22-032D-4478-A586-68CEFB1C276B}"/>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1" name="【一般廃棄物処理施設】&#10;一人当たり有形固定資産（償却資産）額グラフ枠">
          <a:extLst>
            <a:ext uri="{FF2B5EF4-FFF2-40B4-BE49-F238E27FC236}">
              <a16:creationId xmlns:a16="http://schemas.microsoft.com/office/drawing/2014/main" id="{A4F5E674-4AFB-4210-BA9A-D21A5B130A8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42" name="直線コネクタ 541">
          <a:extLst>
            <a:ext uri="{FF2B5EF4-FFF2-40B4-BE49-F238E27FC236}">
              <a16:creationId xmlns:a16="http://schemas.microsoft.com/office/drawing/2014/main" id="{44411CF9-083E-4425-A4FB-A05322604686}"/>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43" name="【一般廃棄物処理施設】&#10;一人当たり有形固定資産（償却資産）額最小値テキスト">
          <a:extLst>
            <a:ext uri="{FF2B5EF4-FFF2-40B4-BE49-F238E27FC236}">
              <a16:creationId xmlns:a16="http://schemas.microsoft.com/office/drawing/2014/main" id="{13AB980C-0353-4196-93CF-BD4167F8FEF7}"/>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44" name="直線コネクタ 543">
          <a:extLst>
            <a:ext uri="{FF2B5EF4-FFF2-40B4-BE49-F238E27FC236}">
              <a16:creationId xmlns:a16="http://schemas.microsoft.com/office/drawing/2014/main" id="{4B5EF112-A4F8-40E0-87FB-838C284A83C0}"/>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45" name="【一般廃棄物処理施設】&#10;一人当たり有形固定資産（償却資産）額最大値テキスト">
          <a:extLst>
            <a:ext uri="{FF2B5EF4-FFF2-40B4-BE49-F238E27FC236}">
              <a16:creationId xmlns:a16="http://schemas.microsoft.com/office/drawing/2014/main" id="{A8385E63-EC18-47B5-88A3-F43190917F7B}"/>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46" name="直線コネクタ 545">
          <a:extLst>
            <a:ext uri="{FF2B5EF4-FFF2-40B4-BE49-F238E27FC236}">
              <a16:creationId xmlns:a16="http://schemas.microsoft.com/office/drawing/2014/main" id="{7D461F47-CF0F-4A03-9246-0AD30F7E8225}"/>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47" name="【一般廃棄物処理施設】&#10;一人当たり有形固定資産（償却資産）額平均値テキスト">
          <a:extLst>
            <a:ext uri="{FF2B5EF4-FFF2-40B4-BE49-F238E27FC236}">
              <a16:creationId xmlns:a16="http://schemas.microsoft.com/office/drawing/2014/main" id="{430CD7FD-6632-439C-B43A-8761E0EC441A}"/>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48" name="フローチャート: 判断 547">
          <a:extLst>
            <a:ext uri="{FF2B5EF4-FFF2-40B4-BE49-F238E27FC236}">
              <a16:creationId xmlns:a16="http://schemas.microsoft.com/office/drawing/2014/main" id="{9446DCC5-537A-4269-9015-10DE499B376C}"/>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49" name="フローチャート: 判断 548">
          <a:extLst>
            <a:ext uri="{FF2B5EF4-FFF2-40B4-BE49-F238E27FC236}">
              <a16:creationId xmlns:a16="http://schemas.microsoft.com/office/drawing/2014/main" id="{7E773AF3-9C9E-456D-A24D-AAF771A84255}"/>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50" name="フローチャート: 判断 549">
          <a:extLst>
            <a:ext uri="{FF2B5EF4-FFF2-40B4-BE49-F238E27FC236}">
              <a16:creationId xmlns:a16="http://schemas.microsoft.com/office/drawing/2014/main" id="{053F6F73-C60F-44CF-B2F2-3FA072844148}"/>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51" name="フローチャート: 判断 550">
          <a:extLst>
            <a:ext uri="{FF2B5EF4-FFF2-40B4-BE49-F238E27FC236}">
              <a16:creationId xmlns:a16="http://schemas.microsoft.com/office/drawing/2014/main" id="{07C47870-10CE-4A42-AF3B-AC43F039D42E}"/>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52" name="フローチャート: 判断 551">
          <a:extLst>
            <a:ext uri="{FF2B5EF4-FFF2-40B4-BE49-F238E27FC236}">
              <a16:creationId xmlns:a16="http://schemas.microsoft.com/office/drawing/2014/main" id="{10C62149-EAA3-46CD-8981-55CBFAA8E360}"/>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id="{4DA16CD0-C94F-4C9E-82F9-FB3780BB2D4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id="{E43D2929-64A7-40C9-8622-25E56A26032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5" name="テキスト ボックス 554">
          <a:extLst>
            <a:ext uri="{FF2B5EF4-FFF2-40B4-BE49-F238E27FC236}">
              <a16:creationId xmlns:a16="http://schemas.microsoft.com/office/drawing/2014/main" id="{CA6D735C-988C-45BB-B415-B3A1E331E31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6" name="テキスト ボックス 555">
          <a:extLst>
            <a:ext uri="{FF2B5EF4-FFF2-40B4-BE49-F238E27FC236}">
              <a16:creationId xmlns:a16="http://schemas.microsoft.com/office/drawing/2014/main" id="{E1A2B4A5-1037-415E-9E46-7F7461AE650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7" name="テキスト ボックス 556">
          <a:extLst>
            <a:ext uri="{FF2B5EF4-FFF2-40B4-BE49-F238E27FC236}">
              <a16:creationId xmlns:a16="http://schemas.microsoft.com/office/drawing/2014/main" id="{2A956466-FB90-4464-AF11-13DF84A8320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65124</xdr:rowOff>
    </xdr:from>
    <xdr:to>
      <xdr:col>116</xdr:col>
      <xdr:colOff>114300</xdr:colOff>
      <xdr:row>41</xdr:row>
      <xdr:rowOff>166724</xdr:rowOff>
    </xdr:to>
    <xdr:sp macro="" textlink="">
      <xdr:nvSpPr>
        <xdr:cNvPr id="558" name="楕円 557">
          <a:extLst>
            <a:ext uri="{FF2B5EF4-FFF2-40B4-BE49-F238E27FC236}">
              <a16:creationId xmlns:a16="http://schemas.microsoft.com/office/drawing/2014/main" id="{B721A4E3-3A6D-476F-A935-706F6D027590}"/>
            </a:ext>
          </a:extLst>
        </xdr:cNvPr>
        <xdr:cNvSpPr/>
      </xdr:nvSpPr>
      <xdr:spPr>
        <a:xfrm>
          <a:off x="19458940" y="693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151501</xdr:rowOff>
    </xdr:from>
    <xdr:ext cx="469744" cy="259045"/>
    <xdr:sp macro="" textlink="">
      <xdr:nvSpPr>
        <xdr:cNvPr id="559" name="【一般廃棄物処理施設】&#10;一人当たり有形固定資産（償却資産）額該当値テキスト">
          <a:extLst>
            <a:ext uri="{FF2B5EF4-FFF2-40B4-BE49-F238E27FC236}">
              <a16:creationId xmlns:a16="http://schemas.microsoft.com/office/drawing/2014/main" id="{11D0FCA0-6303-48A2-A59E-9D336AF05E24}"/>
            </a:ext>
          </a:extLst>
        </xdr:cNvPr>
        <xdr:cNvSpPr txBox="1"/>
      </xdr:nvSpPr>
      <xdr:spPr>
        <a:xfrm>
          <a:off x="19547840" y="685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65092</xdr:rowOff>
    </xdr:from>
    <xdr:to>
      <xdr:col>112</xdr:col>
      <xdr:colOff>38100</xdr:colOff>
      <xdr:row>41</xdr:row>
      <xdr:rowOff>166692</xdr:rowOff>
    </xdr:to>
    <xdr:sp macro="" textlink="">
      <xdr:nvSpPr>
        <xdr:cNvPr id="560" name="楕円 559">
          <a:extLst>
            <a:ext uri="{FF2B5EF4-FFF2-40B4-BE49-F238E27FC236}">
              <a16:creationId xmlns:a16="http://schemas.microsoft.com/office/drawing/2014/main" id="{8DD44527-1285-4BB4-A6FC-C65538D05FA6}"/>
            </a:ext>
          </a:extLst>
        </xdr:cNvPr>
        <xdr:cNvSpPr/>
      </xdr:nvSpPr>
      <xdr:spPr>
        <a:xfrm>
          <a:off x="18735040" y="6938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115892</xdr:rowOff>
    </xdr:from>
    <xdr:to>
      <xdr:col>116</xdr:col>
      <xdr:colOff>63500</xdr:colOff>
      <xdr:row>41</xdr:row>
      <xdr:rowOff>115924</xdr:rowOff>
    </xdr:to>
    <xdr:cxnSp macro="">
      <xdr:nvCxnSpPr>
        <xdr:cNvPr id="561" name="直線コネクタ 560">
          <a:extLst>
            <a:ext uri="{FF2B5EF4-FFF2-40B4-BE49-F238E27FC236}">
              <a16:creationId xmlns:a16="http://schemas.microsoft.com/office/drawing/2014/main" id="{10F8A2FE-8690-451F-8FFA-E6187B37871A}"/>
            </a:ext>
          </a:extLst>
        </xdr:cNvPr>
        <xdr:cNvCxnSpPr/>
      </xdr:nvCxnSpPr>
      <xdr:spPr>
        <a:xfrm>
          <a:off x="18778220" y="6989132"/>
          <a:ext cx="73152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65414</xdr:rowOff>
    </xdr:from>
    <xdr:to>
      <xdr:col>107</xdr:col>
      <xdr:colOff>101600</xdr:colOff>
      <xdr:row>41</xdr:row>
      <xdr:rowOff>167014</xdr:rowOff>
    </xdr:to>
    <xdr:sp macro="" textlink="">
      <xdr:nvSpPr>
        <xdr:cNvPr id="562" name="楕円 561">
          <a:extLst>
            <a:ext uri="{FF2B5EF4-FFF2-40B4-BE49-F238E27FC236}">
              <a16:creationId xmlns:a16="http://schemas.microsoft.com/office/drawing/2014/main" id="{5A5F4B0C-0C32-45AE-8FB4-EDE55F58C40A}"/>
            </a:ext>
          </a:extLst>
        </xdr:cNvPr>
        <xdr:cNvSpPr/>
      </xdr:nvSpPr>
      <xdr:spPr>
        <a:xfrm>
          <a:off x="17937480" y="69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115892</xdr:rowOff>
    </xdr:from>
    <xdr:to>
      <xdr:col>111</xdr:col>
      <xdr:colOff>177800</xdr:colOff>
      <xdr:row>41</xdr:row>
      <xdr:rowOff>116214</xdr:rowOff>
    </xdr:to>
    <xdr:cxnSp macro="">
      <xdr:nvCxnSpPr>
        <xdr:cNvPr id="563" name="直線コネクタ 562">
          <a:extLst>
            <a:ext uri="{FF2B5EF4-FFF2-40B4-BE49-F238E27FC236}">
              <a16:creationId xmlns:a16="http://schemas.microsoft.com/office/drawing/2014/main" id="{E1738CCD-36EC-4D7C-A459-B6858EA3F3D4}"/>
            </a:ext>
          </a:extLst>
        </xdr:cNvPr>
        <xdr:cNvCxnSpPr/>
      </xdr:nvCxnSpPr>
      <xdr:spPr>
        <a:xfrm flipV="1">
          <a:off x="17988280" y="6989132"/>
          <a:ext cx="789940"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65586</xdr:rowOff>
    </xdr:from>
    <xdr:to>
      <xdr:col>102</xdr:col>
      <xdr:colOff>165100</xdr:colOff>
      <xdr:row>41</xdr:row>
      <xdr:rowOff>167186</xdr:rowOff>
    </xdr:to>
    <xdr:sp macro="" textlink="">
      <xdr:nvSpPr>
        <xdr:cNvPr id="564" name="楕円 563">
          <a:extLst>
            <a:ext uri="{FF2B5EF4-FFF2-40B4-BE49-F238E27FC236}">
              <a16:creationId xmlns:a16="http://schemas.microsoft.com/office/drawing/2014/main" id="{FF8FB693-4221-4E6A-94C4-2EE6D6991C2A}"/>
            </a:ext>
          </a:extLst>
        </xdr:cNvPr>
        <xdr:cNvSpPr/>
      </xdr:nvSpPr>
      <xdr:spPr>
        <a:xfrm>
          <a:off x="17162780" y="69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116214</xdr:rowOff>
    </xdr:from>
    <xdr:to>
      <xdr:col>107</xdr:col>
      <xdr:colOff>50800</xdr:colOff>
      <xdr:row>41</xdr:row>
      <xdr:rowOff>116386</xdr:rowOff>
    </xdr:to>
    <xdr:cxnSp macro="">
      <xdr:nvCxnSpPr>
        <xdr:cNvPr id="565" name="直線コネクタ 564">
          <a:extLst>
            <a:ext uri="{FF2B5EF4-FFF2-40B4-BE49-F238E27FC236}">
              <a16:creationId xmlns:a16="http://schemas.microsoft.com/office/drawing/2014/main" id="{A8C77F61-088B-4DD8-9210-B8170437864E}"/>
            </a:ext>
          </a:extLst>
        </xdr:cNvPr>
        <xdr:cNvCxnSpPr/>
      </xdr:nvCxnSpPr>
      <xdr:spPr>
        <a:xfrm flipV="1">
          <a:off x="17213580" y="6989454"/>
          <a:ext cx="7747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52601</xdr:rowOff>
    </xdr:from>
    <xdr:to>
      <xdr:col>98</xdr:col>
      <xdr:colOff>38100</xdr:colOff>
      <xdr:row>41</xdr:row>
      <xdr:rowOff>154201</xdr:rowOff>
    </xdr:to>
    <xdr:sp macro="" textlink="">
      <xdr:nvSpPr>
        <xdr:cNvPr id="566" name="楕円 565">
          <a:extLst>
            <a:ext uri="{FF2B5EF4-FFF2-40B4-BE49-F238E27FC236}">
              <a16:creationId xmlns:a16="http://schemas.microsoft.com/office/drawing/2014/main" id="{3F3951AA-F292-4027-A749-53E2F4D7A36B}"/>
            </a:ext>
          </a:extLst>
        </xdr:cNvPr>
        <xdr:cNvSpPr/>
      </xdr:nvSpPr>
      <xdr:spPr>
        <a:xfrm>
          <a:off x="16388080" y="69258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103401</xdr:rowOff>
    </xdr:from>
    <xdr:to>
      <xdr:col>102</xdr:col>
      <xdr:colOff>114300</xdr:colOff>
      <xdr:row>41</xdr:row>
      <xdr:rowOff>116386</xdr:rowOff>
    </xdr:to>
    <xdr:cxnSp macro="">
      <xdr:nvCxnSpPr>
        <xdr:cNvPr id="567" name="直線コネクタ 566">
          <a:extLst>
            <a:ext uri="{FF2B5EF4-FFF2-40B4-BE49-F238E27FC236}">
              <a16:creationId xmlns:a16="http://schemas.microsoft.com/office/drawing/2014/main" id="{4052825E-6343-45FC-91F0-D82DD3707D12}"/>
            </a:ext>
          </a:extLst>
        </xdr:cNvPr>
        <xdr:cNvCxnSpPr/>
      </xdr:nvCxnSpPr>
      <xdr:spPr>
        <a:xfrm>
          <a:off x="16431260" y="6976641"/>
          <a:ext cx="782320" cy="1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68" name="n_1aveValue【一般廃棄物処理施設】&#10;一人当たり有形固定資産（償却資産）額">
          <a:extLst>
            <a:ext uri="{FF2B5EF4-FFF2-40B4-BE49-F238E27FC236}">
              <a16:creationId xmlns:a16="http://schemas.microsoft.com/office/drawing/2014/main" id="{22A720C4-5768-407D-AFD5-C2B56C03C231}"/>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69" name="n_2aveValue【一般廃棄物処理施設】&#10;一人当たり有形固定資産（償却資産）額">
          <a:extLst>
            <a:ext uri="{FF2B5EF4-FFF2-40B4-BE49-F238E27FC236}">
              <a16:creationId xmlns:a16="http://schemas.microsoft.com/office/drawing/2014/main" id="{9DEA71E9-F907-4637-95C1-60FDA95470B5}"/>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70" name="n_3aveValue【一般廃棄物処理施設】&#10;一人当たり有形固定資産（償却資産）額">
          <a:extLst>
            <a:ext uri="{FF2B5EF4-FFF2-40B4-BE49-F238E27FC236}">
              <a16:creationId xmlns:a16="http://schemas.microsoft.com/office/drawing/2014/main" id="{AD41248E-EC89-4605-B800-CF8E8F2FD9DC}"/>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71" name="n_4aveValue【一般廃棄物処理施設】&#10;一人当たり有形固定資産（償却資産）額">
          <a:extLst>
            <a:ext uri="{FF2B5EF4-FFF2-40B4-BE49-F238E27FC236}">
              <a16:creationId xmlns:a16="http://schemas.microsoft.com/office/drawing/2014/main" id="{C1D58E00-1558-484F-9B30-529D4FFED827}"/>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157819</xdr:rowOff>
    </xdr:from>
    <xdr:ext cx="469744" cy="259045"/>
    <xdr:sp macro="" textlink="">
      <xdr:nvSpPr>
        <xdr:cNvPr id="572" name="n_1mainValue【一般廃棄物処理施設】&#10;一人当たり有形固定資産（償却資産）額">
          <a:extLst>
            <a:ext uri="{FF2B5EF4-FFF2-40B4-BE49-F238E27FC236}">
              <a16:creationId xmlns:a16="http://schemas.microsoft.com/office/drawing/2014/main" id="{E6BE0D22-4430-4B42-9180-EE07FBB250C7}"/>
            </a:ext>
          </a:extLst>
        </xdr:cNvPr>
        <xdr:cNvSpPr txBox="1"/>
      </xdr:nvSpPr>
      <xdr:spPr>
        <a:xfrm>
          <a:off x="18561128" y="70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158141</xdr:rowOff>
    </xdr:from>
    <xdr:ext cx="469744" cy="259045"/>
    <xdr:sp macro="" textlink="">
      <xdr:nvSpPr>
        <xdr:cNvPr id="573" name="n_2mainValue【一般廃棄物処理施設】&#10;一人当たり有形固定資産（償却資産）額">
          <a:extLst>
            <a:ext uri="{FF2B5EF4-FFF2-40B4-BE49-F238E27FC236}">
              <a16:creationId xmlns:a16="http://schemas.microsoft.com/office/drawing/2014/main" id="{94C44577-2F7F-43CC-9BB3-0A0C6FBFBBC4}"/>
            </a:ext>
          </a:extLst>
        </xdr:cNvPr>
        <xdr:cNvSpPr txBox="1"/>
      </xdr:nvSpPr>
      <xdr:spPr>
        <a:xfrm>
          <a:off x="17776268" y="703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158313</xdr:rowOff>
    </xdr:from>
    <xdr:ext cx="469744" cy="259045"/>
    <xdr:sp macro="" textlink="">
      <xdr:nvSpPr>
        <xdr:cNvPr id="574" name="n_3mainValue【一般廃棄物処理施設】&#10;一人当たり有形固定資産（償却資産）額">
          <a:extLst>
            <a:ext uri="{FF2B5EF4-FFF2-40B4-BE49-F238E27FC236}">
              <a16:creationId xmlns:a16="http://schemas.microsoft.com/office/drawing/2014/main" id="{DB883B87-3CF5-4250-9F22-7985B0ADA8D5}"/>
            </a:ext>
          </a:extLst>
        </xdr:cNvPr>
        <xdr:cNvSpPr txBox="1"/>
      </xdr:nvSpPr>
      <xdr:spPr>
        <a:xfrm>
          <a:off x="17001568" y="703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145328</xdr:rowOff>
    </xdr:from>
    <xdr:ext cx="534377" cy="259045"/>
    <xdr:sp macro="" textlink="">
      <xdr:nvSpPr>
        <xdr:cNvPr id="575" name="n_4mainValue【一般廃棄物処理施設】&#10;一人当たり有形固定資産（償却資産）額">
          <a:extLst>
            <a:ext uri="{FF2B5EF4-FFF2-40B4-BE49-F238E27FC236}">
              <a16:creationId xmlns:a16="http://schemas.microsoft.com/office/drawing/2014/main" id="{583C4399-BFBB-452B-96F1-F866EDF4A9E7}"/>
            </a:ext>
          </a:extLst>
        </xdr:cNvPr>
        <xdr:cNvSpPr txBox="1"/>
      </xdr:nvSpPr>
      <xdr:spPr>
        <a:xfrm>
          <a:off x="16194551" y="701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6" name="正方形/長方形 575">
          <a:extLst>
            <a:ext uri="{FF2B5EF4-FFF2-40B4-BE49-F238E27FC236}">
              <a16:creationId xmlns:a16="http://schemas.microsoft.com/office/drawing/2014/main" id="{B6932C9B-5CA3-4182-9581-0B21C0B0E46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7" name="正方形/長方形 576">
          <a:extLst>
            <a:ext uri="{FF2B5EF4-FFF2-40B4-BE49-F238E27FC236}">
              <a16:creationId xmlns:a16="http://schemas.microsoft.com/office/drawing/2014/main" id="{1BB766CB-5A56-4AD3-9779-1C5C21526B1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8" name="正方形/長方形 577">
          <a:extLst>
            <a:ext uri="{FF2B5EF4-FFF2-40B4-BE49-F238E27FC236}">
              <a16:creationId xmlns:a16="http://schemas.microsoft.com/office/drawing/2014/main" id="{FC74707C-05EE-4AC1-BA50-9635E30F63C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9" name="正方形/長方形 578">
          <a:extLst>
            <a:ext uri="{FF2B5EF4-FFF2-40B4-BE49-F238E27FC236}">
              <a16:creationId xmlns:a16="http://schemas.microsoft.com/office/drawing/2014/main" id="{D0EA026E-EDBA-4DC6-AF89-EBDB9B979B7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0" name="正方形/長方形 579">
          <a:extLst>
            <a:ext uri="{FF2B5EF4-FFF2-40B4-BE49-F238E27FC236}">
              <a16:creationId xmlns:a16="http://schemas.microsoft.com/office/drawing/2014/main" id="{4620B273-64EE-4E42-8E37-BA5E2E99704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1" name="正方形/長方形 580">
          <a:extLst>
            <a:ext uri="{FF2B5EF4-FFF2-40B4-BE49-F238E27FC236}">
              <a16:creationId xmlns:a16="http://schemas.microsoft.com/office/drawing/2014/main" id="{B7E82C90-4432-42CA-8F3F-89D13AFB643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2" name="正方形/長方形 581">
          <a:extLst>
            <a:ext uri="{FF2B5EF4-FFF2-40B4-BE49-F238E27FC236}">
              <a16:creationId xmlns:a16="http://schemas.microsoft.com/office/drawing/2014/main" id="{D627E820-B14D-42D8-8B2D-22F5184F708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3" name="正方形/長方形 582">
          <a:extLst>
            <a:ext uri="{FF2B5EF4-FFF2-40B4-BE49-F238E27FC236}">
              <a16:creationId xmlns:a16="http://schemas.microsoft.com/office/drawing/2014/main" id="{0EFB539E-D54C-4EDB-9CDC-3DF4E55948A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4" name="テキスト ボックス 583">
          <a:extLst>
            <a:ext uri="{FF2B5EF4-FFF2-40B4-BE49-F238E27FC236}">
              <a16:creationId xmlns:a16="http://schemas.microsoft.com/office/drawing/2014/main" id="{08729A94-6B49-4086-A68A-3E52EDF3063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5" name="直線コネクタ 584">
          <a:extLst>
            <a:ext uri="{FF2B5EF4-FFF2-40B4-BE49-F238E27FC236}">
              <a16:creationId xmlns:a16="http://schemas.microsoft.com/office/drawing/2014/main" id="{2AE926F3-D773-4169-8E89-3109391D73D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572835DE-A9BB-4DAC-B9F9-C5FEB5C8E76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87" name="直線コネクタ 586">
          <a:extLst>
            <a:ext uri="{FF2B5EF4-FFF2-40B4-BE49-F238E27FC236}">
              <a16:creationId xmlns:a16="http://schemas.microsoft.com/office/drawing/2014/main" id="{EC8794FE-0C43-438B-A0EB-920B91BF15C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A022E20A-2B73-4FAD-98F5-D4DD7207C547}"/>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9" name="直線コネクタ 588">
          <a:extLst>
            <a:ext uri="{FF2B5EF4-FFF2-40B4-BE49-F238E27FC236}">
              <a16:creationId xmlns:a16="http://schemas.microsoft.com/office/drawing/2014/main" id="{99AA5146-05C9-4B56-80C4-58DBEDF17F1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0" name="テキスト ボックス 589">
          <a:extLst>
            <a:ext uri="{FF2B5EF4-FFF2-40B4-BE49-F238E27FC236}">
              <a16:creationId xmlns:a16="http://schemas.microsoft.com/office/drawing/2014/main" id="{391303BC-7B71-4C98-9B7D-0E3D3D8D4A9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1" name="直線コネクタ 590">
          <a:extLst>
            <a:ext uri="{FF2B5EF4-FFF2-40B4-BE49-F238E27FC236}">
              <a16:creationId xmlns:a16="http://schemas.microsoft.com/office/drawing/2014/main" id="{3213F6D3-B4B2-477C-933E-64C76638AF5D}"/>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2" name="テキスト ボックス 591">
          <a:extLst>
            <a:ext uri="{FF2B5EF4-FFF2-40B4-BE49-F238E27FC236}">
              <a16:creationId xmlns:a16="http://schemas.microsoft.com/office/drawing/2014/main" id="{C779BB4A-DFC2-4D37-847F-4EEE9F9059D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3" name="直線コネクタ 592">
          <a:extLst>
            <a:ext uri="{FF2B5EF4-FFF2-40B4-BE49-F238E27FC236}">
              <a16:creationId xmlns:a16="http://schemas.microsoft.com/office/drawing/2014/main" id="{70B07E3A-225C-4039-B54B-866B3BEE67E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4" name="テキスト ボックス 593">
          <a:extLst>
            <a:ext uri="{FF2B5EF4-FFF2-40B4-BE49-F238E27FC236}">
              <a16:creationId xmlns:a16="http://schemas.microsoft.com/office/drawing/2014/main" id="{93B36482-7C3C-4A2F-B6E1-5E01BCF058D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5" name="直線コネクタ 594">
          <a:extLst>
            <a:ext uri="{FF2B5EF4-FFF2-40B4-BE49-F238E27FC236}">
              <a16:creationId xmlns:a16="http://schemas.microsoft.com/office/drawing/2014/main" id="{9DA1631F-B94D-4F87-AC38-54877808032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6" name="テキスト ボックス 595">
          <a:extLst>
            <a:ext uri="{FF2B5EF4-FFF2-40B4-BE49-F238E27FC236}">
              <a16:creationId xmlns:a16="http://schemas.microsoft.com/office/drawing/2014/main" id="{F4296239-E93A-45B1-8696-E2C2249CA8D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7" name="直線コネクタ 596">
          <a:extLst>
            <a:ext uri="{FF2B5EF4-FFF2-40B4-BE49-F238E27FC236}">
              <a16:creationId xmlns:a16="http://schemas.microsoft.com/office/drawing/2014/main" id="{64CE5B53-5E15-42F5-A31B-CDF32149BC0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98" name="テキスト ボックス 597">
          <a:extLst>
            <a:ext uri="{FF2B5EF4-FFF2-40B4-BE49-F238E27FC236}">
              <a16:creationId xmlns:a16="http://schemas.microsoft.com/office/drawing/2014/main" id="{3C84B2E8-BE05-4EC6-9CB4-2F343D704EB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9" name="【保健センター・保健所】&#10;有形固定資産減価償却率グラフ枠">
          <a:extLst>
            <a:ext uri="{FF2B5EF4-FFF2-40B4-BE49-F238E27FC236}">
              <a16:creationId xmlns:a16="http://schemas.microsoft.com/office/drawing/2014/main" id="{B3ACBBA6-E204-44ED-8AFF-51FEA10CDE7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00" name="直線コネクタ 599">
          <a:extLst>
            <a:ext uri="{FF2B5EF4-FFF2-40B4-BE49-F238E27FC236}">
              <a16:creationId xmlns:a16="http://schemas.microsoft.com/office/drawing/2014/main" id="{A6159261-51DB-43D0-8DBB-7876BFFD2356}"/>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1" name="【保健センター・保健所】&#10;有形固定資産減価償却率最小値テキスト">
          <a:extLst>
            <a:ext uri="{FF2B5EF4-FFF2-40B4-BE49-F238E27FC236}">
              <a16:creationId xmlns:a16="http://schemas.microsoft.com/office/drawing/2014/main" id="{E6508A00-EFC9-43F0-8E83-12A7DCE15A49}"/>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2" name="直線コネクタ 601">
          <a:extLst>
            <a:ext uri="{FF2B5EF4-FFF2-40B4-BE49-F238E27FC236}">
              <a16:creationId xmlns:a16="http://schemas.microsoft.com/office/drawing/2014/main" id="{EB16260B-CE36-4D6A-9258-7FD86E433CBA}"/>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03" name="【保健センター・保健所】&#10;有形固定資産減価償却率最大値テキスト">
          <a:extLst>
            <a:ext uri="{FF2B5EF4-FFF2-40B4-BE49-F238E27FC236}">
              <a16:creationId xmlns:a16="http://schemas.microsoft.com/office/drawing/2014/main" id="{2DBC13E2-5B38-4A94-9EC4-DD29D932127A}"/>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04" name="直線コネクタ 603">
          <a:extLst>
            <a:ext uri="{FF2B5EF4-FFF2-40B4-BE49-F238E27FC236}">
              <a16:creationId xmlns:a16="http://schemas.microsoft.com/office/drawing/2014/main" id="{464521A6-A957-4923-A7A3-FF688D1B0186}"/>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05" name="【保健センター・保健所】&#10;有形固定資産減価償却率平均値テキスト">
          <a:extLst>
            <a:ext uri="{FF2B5EF4-FFF2-40B4-BE49-F238E27FC236}">
              <a16:creationId xmlns:a16="http://schemas.microsoft.com/office/drawing/2014/main" id="{8AE350F7-2E8A-4E5F-9E9E-E2DCC97D3380}"/>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06" name="フローチャート: 判断 605">
          <a:extLst>
            <a:ext uri="{FF2B5EF4-FFF2-40B4-BE49-F238E27FC236}">
              <a16:creationId xmlns:a16="http://schemas.microsoft.com/office/drawing/2014/main" id="{E647AE83-1DB2-4085-A5B8-17BAAD0835A6}"/>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07" name="フローチャート: 判断 606">
          <a:extLst>
            <a:ext uri="{FF2B5EF4-FFF2-40B4-BE49-F238E27FC236}">
              <a16:creationId xmlns:a16="http://schemas.microsoft.com/office/drawing/2014/main" id="{FF9DE409-B2DF-44CE-9848-0FF5048B5320}"/>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08" name="フローチャート: 判断 607">
          <a:extLst>
            <a:ext uri="{FF2B5EF4-FFF2-40B4-BE49-F238E27FC236}">
              <a16:creationId xmlns:a16="http://schemas.microsoft.com/office/drawing/2014/main" id="{5A918661-238F-4AB6-A256-BB22DEF4B1EF}"/>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09" name="フローチャート: 判断 608">
          <a:extLst>
            <a:ext uri="{FF2B5EF4-FFF2-40B4-BE49-F238E27FC236}">
              <a16:creationId xmlns:a16="http://schemas.microsoft.com/office/drawing/2014/main" id="{9C7AE190-B7AA-45DE-9096-B19AB461D6BE}"/>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10" name="フローチャート: 判断 609">
          <a:extLst>
            <a:ext uri="{FF2B5EF4-FFF2-40B4-BE49-F238E27FC236}">
              <a16:creationId xmlns:a16="http://schemas.microsoft.com/office/drawing/2014/main" id="{9E98F04D-9CF4-4871-BE82-2F4D2269AD74}"/>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6DDB799-0D8B-4163-9C6F-962FF6A4C3D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DEA0F3C-25AD-4A89-9CA2-65854300410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5E0BE50E-EB34-47B2-BE00-48878FD17E1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F98A39B4-CFD2-46A8-B9FA-70A5459E2D0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6E9431C1-D5D7-4DE5-8F79-F28568E9FD6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130175</xdr:rowOff>
    </xdr:from>
    <xdr:to>
      <xdr:col>85</xdr:col>
      <xdr:colOff>177800</xdr:colOff>
      <xdr:row>63</xdr:row>
      <xdr:rowOff>60325</xdr:rowOff>
    </xdr:to>
    <xdr:sp macro="" textlink="">
      <xdr:nvSpPr>
        <xdr:cNvPr id="616" name="楕円 615">
          <a:extLst>
            <a:ext uri="{FF2B5EF4-FFF2-40B4-BE49-F238E27FC236}">
              <a16:creationId xmlns:a16="http://schemas.microsoft.com/office/drawing/2014/main" id="{EBBFB9A4-D504-480B-BF12-A9807167A2D2}"/>
            </a:ext>
          </a:extLst>
        </xdr:cNvPr>
        <xdr:cNvSpPr/>
      </xdr:nvSpPr>
      <xdr:spPr>
        <a:xfrm>
          <a:off x="14325600" y="105238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108602</xdr:rowOff>
    </xdr:from>
    <xdr:ext cx="405111" cy="259045"/>
    <xdr:sp macro="" textlink="">
      <xdr:nvSpPr>
        <xdr:cNvPr id="617" name="【保健センター・保健所】&#10;有形固定資産減価償却率該当値テキスト">
          <a:extLst>
            <a:ext uri="{FF2B5EF4-FFF2-40B4-BE49-F238E27FC236}">
              <a16:creationId xmlns:a16="http://schemas.microsoft.com/office/drawing/2014/main" id="{4D8B1BD9-B677-45CB-9802-FFD48F9DEFA1}"/>
            </a:ext>
          </a:extLst>
        </xdr:cNvPr>
        <xdr:cNvSpPr txBox="1"/>
      </xdr:nvSpPr>
      <xdr:spPr>
        <a:xfrm>
          <a:off x="14414500"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62</xdr:row>
      <xdr:rowOff>67310</xdr:rowOff>
    </xdr:from>
    <xdr:to>
      <xdr:col>76</xdr:col>
      <xdr:colOff>165100</xdr:colOff>
      <xdr:row>62</xdr:row>
      <xdr:rowOff>168910</xdr:rowOff>
    </xdr:to>
    <xdr:sp macro="" textlink="">
      <xdr:nvSpPr>
        <xdr:cNvPr id="618" name="楕円 617">
          <a:extLst>
            <a:ext uri="{FF2B5EF4-FFF2-40B4-BE49-F238E27FC236}">
              <a16:creationId xmlns:a16="http://schemas.microsoft.com/office/drawing/2014/main" id="{AD1F7F70-5028-4DE7-B746-BCE504B12B5C}"/>
            </a:ext>
          </a:extLst>
        </xdr:cNvPr>
        <xdr:cNvSpPr/>
      </xdr:nvSpPr>
      <xdr:spPr>
        <a:xfrm>
          <a:off x="1280414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27305</xdr:rowOff>
    </xdr:from>
    <xdr:to>
      <xdr:col>72</xdr:col>
      <xdr:colOff>38100</xdr:colOff>
      <xdr:row>62</xdr:row>
      <xdr:rowOff>128905</xdr:rowOff>
    </xdr:to>
    <xdr:sp macro="" textlink="">
      <xdr:nvSpPr>
        <xdr:cNvPr id="619" name="楕円 618">
          <a:extLst>
            <a:ext uri="{FF2B5EF4-FFF2-40B4-BE49-F238E27FC236}">
              <a16:creationId xmlns:a16="http://schemas.microsoft.com/office/drawing/2014/main" id="{E2C3878E-A010-456C-91EC-0F4A73351FF3}"/>
            </a:ext>
          </a:extLst>
        </xdr:cNvPr>
        <xdr:cNvSpPr/>
      </xdr:nvSpPr>
      <xdr:spPr>
        <a:xfrm>
          <a:off x="12029440" y="10420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78105</xdr:rowOff>
    </xdr:from>
    <xdr:to>
      <xdr:col>76</xdr:col>
      <xdr:colOff>114300</xdr:colOff>
      <xdr:row>62</xdr:row>
      <xdr:rowOff>118110</xdr:rowOff>
    </xdr:to>
    <xdr:cxnSp macro="">
      <xdr:nvCxnSpPr>
        <xdr:cNvPr id="620" name="直線コネクタ 619">
          <a:extLst>
            <a:ext uri="{FF2B5EF4-FFF2-40B4-BE49-F238E27FC236}">
              <a16:creationId xmlns:a16="http://schemas.microsoft.com/office/drawing/2014/main" id="{F369D6DB-3EB7-4E02-9011-FF891E9A5FDB}"/>
            </a:ext>
          </a:extLst>
        </xdr:cNvPr>
        <xdr:cNvCxnSpPr/>
      </xdr:nvCxnSpPr>
      <xdr:spPr>
        <a:xfrm>
          <a:off x="12072620" y="1047178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164465</xdr:rowOff>
    </xdr:from>
    <xdr:to>
      <xdr:col>67</xdr:col>
      <xdr:colOff>101600</xdr:colOff>
      <xdr:row>62</xdr:row>
      <xdr:rowOff>94615</xdr:rowOff>
    </xdr:to>
    <xdr:sp macro="" textlink="">
      <xdr:nvSpPr>
        <xdr:cNvPr id="621" name="楕円 620">
          <a:extLst>
            <a:ext uri="{FF2B5EF4-FFF2-40B4-BE49-F238E27FC236}">
              <a16:creationId xmlns:a16="http://schemas.microsoft.com/office/drawing/2014/main" id="{E2218500-9F00-4249-B7F5-AAFC174A986E}"/>
            </a:ext>
          </a:extLst>
        </xdr:cNvPr>
        <xdr:cNvSpPr/>
      </xdr:nvSpPr>
      <xdr:spPr>
        <a:xfrm>
          <a:off x="11231880" y="1039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43815</xdr:rowOff>
    </xdr:from>
    <xdr:to>
      <xdr:col>71</xdr:col>
      <xdr:colOff>177800</xdr:colOff>
      <xdr:row>62</xdr:row>
      <xdr:rowOff>78105</xdr:rowOff>
    </xdr:to>
    <xdr:cxnSp macro="">
      <xdr:nvCxnSpPr>
        <xdr:cNvPr id="622" name="直線コネクタ 621">
          <a:extLst>
            <a:ext uri="{FF2B5EF4-FFF2-40B4-BE49-F238E27FC236}">
              <a16:creationId xmlns:a16="http://schemas.microsoft.com/office/drawing/2014/main" id="{27901D28-0387-42B6-A205-618ED9E86685}"/>
            </a:ext>
          </a:extLst>
        </xdr:cNvPr>
        <xdr:cNvCxnSpPr/>
      </xdr:nvCxnSpPr>
      <xdr:spPr>
        <a:xfrm>
          <a:off x="11282680" y="1043749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23" name="n_1aveValue【保健センター・保健所】&#10;有形固定資産減価償却率">
          <a:extLst>
            <a:ext uri="{FF2B5EF4-FFF2-40B4-BE49-F238E27FC236}">
              <a16:creationId xmlns:a16="http://schemas.microsoft.com/office/drawing/2014/main" id="{C58EF1C2-E6DB-438D-9E59-FF09E3475AD7}"/>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24" name="n_2aveValue【保健センター・保健所】&#10;有形固定資産減価償却率">
          <a:extLst>
            <a:ext uri="{FF2B5EF4-FFF2-40B4-BE49-F238E27FC236}">
              <a16:creationId xmlns:a16="http://schemas.microsoft.com/office/drawing/2014/main" id="{635203FC-B5B2-44DB-8729-691131AC799F}"/>
            </a:ext>
          </a:extLst>
        </xdr:cNvPr>
        <xdr:cNvSpPr txBox="1"/>
      </xdr:nvSpPr>
      <xdr:spPr>
        <a:xfrm>
          <a:off x="12675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25" name="n_3aveValue【保健センター・保健所】&#10;有形固定資産減価償却率">
          <a:extLst>
            <a:ext uri="{FF2B5EF4-FFF2-40B4-BE49-F238E27FC236}">
              <a16:creationId xmlns:a16="http://schemas.microsoft.com/office/drawing/2014/main" id="{D3314821-1B8E-4FEA-86BD-4058DC1D6E1C}"/>
            </a:ext>
          </a:extLst>
        </xdr:cNvPr>
        <xdr:cNvSpPr txBox="1"/>
      </xdr:nvSpPr>
      <xdr:spPr>
        <a:xfrm>
          <a:off x="11900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26" name="n_4aveValue【保健センター・保健所】&#10;有形固定資産減価償却率">
          <a:extLst>
            <a:ext uri="{FF2B5EF4-FFF2-40B4-BE49-F238E27FC236}">
              <a16:creationId xmlns:a16="http://schemas.microsoft.com/office/drawing/2014/main" id="{D518F91E-F1E4-47CF-A460-F3A189F4EED4}"/>
            </a:ext>
          </a:extLst>
        </xdr:cNvPr>
        <xdr:cNvSpPr txBox="1"/>
      </xdr:nvSpPr>
      <xdr:spPr>
        <a:xfrm>
          <a:off x="1110298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160037</xdr:rowOff>
    </xdr:from>
    <xdr:ext cx="405111" cy="259045"/>
    <xdr:sp macro="" textlink="">
      <xdr:nvSpPr>
        <xdr:cNvPr id="627" name="n_2mainValue【保健センター・保健所】&#10;有形固定資産減価償却率">
          <a:extLst>
            <a:ext uri="{FF2B5EF4-FFF2-40B4-BE49-F238E27FC236}">
              <a16:creationId xmlns:a16="http://schemas.microsoft.com/office/drawing/2014/main" id="{B7F496FF-A672-4B95-A98C-1CB43D7B5D3B}"/>
            </a:ext>
          </a:extLst>
        </xdr:cNvPr>
        <xdr:cNvSpPr txBox="1"/>
      </xdr:nvSpPr>
      <xdr:spPr>
        <a:xfrm>
          <a:off x="126752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120032</xdr:rowOff>
    </xdr:from>
    <xdr:ext cx="405111" cy="259045"/>
    <xdr:sp macro="" textlink="">
      <xdr:nvSpPr>
        <xdr:cNvPr id="628" name="n_3mainValue【保健センター・保健所】&#10;有形固定資産減価償却率">
          <a:extLst>
            <a:ext uri="{FF2B5EF4-FFF2-40B4-BE49-F238E27FC236}">
              <a16:creationId xmlns:a16="http://schemas.microsoft.com/office/drawing/2014/main" id="{E610E72A-EB27-4CAF-9050-115A9144218C}"/>
            </a:ext>
          </a:extLst>
        </xdr:cNvPr>
        <xdr:cNvSpPr txBox="1"/>
      </xdr:nvSpPr>
      <xdr:spPr>
        <a:xfrm>
          <a:off x="119005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85742</xdr:rowOff>
    </xdr:from>
    <xdr:ext cx="405111" cy="259045"/>
    <xdr:sp macro="" textlink="">
      <xdr:nvSpPr>
        <xdr:cNvPr id="629" name="n_4mainValue【保健センター・保健所】&#10;有形固定資産減価償却率">
          <a:extLst>
            <a:ext uri="{FF2B5EF4-FFF2-40B4-BE49-F238E27FC236}">
              <a16:creationId xmlns:a16="http://schemas.microsoft.com/office/drawing/2014/main" id="{E51D0BBE-80E3-47F6-9BFD-E3C2B916FAE6}"/>
            </a:ext>
          </a:extLst>
        </xdr:cNvPr>
        <xdr:cNvSpPr txBox="1"/>
      </xdr:nvSpPr>
      <xdr:spPr>
        <a:xfrm>
          <a:off x="1110298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0" name="正方形/長方形 629">
          <a:extLst>
            <a:ext uri="{FF2B5EF4-FFF2-40B4-BE49-F238E27FC236}">
              <a16:creationId xmlns:a16="http://schemas.microsoft.com/office/drawing/2014/main" id="{F8DB7977-E613-4FE1-9F70-8226377502C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1" name="正方形/長方形 630">
          <a:extLst>
            <a:ext uri="{FF2B5EF4-FFF2-40B4-BE49-F238E27FC236}">
              <a16:creationId xmlns:a16="http://schemas.microsoft.com/office/drawing/2014/main" id="{B851CFDF-1776-4B96-B973-F592089C618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2" name="正方形/長方形 631">
          <a:extLst>
            <a:ext uri="{FF2B5EF4-FFF2-40B4-BE49-F238E27FC236}">
              <a16:creationId xmlns:a16="http://schemas.microsoft.com/office/drawing/2014/main" id="{F55953E7-C63C-4894-A5A8-99D0BFDEF61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3" name="正方形/長方形 632">
          <a:extLst>
            <a:ext uri="{FF2B5EF4-FFF2-40B4-BE49-F238E27FC236}">
              <a16:creationId xmlns:a16="http://schemas.microsoft.com/office/drawing/2014/main" id="{C36E1CF0-4353-471D-B12A-FF6907B86E2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4" name="正方形/長方形 633">
          <a:extLst>
            <a:ext uri="{FF2B5EF4-FFF2-40B4-BE49-F238E27FC236}">
              <a16:creationId xmlns:a16="http://schemas.microsoft.com/office/drawing/2014/main" id="{3D237535-9F3C-4172-BA9E-F46596EF0B3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5" name="正方形/長方形 634">
          <a:extLst>
            <a:ext uri="{FF2B5EF4-FFF2-40B4-BE49-F238E27FC236}">
              <a16:creationId xmlns:a16="http://schemas.microsoft.com/office/drawing/2014/main" id="{2BFEB7A6-F722-42A3-AF61-7E0532BFE04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6" name="正方形/長方形 635">
          <a:extLst>
            <a:ext uri="{FF2B5EF4-FFF2-40B4-BE49-F238E27FC236}">
              <a16:creationId xmlns:a16="http://schemas.microsoft.com/office/drawing/2014/main" id="{EE90115B-FE7B-45B3-B2C6-7668CD1149E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7" name="正方形/長方形 636">
          <a:extLst>
            <a:ext uri="{FF2B5EF4-FFF2-40B4-BE49-F238E27FC236}">
              <a16:creationId xmlns:a16="http://schemas.microsoft.com/office/drawing/2014/main" id="{FCF30C75-F9B6-43FB-87C6-8146E30247F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8" name="テキスト ボックス 637">
          <a:extLst>
            <a:ext uri="{FF2B5EF4-FFF2-40B4-BE49-F238E27FC236}">
              <a16:creationId xmlns:a16="http://schemas.microsoft.com/office/drawing/2014/main" id="{9221F212-7D25-471E-88E2-8F8E2F4B518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9" name="直線コネクタ 638">
          <a:extLst>
            <a:ext uri="{FF2B5EF4-FFF2-40B4-BE49-F238E27FC236}">
              <a16:creationId xmlns:a16="http://schemas.microsoft.com/office/drawing/2014/main" id="{B4FA3968-AC8F-4D9E-8F2E-42C59B31A20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0" name="直線コネクタ 639">
          <a:extLst>
            <a:ext uri="{FF2B5EF4-FFF2-40B4-BE49-F238E27FC236}">
              <a16:creationId xmlns:a16="http://schemas.microsoft.com/office/drawing/2014/main" id="{73B4F57F-1092-4A0D-96AE-9B27AE65A3D7}"/>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1" name="テキスト ボックス 640">
          <a:extLst>
            <a:ext uri="{FF2B5EF4-FFF2-40B4-BE49-F238E27FC236}">
              <a16:creationId xmlns:a16="http://schemas.microsoft.com/office/drawing/2014/main" id="{E728F2BC-DE3D-4038-B97A-F677CBD7CCF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2" name="直線コネクタ 641">
          <a:extLst>
            <a:ext uri="{FF2B5EF4-FFF2-40B4-BE49-F238E27FC236}">
              <a16:creationId xmlns:a16="http://schemas.microsoft.com/office/drawing/2014/main" id="{1E5F1C87-4E44-4D6E-BEBE-CCE1A57B12CE}"/>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3" name="テキスト ボックス 642">
          <a:extLst>
            <a:ext uri="{FF2B5EF4-FFF2-40B4-BE49-F238E27FC236}">
              <a16:creationId xmlns:a16="http://schemas.microsoft.com/office/drawing/2014/main" id="{4D9E81C4-A887-49C2-9BC4-A0495F5A0B2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4" name="直線コネクタ 643">
          <a:extLst>
            <a:ext uri="{FF2B5EF4-FFF2-40B4-BE49-F238E27FC236}">
              <a16:creationId xmlns:a16="http://schemas.microsoft.com/office/drawing/2014/main" id="{EE0033D5-9347-436D-917F-C1F0AEE3E38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5" name="テキスト ボックス 644">
          <a:extLst>
            <a:ext uri="{FF2B5EF4-FFF2-40B4-BE49-F238E27FC236}">
              <a16:creationId xmlns:a16="http://schemas.microsoft.com/office/drawing/2014/main" id="{90956BF3-1EEC-4E91-A853-90933682BC68}"/>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46" name="直線コネクタ 645">
          <a:extLst>
            <a:ext uri="{FF2B5EF4-FFF2-40B4-BE49-F238E27FC236}">
              <a16:creationId xmlns:a16="http://schemas.microsoft.com/office/drawing/2014/main" id="{28188316-BF96-4A64-893F-0B4BFD240AF5}"/>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47" name="テキスト ボックス 646">
          <a:extLst>
            <a:ext uri="{FF2B5EF4-FFF2-40B4-BE49-F238E27FC236}">
              <a16:creationId xmlns:a16="http://schemas.microsoft.com/office/drawing/2014/main" id="{0BD3C9D3-D73C-4DF7-A2CE-988D045CAC0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48" name="直線コネクタ 647">
          <a:extLst>
            <a:ext uri="{FF2B5EF4-FFF2-40B4-BE49-F238E27FC236}">
              <a16:creationId xmlns:a16="http://schemas.microsoft.com/office/drawing/2014/main" id="{20836532-4589-498B-8F2D-5B118AFBB42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49" name="テキスト ボックス 648">
          <a:extLst>
            <a:ext uri="{FF2B5EF4-FFF2-40B4-BE49-F238E27FC236}">
              <a16:creationId xmlns:a16="http://schemas.microsoft.com/office/drawing/2014/main" id="{5CAE7002-0044-430D-9B13-8C7579C3007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0" name="直線コネクタ 649">
          <a:extLst>
            <a:ext uri="{FF2B5EF4-FFF2-40B4-BE49-F238E27FC236}">
              <a16:creationId xmlns:a16="http://schemas.microsoft.com/office/drawing/2014/main" id="{25094C42-FA98-4531-8403-4C5B325A9EB9}"/>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1" name="テキスト ボックス 650">
          <a:extLst>
            <a:ext uri="{FF2B5EF4-FFF2-40B4-BE49-F238E27FC236}">
              <a16:creationId xmlns:a16="http://schemas.microsoft.com/office/drawing/2014/main" id="{F201CCCD-895D-4933-9C5C-2BEF90047E5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2" name="直線コネクタ 651">
          <a:extLst>
            <a:ext uri="{FF2B5EF4-FFF2-40B4-BE49-F238E27FC236}">
              <a16:creationId xmlns:a16="http://schemas.microsoft.com/office/drawing/2014/main" id="{CF15054C-6112-47CA-A155-B143DDB6CEB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3" name="テキスト ボックス 652">
          <a:extLst>
            <a:ext uri="{FF2B5EF4-FFF2-40B4-BE49-F238E27FC236}">
              <a16:creationId xmlns:a16="http://schemas.microsoft.com/office/drawing/2014/main" id="{36AA3AF1-B1B3-4FFC-B0F9-87C07F8ED17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4" name="【保健センター・保健所】&#10;一人当たり面積グラフ枠">
          <a:extLst>
            <a:ext uri="{FF2B5EF4-FFF2-40B4-BE49-F238E27FC236}">
              <a16:creationId xmlns:a16="http://schemas.microsoft.com/office/drawing/2014/main" id="{05249FC4-CF66-490E-B9E4-425EE2795EF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55" name="直線コネクタ 654">
          <a:extLst>
            <a:ext uri="{FF2B5EF4-FFF2-40B4-BE49-F238E27FC236}">
              <a16:creationId xmlns:a16="http://schemas.microsoft.com/office/drawing/2014/main" id="{4D7A758B-D6A4-44E7-B292-7BD437D11781}"/>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56" name="【保健センター・保健所】&#10;一人当たり面積最小値テキスト">
          <a:extLst>
            <a:ext uri="{FF2B5EF4-FFF2-40B4-BE49-F238E27FC236}">
              <a16:creationId xmlns:a16="http://schemas.microsoft.com/office/drawing/2014/main" id="{0696D632-72C7-4A68-BD18-BBAA55AC286D}"/>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57" name="直線コネクタ 656">
          <a:extLst>
            <a:ext uri="{FF2B5EF4-FFF2-40B4-BE49-F238E27FC236}">
              <a16:creationId xmlns:a16="http://schemas.microsoft.com/office/drawing/2014/main" id="{2F37E616-D6BE-4D34-95B9-70D7896D5438}"/>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58" name="【保健センター・保健所】&#10;一人当たり面積最大値テキスト">
          <a:extLst>
            <a:ext uri="{FF2B5EF4-FFF2-40B4-BE49-F238E27FC236}">
              <a16:creationId xmlns:a16="http://schemas.microsoft.com/office/drawing/2014/main" id="{71518029-18AB-4FFB-8B04-00C80397E950}"/>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59" name="直線コネクタ 658">
          <a:extLst>
            <a:ext uri="{FF2B5EF4-FFF2-40B4-BE49-F238E27FC236}">
              <a16:creationId xmlns:a16="http://schemas.microsoft.com/office/drawing/2014/main" id="{927CEB53-30E5-4040-9DC2-02EC0E30D7D4}"/>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60" name="【保健センター・保健所】&#10;一人当たり面積平均値テキスト">
          <a:extLst>
            <a:ext uri="{FF2B5EF4-FFF2-40B4-BE49-F238E27FC236}">
              <a16:creationId xmlns:a16="http://schemas.microsoft.com/office/drawing/2014/main" id="{8FFC4D75-D66C-448A-B8EC-1C32DE0AD776}"/>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61" name="フローチャート: 判断 660">
          <a:extLst>
            <a:ext uri="{FF2B5EF4-FFF2-40B4-BE49-F238E27FC236}">
              <a16:creationId xmlns:a16="http://schemas.microsoft.com/office/drawing/2014/main" id="{F3024EC5-BA90-4F36-827B-F9E705D659D1}"/>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62" name="フローチャート: 判断 661">
          <a:extLst>
            <a:ext uri="{FF2B5EF4-FFF2-40B4-BE49-F238E27FC236}">
              <a16:creationId xmlns:a16="http://schemas.microsoft.com/office/drawing/2014/main" id="{734B5025-D94A-4B3C-99A7-600951F431D4}"/>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63" name="フローチャート: 判断 662">
          <a:extLst>
            <a:ext uri="{FF2B5EF4-FFF2-40B4-BE49-F238E27FC236}">
              <a16:creationId xmlns:a16="http://schemas.microsoft.com/office/drawing/2014/main" id="{7E503514-2B0A-4EBA-BA74-C710CF7B44B8}"/>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64" name="フローチャート: 判断 663">
          <a:extLst>
            <a:ext uri="{FF2B5EF4-FFF2-40B4-BE49-F238E27FC236}">
              <a16:creationId xmlns:a16="http://schemas.microsoft.com/office/drawing/2014/main" id="{78B50ADD-C6E0-4508-9264-AFBA56F81837}"/>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65" name="フローチャート: 判断 664">
          <a:extLst>
            <a:ext uri="{FF2B5EF4-FFF2-40B4-BE49-F238E27FC236}">
              <a16:creationId xmlns:a16="http://schemas.microsoft.com/office/drawing/2014/main" id="{EC260770-0ECF-4C6A-8FBA-E760067BB787}"/>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F780EE79-C9E7-4DC2-9EC8-F09B62F9324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7" name="テキスト ボックス 666">
          <a:extLst>
            <a:ext uri="{FF2B5EF4-FFF2-40B4-BE49-F238E27FC236}">
              <a16:creationId xmlns:a16="http://schemas.microsoft.com/office/drawing/2014/main" id="{3D84CDB0-82DA-41BB-B181-AB2C89D0DDC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F395A9C7-4B67-4B95-B7BF-EACF1C0A0D0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49C13DBC-C64C-42C3-B394-53F02B76D2B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6FCD6D41-25B1-4E86-86EB-4602D035D02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37374</xdr:rowOff>
    </xdr:from>
    <xdr:to>
      <xdr:col>116</xdr:col>
      <xdr:colOff>114300</xdr:colOff>
      <xdr:row>64</xdr:row>
      <xdr:rowOff>138974</xdr:rowOff>
    </xdr:to>
    <xdr:sp macro="" textlink="">
      <xdr:nvSpPr>
        <xdr:cNvPr id="671" name="楕円 670">
          <a:extLst>
            <a:ext uri="{FF2B5EF4-FFF2-40B4-BE49-F238E27FC236}">
              <a16:creationId xmlns:a16="http://schemas.microsoft.com/office/drawing/2014/main" id="{80ACC702-3DFA-4888-AB7E-C365B0F34617}"/>
            </a:ext>
          </a:extLst>
        </xdr:cNvPr>
        <xdr:cNvSpPr/>
      </xdr:nvSpPr>
      <xdr:spPr>
        <a:xfrm>
          <a:off x="19458940" y="107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123751</xdr:rowOff>
    </xdr:from>
    <xdr:ext cx="469744" cy="259045"/>
    <xdr:sp macro="" textlink="">
      <xdr:nvSpPr>
        <xdr:cNvPr id="672" name="【保健センター・保健所】&#10;一人当たり面積該当値テキスト">
          <a:extLst>
            <a:ext uri="{FF2B5EF4-FFF2-40B4-BE49-F238E27FC236}">
              <a16:creationId xmlns:a16="http://schemas.microsoft.com/office/drawing/2014/main" id="{DF505C88-8B85-43A0-B0C9-643489125E48}"/>
            </a:ext>
          </a:extLst>
        </xdr:cNvPr>
        <xdr:cNvSpPr txBox="1"/>
      </xdr:nvSpPr>
      <xdr:spPr>
        <a:xfrm>
          <a:off x="19547840" y="1068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64</xdr:row>
      <xdr:rowOff>37374</xdr:rowOff>
    </xdr:from>
    <xdr:to>
      <xdr:col>107</xdr:col>
      <xdr:colOff>101600</xdr:colOff>
      <xdr:row>64</xdr:row>
      <xdr:rowOff>138974</xdr:rowOff>
    </xdr:to>
    <xdr:sp macro="" textlink="">
      <xdr:nvSpPr>
        <xdr:cNvPr id="673" name="楕円 672">
          <a:extLst>
            <a:ext uri="{FF2B5EF4-FFF2-40B4-BE49-F238E27FC236}">
              <a16:creationId xmlns:a16="http://schemas.microsoft.com/office/drawing/2014/main" id="{9A76717F-6044-4FBF-B41F-3C9680389BA0}"/>
            </a:ext>
          </a:extLst>
        </xdr:cNvPr>
        <xdr:cNvSpPr/>
      </xdr:nvSpPr>
      <xdr:spPr>
        <a:xfrm>
          <a:off x="17937480" y="107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64</xdr:row>
      <xdr:rowOff>37374</xdr:rowOff>
    </xdr:from>
    <xdr:to>
      <xdr:col>102</xdr:col>
      <xdr:colOff>165100</xdr:colOff>
      <xdr:row>64</xdr:row>
      <xdr:rowOff>138974</xdr:rowOff>
    </xdr:to>
    <xdr:sp macro="" textlink="">
      <xdr:nvSpPr>
        <xdr:cNvPr id="674" name="楕円 673">
          <a:extLst>
            <a:ext uri="{FF2B5EF4-FFF2-40B4-BE49-F238E27FC236}">
              <a16:creationId xmlns:a16="http://schemas.microsoft.com/office/drawing/2014/main" id="{50485559-35C3-4A82-B8CA-CDE992311B2D}"/>
            </a:ext>
          </a:extLst>
        </xdr:cNvPr>
        <xdr:cNvSpPr/>
      </xdr:nvSpPr>
      <xdr:spPr>
        <a:xfrm>
          <a:off x="17162780" y="107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88174</xdr:rowOff>
    </xdr:from>
    <xdr:to>
      <xdr:col>107</xdr:col>
      <xdr:colOff>50800</xdr:colOff>
      <xdr:row>64</xdr:row>
      <xdr:rowOff>88174</xdr:rowOff>
    </xdr:to>
    <xdr:cxnSp macro="">
      <xdr:nvCxnSpPr>
        <xdr:cNvPr id="675" name="直線コネクタ 674">
          <a:extLst>
            <a:ext uri="{FF2B5EF4-FFF2-40B4-BE49-F238E27FC236}">
              <a16:creationId xmlns:a16="http://schemas.microsoft.com/office/drawing/2014/main" id="{BE467947-F54D-448E-9CDE-C94A30857E96}"/>
            </a:ext>
          </a:extLst>
        </xdr:cNvPr>
        <xdr:cNvCxnSpPr/>
      </xdr:nvCxnSpPr>
      <xdr:spPr>
        <a:xfrm>
          <a:off x="17213580" y="1081713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37374</xdr:rowOff>
    </xdr:from>
    <xdr:to>
      <xdr:col>98</xdr:col>
      <xdr:colOff>38100</xdr:colOff>
      <xdr:row>64</xdr:row>
      <xdr:rowOff>138974</xdr:rowOff>
    </xdr:to>
    <xdr:sp macro="" textlink="">
      <xdr:nvSpPr>
        <xdr:cNvPr id="676" name="楕円 675">
          <a:extLst>
            <a:ext uri="{FF2B5EF4-FFF2-40B4-BE49-F238E27FC236}">
              <a16:creationId xmlns:a16="http://schemas.microsoft.com/office/drawing/2014/main" id="{DD472C07-F75C-42A9-A27F-8B3ED33D4CDB}"/>
            </a:ext>
          </a:extLst>
        </xdr:cNvPr>
        <xdr:cNvSpPr/>
      </xdr:nvSpPr>
      <xdr:spPr>
        <a:xfrm>
          <a:off x="16388080" y="10766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88174</xdr:rowOff>
    </xdr:from>
    <xdr:to>
      <xdr:col>102</xdr:col>
      <xdr:colOff>114300</xdr:colOff>
      <xdr:row>64</xdr:row>
      <xdr:rowOff>88174</xdr:rowOff>
    </xdr:to>
    <xdr:cxnSp macro="">
      <xdr:nvCxnSpPr>
        <xdr:cNvPr id="677" name="直線コネクタ 676">
          <a:extLst>
            <a:ext uri="{FF2B5EF4-FFF2-40B4-BE49-F238E27FC236}">
              <a16:creationId xmlns:a16="http://schemas.microsoft.com/office/drawing/2014/main" id="{DC1F7B17-0BCD-4687-8D2D-CA2003AA8C47}"/>
            </a:ext>
          </a:extLst>
        </xdr:cNvPr>
        <xdr:cNvCxnSpPr/>
      </xdr:nvCxnSpPr>
      <xdr:spPr>
        <a:xfrm>
          <a:off x="16431260" y="1081713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78" name="n_1aveValue【保健センター・保健所】&#10;一人当たり面積">
          <a:extLst>
            <a:ext uri="{FF2B5EF4-FFF2-40B4-BE49-F238E27FC236}">
              <a16:creationId xmlns:a16="http://schemas.microsoft.com/office/drawing/2014/main" id="{566CDEF1-8C0B-4D7D-84ED-AF84A7495CFC}"/>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79" name="n_2aveValue【保健センター・保健所】&#10;一人当たり面積">
          <a:extLst>
            <a:ext uri="{FF2B5EF4-FFF2-40B4-BE49-F238E27FC236}">
              <a16:creationId xmlns:a16="http://schemas.microsoft.com/office/drawing/2014/main" id="{CF3458C7-870B-4013-8F2C-83679DCD72E7}"/>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80" name="n_3aveValue【保健センター・保健所】&#10;一人当たり面積">
          <a:extLst>
            <a:ext uri="{FF2B5EF4-FFF2-40B4-BE49-F238E27FC236}">
              <a16:creationId xmlns:a16="http://schemas.microsoft.com/office/drawing/2014/main" id="{95698BE2-C240-454D-9F79-A5B6440CDC59}"/>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81" name="n_4aveValue【保健センター・保健所】&#10;一人当たり面積">
          <a:extLst>
            <a:ext uri="{FF2B5EF4-FFF2-40B4-BE49-F238E27FC236}">
              <a16:creationId xmlns:a16="http://schemas.microsoft.com/office/drawing/2014/main" id="{D60A2153-8082-4258-AE69-63CBB81DF0A6}"/>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130101</xdr:rowOff>
    </xdr:from>
    <xdr:ext cx="469744" cy="259045"/>
    <xdr:sp macro="" textlink="">
      <xdr:nvSpPr>
        <xdr:cNvPr id="682" name="n_2mainValue【保健センター・保健所】&#10;一人当たり面積">
          <a:extLst>
            <a:ext uri="{FF2B5EF4-FFF2-40B4-BE49-F238E27FC236}">
              <a16:creationId xmlns:a16="http://schemas.microsoft.com/office/drawing/2014/main" id="{5D5981D6-779D-473F-8209-1BE4AF0F58C4}"/>
            </a:ext>
          </a:extLst>
        </xdr:cNvPr>
        <xdr:cNvSpPr txBox="1"/>
      </xdr:nvSpPr>
      <xdr:spPr>
        <a:xfrm>
          <a:off x="1777626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130101</xdr:rowOff>
    </xdr:from>
    <xdr:ext cx="469744" cy="259045"/>
    <xdr:sp macro="" textlink="">
      <xdr:nvSpPr>
        <xdr:cNvPr id="683" name="n_3mainValue【保健センター・保健所】&#10;一人当たり面積">
          <a:extLst>
            <a:ext uri="{FF2B5EF4-FFF2-40B4-BE49-F238E27FC236}">
              <a16:creationId xmlns:a16="http://schemas.microsoft.com/office/drawing/2014/main" id="{5032ABA7-1D21-42FD-819D-0D829C19B6C5}"/>
            </a:ext>
          </a:extLst>
        </xdr:cNvPr>
        <xdr:cNvSpPr txBox="1"/>
      </xdr:nvSpPr>
      <xdr:spPr>
        <a:xfrm>
          <a:off x="1700156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130101</xdr:rowOff>
    </xdr:from>
    <xdr:ext cx="469744" cy="259045"/>
    <xdr:sp macro="" textlink="">
      <xdr:nvSpPr>
        <xdr:cNvPr id="684" name="n_4mainValue【保健センター・保健所】&#10;一人当たり面積">
          <a:extLst>
            <a:ext uri="{FF2B5EF4-FFF2-40B4-BE49-F238E27FC236}">
              <a16:creationId xmlns:a16="http://schemas.microsoft.com/office/drawing/2014/main" id="{01D351F3-AEE3-4099-B34D-2013B63E789A}"/>
            </a:ext>
          </a:extLst>
        </xdr:cNvPr>
        <xdr:cNvSpPr txBox="1"/>
      </xdr:nvSpPr>
      <xdr:spPr>
        <a:xfrm>
          <a:off x="1622686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5" name="正方形/長方形 684">
          <a:extLst>
            <a:ext uri="{FF2B5EF4-FFF2-40B4-BE49-F238E27FC236}">
              <a16:creationId xmlns:a16="http://schemas.microsoft.com/office/drawing/2014/main" id="{B220C653-8948-49D1-96A1-3077A2B56A4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86" name="正方形/長方形 685">
          <a:extLst>
            <a:ext uri="{FF2B5EF4-FFF2-40B4-BE49-F238E27FC236}">
              <a16:creationId xmlns:a16="http://schemas.microsoft.com/office/drawing/2014/main" id="{F3067772-79AC-4F19-AE79-31D229108BB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87" name="正方形/長方形 686">
          <a:extLst>
            <a:ext uri="{FF2B5EF4-FFF2-40B4-BE49-F238E27FC236}">
              <a16:creationId xmlns:a16="http://schemas.microsoft.com/office/drawing/2014/main" id="{F086D962-4D2A-4807-910A-02AB610ADB7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8" name="正方形/長方形 687">
          <a:extLst>
            <a:ext uri="{FF2B5EF4-FFF2-40B4-BE49-F238E27FC236}">
              <a16:creationId xmlns:a16="http://schemas.microsoft.com/office/drawing/2014/main" id="{7B73EEB1-3A03-47F3-8FA5-DF87F2AB69C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9" name="正方形/長方形 688">
          <a:extLst>
            <a:ext uri="{FF2B5EF4-FFF2-40B4-BE49-F238E27FC236}">
              <a16:creationId xmlns:a16="http://schemas.microsoft.com/office/drawing/2014/main" id="{383CA9EA-C4C8-4747-8FAA-18241082205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0" name="正方形/長方形 689">
          <a:extLst>
            <a:ext uri="{FF2B5EF4-FFF2-40B4-BE49-F238E27FC236}">
              <a16:creationId xmlns:a16="http://schemas.microsoft.com/office/drawing/2014/main" id="{18B68C82-A6B4-4EE0-94EE-DBA85BD5A80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1" name="正方形/長方形 690">
          <a:extLst>
            <a:ext uri="{FF2B5EF4-FFF2-40B4-BE49-F238E27FC236}">
              <a16:creationId xmlns:a16="http://schemas.microsoft.com/office/drawing/2014/main" id="{9D96E27E-0892-4D37-BA44-949B1805A70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2" name="正方形/長方形 691">
          <a:extLst>
            <a:ext uri="{FF2B5EF4-FFF2-40B4-BE49-F238E27FC236}">
              <a16:creationId xmlns:a16="http://schemas.microsoft.com/office/drawing/2014/main" id="{BC4EA682-6899-462A-B8CC-578004BC59B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3" name="テキスト ボックス 692">
          <a:extLst>
            <a:ext uri="{FF2B5EF4-FFF2-40B4-BE49-F238E27FC236}">
              <a16:creationId xmlns:a16="http://schemas.microsoft.com/office/drawing/2014/main" id="{17600C4C-F2EC-4E32-B5F5-B256F13E660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4" name="直線コネクタ 693">
          <a:extLst>
            <a:ext uri="{FF2B5EF4-FFF2-40B4-BE49-F238E27FC236}">
              <a16:creationId xmlns:a16="http://schemas.microsoft.com/office/drawing/2014/main" id="{1044A04F-15F9-4311-B368-4D7704B3A32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5" name="テキスト ボックス 694">
          <a:extLst>
            <a:ext uri="{FF2B5EF4-FFF2-40B4-BE49-F238E27FC236}">
              <a16:creationId xmlns:a16="http://schemas.microsoft.com/office/drawing/2014/main" id="{DDB1EF56-3A74-4F2C-A59B-F9497599DD8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96" name="直線コネクタ 695">
          <a:extLst>
            <a:ext uri="{FF2B5EF4-FFF2-40B4-BE49-F238E27FC236}">
              <a16:creationId xmlns:a16="http://schemas.microsoft.com/office/drawing/2014/main" id="{47781569-A85B-4DDA-A093-3ADA7DD4714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97" name="テキスト ボックス 696">
          <a:extLst>
            <a:ext uri="{FF2B5EF4-FFF2-40B4-BE49-F238E27FC236}">
              <a16:creationId xmlns:a16="http://schemas.microsoft.com/office/drawing/2014/main" id="{B391C47A-0F00-4D80-B19B-12FA6E53F53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98" name="直線コネクタ 697">
          <a:extLst>
            <a:ext uri="{FF2B5EF4-FFF2-40B4-BE49-F238E27FC236}">
              <a16:creationId xmlns:a16="http://schemas.microsoft.com/office/drawing/2014/main" id="{AC2466D0-E8F1-413D-9367-802C1A58E705}"/>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99" name="テキスト ボックス 698">
          <a:extLst>
            <a:ext uri="{FF2B5EF4-FFF2-40B4-BE49-F238E27FC236}">
              <a16:creationId xmlns:a16="http://schemas.microsoft.com/office/drawing/2014/main" id="{967F8643-5305-4F2C-810E-25988BCDE64A}"/>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0" name="直線コネクタ 699">
          <a:extLst>
            <a:ext uri="{FF2B5EF4-FFF2-40B4-BE49-F238E27FC236}">
              <a16:creationId xmlns:a16="http://schemas.microsoft.com/office/drawing/2014/main" id="{A5C11A93-8A4D-42D1-AFED-EB30314F818E}"/>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1" name="テキスト ボックス 700">
          <a:extLst>
            <a:ext uri="{FF2B5EF4-FFF2-40B4-BE49-F238E27FC236}">
              <a16:creationId xmlns:a16="http://schemas.microsoft.com/office/drawing/2014/main" id="{DDD7549D-A7E0-481C-B1E6-FE5419E7681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02" name="直線コネクタ 701">
          <a:extLst>
            <a:ext uri="{FF2B5EF4-FFF2-40B4-BE49-F238E27FC236}">
              <a16:creationId xmlns:a16="http://schemas.microsoft.com/office/drawing/2014/main" id="{6CF485D0-9E03-4FE5-AF5B-559D9F65ED9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03" name="テキスト ボックス 702">
          <a:extLst>
            <a:ext uri="{FF2B5EF4-FFF2-40B4-BE49-F238E27FC236}">
              <a16:creationId xmlns:a16="http://schemas.microsoft.com/office/drawing/2014/main" id="{325C3815-4BB2-46D8-97CF-29E8CE818BA4}"/>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04" name="直線コネクタ 703">
          <a:extLst>
            <a:ext uri="{FF2B5EF4-FFF2-40B4-BE49-F238E27FC236}">
              <a16:creationId xmlns:a16="http://schemas.microsoft.com/office/drawing/2014/main" id="{B87B0C9A-E071-4063-BA35-CA663D397A88}"/>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05" name="テキスト ボックス 704">
          <a:extLst>
            <a:ext uri="{FF2B5EF4-FFF2-40B4-BE49-F238E27FC236}">
              <a16:creationId xmlns:a16="http://schemas.microsoft.com/office/drawing/2014/main" id="{543E0A14-129A-4E19-A088-D275061395E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06" name="直線コネクタ 705">
          <a:extLst>
            <a:ext uri="{FF2B5EF4-FFF2-40B4-BE49-F238E27FC236}">
              <a16:creationId xmlns:a16="http://schemas.microsoft.com/office/drawing/2014/main" id="{151309A9-4B66-459C-8A90-C0DE5EBCAADC}"/>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07" name="テキスト ボックス 706">
          <a:extLst>
            <a:ext uri="{FF2B5EF4-FFF2-40B4-BE49-F238E27FC236}">
              <a16:creationId xmlns:a16="http://schemas.microsoft.com/office/drawing/2014/main" id="{A1AD0CA5-6B76-44A7-B2B0-D24E552B497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8" name="直線コネクタ 707">
          <a:extLst>
            <a:ext uri="{FF2B5EF4-FFF2-40B4-BE49-F238E27FC236}">
              <a16:creationId xmlns:a16="http://schemas.microsoft.com/office/drawing/2014/main" id="{2411D157-F90F-4ED7-B341-76DFEA9347F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9" name="【消防施設】&#10;有形固定資産減価償却率グラフ枠">
          <a:extLst>
            <a:ext uri="{FF2B5EF4-FFF2-40B4-BE49-F238E27FC236}">
              <a16:creationId xmlns:a16="http://schemas.microsoft.com/office/drawing/2014/main" id="{B2065790-C44F-4FDD-BF80-355D7939DBC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10" name="直線コネクタ 709">
          <a:extLst>
            <a:ext uri="{FF2B5EF4-FFF2-40B4-BE49-F238E27FC236}">
              <a16:creationId xmlns:a16="http://schemas.microsoft.com/office/drawing/2014/main" id="{E006C941-8425-4B20-B7AD-73E47900EDB4}"/>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11" name="【消防施設】&#10;有形固定資産減価償却率最小値テキスト">
          <a:extLst>
            <a:ext uri="{FF2B5EF4-FFF2-40B4-BE49-F238E27FC236}">
              <a16:creationId xmlns:a16="http://schemas.microsoft.com/office/drawing/2014/main" id="{A6A8FBD2-E56B-472C-B0DE-3110BC15830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12" name="直線コネクタ 711">
          <a:extLst>
            <a:ext uri="{FF2B5EF4-FFF2-40B4-BE49-F238E27FC236}">
              <a16:creationId xmlns:a16="http://schemas.microsoft.com/office/drawing/2014/main" id="{7816D74B-3F7D-467A-9BAD-7EDAE4CCAB3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13" name="【消防施設】&#10;有形固定資産減価償却率最大値テキスト">
          <a:extLst>
            <a:ext uri="{FF2B5EF4-FFF2-40B4-BE49-F238E27FC236}">
              <a16:creationId xmlns:a16="http://schemas.microsoft.com/office/drawing/2014/main" id="{FB8CEEEB-DECF-40FE-AF35-6EA7D747B5C4}"/>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14" name="直線コネクタ 713">
          <a:extLst>
            <a:ext uri="{FF2B5EF4-FFF2-40B4-BE49-F238E27FC236}">
              <a16:creationId xmlns:a16="http://schemas.microsoft.com/office/drawing/2014/main" id="{070CF197-C218-402A-A359-691DD0B60F5C}"/>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15" name="【消防施設】&#10;有形固定資産減価償却率平均値テキスト">
          <a:extLst>
            <a:ext uri="{FF2B5EF4-FFF2-40B4-BE49-F238E27FC236}">
              <a16:creationId xmlns:a16="http://schemas.microsoft.com/office/drawing/2014/main" id="{8C05BE62-A5A8-44B0-A834-EE6C008F0813}"/>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16" name="フローチャート: 判断 715">
          <a:extLst>
            <a:ext uri="{FF2B5EF4-FFF2-40B4-BE49-F238E27FC236}">
              <a16:creationId xmlns:a16="http://schemas.microsoft.com/office/drawing/2014/main" id="{39B6EDCC-1463-4288-8CB8-110999E229A4}"/>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17" name="フローチャート: 判断 716">
          <a:extLst>
            <a:ext uri="{FF2B5EF4-FFF2-40B4-BE49-F238E27FC236}">
              <a16:creationId xmlns:a16="http://schemas.microsoft.com/office/drawing/2014/main" id="{7395B4F5-AB52-4199-973C-ECB99C7CE311}"/>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18" name="フローチャート: 判断 717">
          <a:extLst>
            <a:ext uri="{FF2B5EF4-FFF2-40B4-BE49-F238E27FC236}">
              <a16:creationId xmlns:a16="http://schemas.microsoft.com/office/drawing/2014/main" id="{814B7D6F-D8B4-43C9-BFEB-2A51E016B628}"/>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19" name="フローチャート: 判断 718">
          <a:extLst>
            <a:ext uri="{FF2B5EF4-FFF2-40B4-BE49-F238E27FC236}">
              <a16:creationId xmlns:a16="http://schemas.microsoft.com/office/drawing/2014/main" id="{5301206C-B0F0-4AB1-B1D6-57325C8A120E}"/>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20" name="フローチャート: 判断 719">
          <a:extLst>
            <a:ext uri="{FF2B5EF4-FFF2-40B4-BE49-F238E27FC236}">
              <a16:creationId xmlns:a16="http://schemas.microsoft.com/office/drawing/2014/main" id="{81DAB20C-E2BC-44E9-A989-CA948727C8A2}"/>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1A5C4E3-E484-45A1-8007-C445A09A84A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3347B9FA-E381-4BF1-B933-BD623BB4BA1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9A21428E-63B2-4546-9BB0-0612C05CAC5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5ED5C9B9-7741-4D93-AB2B-A8531E95AA7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EA7FBAF8-7351-4752-BBEE-0B33C78C68E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80373</xdr:rowOff>
    </xdr:from>
    <xdr:to>
      <xdr:col>85</xdr:col>
      <xdr:colOff>177800</xdr:colOff>
      <xdr:row>82</xdr:row>
      <xdr:rowOff>10523</xdr:rowOff>
    </xdr:to>
    <xdr:sp macro="" textlink="">
      <xdr:nvSpPr>
        <xdr:cNvPr id="726" name="楕円 725">
          <a:extLst>
            <a:ext uri="{FF2B5EF4-FFF2-40B4-BE49-F238E27FC236}">
              <a16:creationId xmlns:a16="http://schemas.microsoft.com/office/drawing/2014/main" id="{4D246224-DF45-4C9E-AA67-0E36CC78DB21}"/>
            </a:ext>
          </a:extLst>
        </xdr:cNvPr>
        <xdr:cNvSpPr/>
      </xdr:nvSpPr>
      <xdr:spPr>
        <a:xfrm>
          <a:off x="14325600" y="136592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103250</xdr:rowOff>
    </xdr:from>
    <xdr:ext cx="405111" cy="259045"/>
    <xdr:sp macro="" textlink="">
      <xdr:nvSpPr>
        <xdr:cNvPr id="727" name="【消防施設】&#10;有形固定資産減価償却率該当値テキスト">
          <a:extLst>
            <a:ext uri="{FF2B5EF4-FFF2-40B4-BE49-F238E27FC236}">
              <a16:creationId xmlns:a16="http://schemas.microsoft.com/office/drawing/2014/main" id="{953F9651-ECDC-4B02-8E58-19D6FA8D5896}"/>
            </a:ext>
          </a:extLst>
        </xdr:cNvPr>
        <xdr:cNvSpPr txBox="1"/>
      </xdr:nvSpPr>
      <xdr:spPr>
        <a:xfrm>
          <a:off x="14414500" y="1351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59145</xdr:rowOff>
    </xdr:from>
    <xdr:to>
      <xdr:col>81</xdr:col>
      <xdr:colOff>101600</xdr:colOff>
      <xdr:row>81</xdr:row>
      <xdr:rowOff>160745</xdr:rowOff>
    </xdr:to>
    <xdr:sp macro="" textlink="">
      <xdr:nvSpPr>
        <xdr:cNvPr id="728" name="楕円 727">
          <a:extLst>
            <a:ext uri="{FF2B5EF4-FFF2-40B4-BE49-F238E27FC236}">
              <a16:creationId xmlns:a16="http://schemas.microsoft.com/office/drawing/2014/main" id="{FEA2B91E-7486-4266-BEDD-3FA5EF2887AC}"/>
            </a:ext>
          </a:extLst>
        </xdr:cNvPr>
        <xdr:cNvSpPr/>
      </xdr:nvSpPr>
      <xdr:spPr>
        <a:xfrm>
          <a:off x="13578840" y="136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109945</xdr:rowOff>
    </xdr:from>
    <xdr:to>
      <xdr:col>85</xdr:col>
      <xdr:colOff>127000</xdr:colOff>
      <xdr:row>81</xdr:row>
      <xdr:rowOff>131173</xdr:rowOff>
    </xdr:to>
    <xdr:cxnSp macro="">
      <xdr:nvCxnSpPr>
        <xdr:cNvPr id="729" name="直線コネクタ 728">
          <a:extLst>
            <a:ext uri="{FF2B5EF4-FFF2-40B4-BE49-F238E27FC236}">
              <a16:creationId xmlns:a16="http://schemas.microsoft.com/office/drawing/2014/main" id="{80192997-3052-4EEA-9368-E5B8410EEBF4}"/>
            </a:ext>
          </a:extLst>
        </xdr:cNvPr>
        <xdr:cNvCxnSpPr/>
      </xdr:nvCxnSpPr>
      <xdr:spPr>
        <a:xfrm>
          <a:off x="13629640" y="13688785"/>
          <a:ext cx="74676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157118</xdr:rowOff>
    </xdr:from>
    <xdr:to>
      <xdr:col>76</xdr:col>
      <xdr:colOff>165100</xdr:colOff>
      <xdr:row>81</xdr:row>
      <xdr:rowOff>87268</xdr:rowOff>
    </xdr:to>
    <xdr:sp macro="" textlink="">
      <xdr:nvSpPr>
        <xdr:cNvPr id="730" name="楕円 729">
          <a:extLst>
            <a:ext uri="{FF2B5EF4-FFF2-40B4-BE49-F238E27FC236}">
              <a16:creationId xmlns:a16="http://schemas.microsoft.com/office/drawing/2014/main" id="{944EDA43-84EC-4E0B-A001-43B234BA794E}"/>
            </a:ext>
          </a:extLst>
        </xdr:cNvPr>
        <xdr:cNvSpPr/>
      </xdr:nvSpPr>
      <xdr:spPr>
        <a:xfrm>
          <a:off x="12804140" y="13568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36468</xdr:rowOff>
    </xdr:from>
    <xdr:to>
      <xdr:col>81</xdr:col>
      <xdr:colOff>50800</xdr:colOff>
      <xdr:row>81</xdr:row>
      <xdr:rowOff>109945</xdr:rowOff>
    </xdr:to>
    <xdr:cxnSp macro="">
      <xdr:nvCxnSpPr>
        <xdr:cNvPr id="731" name="直線コネクタ 730">
          <a:extLst>
            <a:ext uri="{FF2B5EF4-FFF2-40B4-BE49-F238E27FC236}">
              <a16:creationId xmlns:a16="http://schemas.microsoft.com/office/drawing/2014/main" id="{15AE1D41-6089-4F2F-8904-A9FB182C5959}"/>
            </a:ext>
          </a:extLst>
        </xdr:cNvPr>
        <xdr:cNvCxnSpPr/>
      </xdr:nvCxnSpPr>
      <xdr:spPr>
        <a:xfrm>
          <a:off x="12854940" y="13615308"/>
          <a:ext cx="774700" cy="7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152219</xdr:rowOff>
    </xdr:from>
    <xdr:to>
      <xdr:col>72</xdr:col>
      <xdr:colOff>38100</xdr:colOff>
      <xdr:row>81</xdr:row>
      <xdr:rowOff>82369</xdr:rowOff>
    </xdr:to>
    <xdr:sp macro="" textlink="">
      <xdr:nvSpPr>
        <xdr:cNvPr id="732" name="楕円 731">
          <a:extLst>
            <a:ext uri="{FF2B5EF4-FFF2-40B4-BE49-F238E27FC236}">
              <a16:creationId xmlns:a16="http://schemas.microsoft.com/office/drawing/2014/main" id="{89AF4C75-B14D-46BE-B687-0A0F5A9332AB}"/>
            </a:ext>
          </a:extLst>
        </xdr:cNvPr>
        <xdr:cNvSpPr/>
      </xdr:nvSpPr>
      <xdr:spPr>
        <a:xfrm>
          <a:off x="12029440" y="13563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31569</xdr:rowOff>
    </xdr:from>
    <xdr:to>
      <xdr:col>76</xdr:col>
      <xdr:colOff>114300</xdr:colOff>
      <xdr:row>81</xdr:row>
      <xdr:rowOff>36468</xdr:rowOff>
    </xdr:to>
    <xdr:cxnSp macro="">
      <xdr:nvCxnSpPr>
        <xdr:cNvPr id="733" name="直線コネクタ 732">
          <a:extLst>
            <a:ext uri="{FF2B5EF4-FFF2-40B4-BE49-F238E27FC236}">
              <a16:creationId xmlns:a16="http://schemas.microsoft.com/office/drawing/2014/main" id="{E23D9511-86EE-4E7A-8F89-B2923F85F127}"/>
            </a:ext>
          </a:extLst>
        </xdr:cNvPr>
        <xdr:cNvCxnSpPr/>
      </xdr:nvCxnSpPr>
      <xdr:spPr>
        <a:xfrm>
          <a:off x="12072620" y="13610409"/>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144055</xdr:rowOff>
    </xdr:from>
    <xdr:to>
      <xdr:col>67</xdr:col>
      <xdr:colOff>101600</xdr:colOff>
      <xdr:row>81</xdr:row>
      <xdr:rowOff>74205</xdr:rowOff>
    </xdr:to>
    <xdr:sp macro="" textlink="">
      <xdr:nvSpPr>
        <xdr:cNvPr id="734" name="楕円 733">
          <a:extLst>
            <a:ext uri="{FF2B5EF4-FFF2-40B4-BE49-F238E27FC236}">
              <a16:creationId xmlns:a16="http://schemas.microsoft.com/office/drawing/2014/main" id="{96B4912C-6824-4F0D-B8F7-51B03FE5A9A9}"/>
            </a:ext>
          </a:extLst>
        </xdr:cNvPr>
        <xdr:cNvSpPr/>
      </xdr:nvSpPr>
      <xdr:spPr>
        <a:xfrm>
          <a:off x="11231880" y="13555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23405</xdr:rowOff>
    </xdr:from>
    <xdr:to>
      <xdr:col>71</xdr:col>
      <xdr:colOff>177800</xdr:colOff>
      <xdr:row>81</xdr:row>
      <xdr:rowOff>31569</xdr:rowOff>
    </xdr:to>
    <xdr:cxnSp macro="">
      <xdr:nvCxnSpPr>
        <xdr:cNvPr id="735" name="直線コネクタ 734">
          <a:extLst>
            <a:ext uri="{FF2B5EF4-FFF2-40B4-BE49-F238E27FC236}">
              <a16:creationId xmlns:a16="http://schemas.microsoft.com/office/drawing/2014/main" id="{A25081E7-ED42-4B69-A3E0-462051383124}"/>
            </a:ext>
          </a:extLst>
        </xdr:cNvPr>
        <xdr:cNvCxnSpPr/>
      </xdr:nvCxnSpPr>
      <xdr:spPr>
        <a:xfrm>
          <a:off x="11282680" y="13602245"/>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36" name="n_1aveValue【消防施設】&#10;有形固定資産減価償却率">
          <a:extLst>
            <a:ext uri="{FF2B5EF4-FFF2-40B4-BE49-F238E27FC236}">
              <a16:creationId xmlns:a16="http://schemas.microsoft.com/office/drawing/2014/main" id="{108C9D04-5E13-4779-9BBD-8D5B036825B3}"/>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37" name="n_2aveValue【消防施設】&#10;有形固定資産減価償却率">
          <a:extLst>
            <a:ext uri="{FF2B5EF4-FFF2-40B4-BE49-F238E27FC236}">
              <a16:creationId xmlns:a16="http://schemas.microsoft.com/office/drawing/2014/main" id="{447BE302-9918-4CA7-882C-783B1CB8C9EE}"/>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38" name="n_3aveValue【消防施設】&#10;有形固定資産減価償却率">
          <a:extLst>
            <a:ext uri="{FF2B5EF4-FFF2-40B4-BE49-F238E27FC236}">
              <a16:creationId xmlns:a16="http://schemas.microsoft.com/office/drawing/2014/main" id="{B8E95C37-765B-4F2E-94FC-91C9AF3F4F6D}"/>
            </a:ext>
          </a:extLst>
        </xdr:cNvPr>
        <xdr:cNvSpPr txBox="1"/>
      </xdr:nvSpPr>
      <xdr:spPr>
        <a:xfrm>
          <a:off x="119005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39" name="n_4aveValue【消防施設】&#10;有形固定資産減価償却率">
          <a:extLst>
            <a:ext uri="{FF2B5EF4-FFF2-40B4-BE49-F238E27FC236}">
              <a16:creationId xmlns:a16="http://schemas.microsoft.com/office/drawing/2014/main" id="{2C09067F-4E5C-420C-B4FA-E35912E113CA}"/>
            </a:ext>
          </a:extLst>
        </xdr:cNvPr>
        <xdr:cNvSpPr txBox="1"/>
      </xdr:nvSpPr>
      <xdr:spPr>
        <a:xfrm>
          <a:off x="1110298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5822</xdr:rowOff>
    </xdr:from>
    <xdr:ext cx="405111" cy="259045"/>
    <xdr:sp macro="" textlink="">
      <xdr:nvSpPr>
        <xdr:cNvPr id="740" name="n_1mainValue【消防施設】&#10;有形固定資産減価償却率">
          <a:extLst>
            <a:ext uri="{FF2B5EF4-FFF2-40B4-BE49-F238E27FC236}">
              <a16:creationId xmlns:a16="http://schemas.microsoft.com/office/drawing/2014/main" id="{B7028C06-3B63-41F5-AE60-822A3CD30654}"/>
            </a:ext>
          </a:extLst>
        </xdr:cNvPr>
        <xdr:cNvSpPr txBox="1"/>
      </xdr:nvSpPr>
      <xdr:spPr>
        <a:xfrm>
          <a:off x="13437244" y="134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103795</xdr:rowOff>
    </xdr:from>
    <xdr:ext cx="405111" cy="259045"/>
    <xdr:sp macro="" textlink="">
      <xdr:nvSpPr>
        <xdr:cNvPr id="741" name="n_2mainValue【消防施設】&#10;有形固定資産減価償却率">
          <a:extLst>
            <a:ext uri="{FF2B5EF4-FFF2-40B4-BE49-F238E27FC236}">
              <a16:creationId xmlns:a16="http://schemas.microsoft.com/office/drawing/2014/main" id="{2B65DA63-7AA8-4932-9A1F-5FA741764F90}"/>
            </a:ext>
          </a:extLst>
        </xdr:cNvPr>
        <xdr:cNvSpPr txBox="1"/>
      </xdr:nvSpPr>
      <xdr:spPr>
        <a:xfrm>
          <a:off x="12675244" y="1334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98896</xdr:rowOff>
    </xdr:from>
    <xdr:ext cx="405111" cy="259045"/>
    <xdr:sp macro="" textlink="">
      <xdr:nvSpPr>
        <xdr:cNvPr id="742" name="n_3mainValue【消防施設】&#10;有形固定資産減価償却率">
          <a:extLst>
            <a:ext uri="{FF2B5EF4-FFF2-40B4-BE49-F238E27FC236}">
              <a16:creationId xmlns:a16="http://schemas.microsoft.com/office/drawing/2014/main" id="{DF5D3F7C-D7E6-40FA-A515-99DD2867BB06}"/>
            </a:ext>
          </a:extLst>
        </xdr:cNvPr>
        <xdr:cNvSpPr txBox="1"/>
      </xdr:nvSpPr>
      <xdr:spPr>
        <a:xfrm>
          <a:off x="11900544" y="1334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90732</xdr:rowOff>
    </xdr:from>
    <xdr:ext cx="405111" cy="259045"/>
    <xdr:sp macro="" textlink="">
      <xdr:nvSpPr>
        <xdr:cNvPr id="743" name="n_4mainValue【消防施設】&#10;有形固定資産減価償却率">
          <a:extLst>
            <a:ext uri="{FF2B5EF4-FFF2-40B4-BE49-F238E27FC236}">
              <a16:creationId xmlns:a16="http://schemas.microsoft.com/office/drawing/2014/main" id="{F1442490-466A-45AD-9839-51BAB6C7EC1D}"/>
            </a:ext>
          </a:extLst>
        </xdr:cNvPr>
        <xdr:cNvSpPr txBox="1"/>
      </xdr:nvSpPr>
      <xdr:spPr>
        <a:xfrm>
          <a:off x="11102984" y="1333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4" name="正方形/長方形 743">
          <a:extLst>
            <a:ext uri="{FF2B5EF4-FFF2-40B4-BE49-F238E27FC236}">
              <a16:creationId xmlns:a16="http://schemas.microsoft.com/office/drawing/2014/main" id="{ADC5FF18-50F5-44C4-8CFA-576933A2378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5" name="正方形/長方形 744">
          <a:extLst>
            <a:ext uri="{FF2B5EF4-FFF2-40B4-BE49-F238E27FC236}">
              <a16:creationId xmlns:a16="http://schemas.microsoft.com/office/drawing/2014/main" id="{E4174852-6C32-4210-A12F-4EC34560A03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6" name="正方形/長方形 745">
          <a:extLst>
            <a:ext uri="{FF2B5EF4-FFF2-40B4-BE49-F238E27FC236}">
              <a16:creationId xmlns:a16="http://schemas.microsoft.com/office/drawing/2014/main" id="{55CA49CB-27F5-4C5D-9C83-5BFF34316EB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7" name="正方形/長方形 746">
          <a:extLst>
            <a:ext uri="{FF2B5EF4-FFF2-40B4-BE49-F238E27FC236}">
              <a16:creationId xmlns:a16="http://schemas.microsoft.com/office/drawing/2014/main" id="{143BE709-8CCA-4803-BC98-D744C86B00D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8" name="正方形/長方形 747">
          <a:extLst>
            <a:ext uri="{FF2B5EF4-FFF2-40B4-BE49-F238E27FC236}">
              <a16:creationId xmlns:a16="http://schemas.microsoft.com/office/drawing/2014/main" id="{5F563268-7057-4DA4-910F-E12C381646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9" name="正方形/長方形 748">
          <a:extLst>
            <a:ext uri="{FF2B5EF4-FFF2-40B4-BE49-F238E27FC236}">
              <a16:creationId xmlns:a16="http://schemas.microsoft.com/office/drawing/2014/main" id="{57AA7F16-1894-4A8A-8224-2B702A644F3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0" name="正方形/長方形 749">
          <a:extLst>
            <a:ext uri="{FF2B5EF4-FFF2-40B4-BE49-F238E27FC236}">
              <a16:creationId xmlns:a16="http://schemas.microsoft.com/office/drawing/2014/main" id="{15DF3EAA-43F5-4112-AC24-E683F479AA8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1" name="正方形/長方形 750">
          <a:extLst>
            <a:ext uri="{FF2B5EF4-FFF2-40B4-BE49-F238E27FC236}">
              <a16:creationId xmlns:a16="http://schemas.microsoft.com/office/drawing/2014/main" id="{89D05EEA-E3FD-4486-98B0-4CD312C8E27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2" name="テキスト ボックス 751">
          <a:extLst>
            <a:ext uri="{FF2B5EF4-FFF2-40B4-BE49-F238E27FC236}">
              <a16:creationId xmlns:a16="http://schemas.microsoft.com/office/drawing/2014/main" id="{33061D0E-D86C-4237-8142-6978BB8E2BE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3" name="直線コネクタ 752">
          <a:extLst>
            <a:ext uri="{FF2B5EF4-FFF2-40B4-BE49-F238E27FC236}">
              <a16:creationId xmlns:a16="http://schemas.microsoft.com/office/drawing/2014/main" id="{393E59CD-E323-4A9B-894E-A9975770ECE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4" name="直線コネクタ 753">
          <a:extLst>
            <a:ext uri="{FF2B5EF4-FFF2-40B4-BE49-F238E27FC236}">
              <a16:creationId xmlns:a16="http://schemas.microsoft.com/office/drawing/2014/main" id="{9253362E-190C-4E4D-B5C4-99835E4B265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5" name="テキスト ボックス 754">
          <a:extLst>
            <a:ext uri="{FF2B5EF4-FFF2-40B4-BE49-F238E27FC236}">
              <a16:creationId xmlns:a16="http://schemas.microsoft.com/office/drawing/2014/main" id="{2F433D1F-4CEB-4949-A44E-1E40E3C5C7E2}"/>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6" name="直線コネクタ 755">
          <a:extLst>
            <a:ext uri="{FF2B5EF4-FFF2-40B4-BE49-F238E27FC236}">
              <a16:creationId xmlns:a16="http://schemas.microsoft.com/office/drawing/2014/main" id="{F0D5D155-2270-432A-B6D1-24A12F76A36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57" name="テキスト ボックス 756">
          <a:extLst>
            <a:ext uri="{FF2B5EF4-FFF2-40B4-BE49-F238E27FC236}">
              <a16:creationId xmlns:a16="http://schemas.microsoft.com/office/drawing/2014/main" id="{89DCB925-F44D-4887-94B0-561F5E5E5BC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58" name="直線コネクタ 757">
          <a:extLst>
            <a:ext uri="{FF2B5EF4-FFF2-40B4-BE49-F238E27FC236}">
              <a16:creationId xmlns:a16="http://schemas.microsoft.com/office/drawing/2014/main" id="{8A8F28FA-2563-4C46-A384-A0DF6379A58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59" name="テキスト ボックス 758">
          <a:extLst>
            <a:ext uri="{FF2B5EF4-FFF2-40B4-BE49-F238E27FC236}">
              <a16:creationId xmlns:a16="http://schemas.microsoft.com/office/drawing/2014/main" id="{EFA7A99A-C79A-4F03-A623-E5DECD6C8D8D}"/>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0" name="直線コネクタ 759">
          <a:extLst>
            <a:ext uri="{FF2B5EF4-FFF2-40B4-BE49-F238E27FC236}">
              <a16:creationId xmlns:a16="http://schemas.microsoft.com/office/drawing/2014/main" id="{6B3EB257-1CFA-4D25-812E-AC038A46E47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1" name="テキスト ボックス 760">
          <a:extLst>
            <a:ext uri="{FF2B5EF4-FFF2-40B4-BE49-F238E27FC236}">
              <a16:creationId xmlns:a16="http://schemas.microsoft.com/office/drawing/2014/main" id="{322142A3-677A-4F10-BC5F-81692D7B7A6D}"/>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2" name="直線コネクタ 761">
          <a:extLst>
            <a:ext uri="{FF2B5EF4-FFF2-40B4-BE49-F238E27FC236}">
              <a16:creationId xmlns:a16="http://schemas.microsoft.com/office/drawing/2014/main" id="{1C52460E-B85A-4407-B9C9-743A6202E6D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3" name="テキスト ボックス 762">
          <a:extLst>
            <a:ext uri="{FF2B5EF4-FFF2-40B4-BE49-F238E27FC236}">
              <a16:creationId xmlns:a16="http://schemas.microsoft.com/office/drawing/2014/main" id="{92DF7694-DA93-45D1-BF7E-ED0F103ED4D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4" name="【消防施設】&#10;一人当たり面積グラフ枠">
          <a:extLst>
            <a:ext uri="{FF2B5EF4-FFF2-40B4-BE49-F238E27FC236}">
              <a16:creationId xmlns:a16="http://schemas.microsoft.com/office/drawing/2014/main" id="{E8272BED-4062-444B-826E-0F485661A76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65" name="直線コネクタ 764">
          <a:extLst>
            <a:ext uri="{FF2B5EF4-FFF2-40B4-BE49-F238E27FC236}">
              <a16:creationId xmlns:a16="http://schemas.microsoft.com/office/drawing/2014/main" id="{F29509BB-350F-40EC-868A-0A5B9D517D5A}"/>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66" name="【消防施設】&#10;一人当たり面積最小値テキスト">
          <a:extLst>
            <a:ext uri="{FF2B5EF4-FFF2-40B4-BE49-F238E27FC236}">
              <a16:creationId xmlns:a16="http://schemas.microsoft.com/office/drawing/2014/main" id="{F347339B-DCEA-4666-8F09-D1B7FF93F677}"/>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67" name="直線コネクタ 766">
          <a:extLst>
            <a:ext uri="{FF2B5EF4-FFF2-40B4-BE49-F238E27FC236}">
              <a16:creationId xmlns:a16="http://schemas.microsoft.com/office/drawing/2014/main" id="{829F0734-0B91-4256-9545-47A440DAE665}"/>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68" name="【消防施設】&#10;一人当たり面積最大値テキスト">
          <a:extLst>
            <a:ext uri="{FF2B5EF4-FFF2-40B4-BE49-F238E27FC236}">
              <a16:creationId xmlns:a16="http://schemas.microsoft.com/office/drawing/2014/main" id="{B777B506-043D-4D93-968A-B0DEEEBD1EA2}"/>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69" name="直線コネクタ 768">
          <a:extLst>
            <a:ext uri="{FF2B5EF4-FFF2-40B4-BE49-F238E27FC236}">
              <a16:creationId xmlns:a16="http://schemas.microsoft.com/office/drawing/2014/main" id="{645740AD-E9D2-468E-8B0B-3123B2BF88F1}"/>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70" name="【消防施設】&#10;一人当たり面積平均値テキスト">
          <a:extLst>
            <a:ext uri="{FF2B5EF4-FFF2-40B4-BE49-F238E27FC236}">
              <a16:creationId xmlns:a16="http://schemas.microsoft.com/office/drawing/2014/main" id="{283D3130-E8EE-4B9E-A7E6-433036591FA7}"/>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71" name="フローチャート: 判断 770">
          <a:extLst>
            <a:ext uri="{FF2B5EF4-FFF2-40B4-BE49-F238E27FC236}">
              <a16:creationId xmlns:a16="http://schemas.microsoft.com/office/drawing/2014/main" id="{E6C7543E-7871-45E7-95AA-DE0A0A972B54}"/>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72" name="フローチャート: 判断 771">
          <a:extLst>
            <a:ext uri="{FF2B5EF4-FFF2-40B4-BE49-F238E27FC236}">
              <a16:creationId xmlns:a16="http://schemas.microsoft.com/office/drawing/2014/main" id="{D9BF1FE1-918D-45AB-9DF1-69BE69789772}"/>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73" name="フローチャート: 判断 772">
          <a:extLst>
            <a:ext uri="{FF2B5EF4-FFF2-40B4-BE49-F238E27FC236}">
              <a16:creationId xmlns:a16="http://schemas.microsoft.com/office/drawing/2014/main" id="{3B469C3E-9654-4BE5-83C2-B47341479751}"/>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74" name="フローチャート: 判断 773">
          <a:extLst>
            <a:ext uri="{FF2B5EF4-FFF2-40B4-BE49-F238E27FC236}">
              <a16:creationId xmlns:a16="http://schemas.microsoft.com/office/drawing/2014/main" id="{E13C2FAE-C3B4-4474-BDC1-174DBF31FFE2}"/>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75" name="フローチャート: 判断 774">
          <a:extLst>
            <a:ext uri="{FF2B5EF4-FFF2-40B4-BE49-F238E27FC236}">
              <a16:creationId xmlns:a16="http://schemas.microsoft.com/office/drawing/2014/main" id="{FCBE9C75-ECBE-451B-B32B-F62617CD96BA}"/>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6" name="テキスト ボックス 775">
          <a:extLst>
            <a:ext uri="{FF2B5EF4-FFF2-40B4-BE49-F238E27FC236}">
              <a16:creationId xmlns:a16="http://schemas.microsoft.com/office/drawing/2014/main" id="{B0A5DB4A-8014-4D2A-892D-B7B10DBC6F7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7" name="テキスト ボックス 776">
          <a:extLst>
            <a:ext uri="{FF2B5EF4-FFF2-40B4-BE49-F238E27FC236}">
              <a16:creationId xmlns:a16="http://schemas.microsoft.com/office/drawing/2014/main" id="{E4EC63CE-0089-4B81-971B-FAD1AF890EF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8" name="テキスト ボックス 777">
          <a:extLst>
            <a:ext uri="{FF2B5EF4-FFF2-40B4-BE49-F238E27FC236}">
              <a16:creationId xmlns:a16="http://schemas.microsoft.com/office/drawing/2014/main" id="{38CB44A8-7436-414D-83F0-09837D89B26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EF3DF838-4C86-4F57-A2D8-6AA29780D75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74731F1D-13E0-4A38-B100-832F3ABF290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81" name="楕円 780">
          <a:extLst>
            <a:ext uri="{FF2B5EF4-FFF2-40B4-BE49-F238E27FC236}">
              <a16:creationId xmlns:a16="http://schemas.microsoft.com/office/drawing/2014/main" id="{4AB39261-A8E0-4B96-A68A-441CC130FD33}"/>
            </a:ext>
          </a:extLst>
        </xdr:cNvPr>
        <xdr:cNvSpPr/>
      </xdr:nvSpPr>
      <xdr:spPr>
        <a:xfrm>
          <a:off x="1945894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158766</xdr:rowOff>
    </xdr:from>
    <xdr:ext cx="469744" cy="259045"/>
    <xdr:sp macro="" textlink="">
      <xdr:nvSpPr>
        <xdr:cNvPr id="782" name="【消防施設】&#10;一人当たり面積該当値テキスト">
          <a:extLst>
            <a:ext uri="{FF2B5EF4-FFF2-40B4-BE49-F238E27FC236}">
              <a16:creationId xmlns:a16="http://schemas.microsoft.com/office/drawing/2014/main" id="{6E529052-B614-4BDB-B3BB-34D04972E72F}"/>
            </a:ext>
          </a:extLst>
        </xdr:cNvPr>
        <xdr:cNvSpPr txBox="1"/>
      </xdr:nvSpPr>
      <xdr:spPr>
        <a:xfrm>
          <a:off x="19547840"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783" name="楕円 782">
          <a:extLst>
            <a:ext uri="{FF2B5EF4-FFF2-40B4-BE49-F238E27FC236}">
              <a16:creationId xmlns:a16="http://schemas.microsoft.com/office/drawing/2014/main" id="{77C277DF-F83D-4A1A-B7A0-C9A2DA8D9596}"/>
            </a:ext>
          </a:extLst>
        </xdr:cNvPr>
        <xdr:cNvSpPr/>
      </xdr:nvSpPr>
      <xdr:spPr>
        <a:xfrm>
          <a:off x="18735040" y="14054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19813</xdr:rowOff>
    </xdr:to>
    <xdr:cxnSp macro="">
      <xdr:nvCxnSpPr>
        <xdr:cNvPr id="784" name="直線コネクタ 783">
          <a:extLst>
            <a:ext uri="{FF2B5EF4-FFF2-40B4-BE49-F238E27FC236}">
              <a16:creationId xmlns:a16="http://schemas.microsoft.com/office/drawing/2014/main" id="{CF1DFFF6-4BDD-49E3-B152-0535503DD5A7}"/>
            </a:ext>
          </a:extLst>
        </xdr:cNvPr>
        <xdr:cNvCxnSpPr/>
      </xdr:nvCxnSpPr>
      <xdr:spPr>
        <a:xfrm flipV="1">
          <a:off x="18778220" y="14096999"/>
          <a:ext cx="7315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85" name="楕円 784">
          <a:extLst>
            <a:ext uri="{FF2B5EF4-FFF2-40B4-BE49-F238E27FC236}">
              <a16:creationId xmlns:a16="http://schemas.microsoft.com/office/drawing/2014/main" id="{03DFABFB-76CF-48D7-86A9-F32A1D402B90}"/>
            </a:ext>
          </a:extLst>
        </xdr:cNvPr>
        <xdr:cNvSpPr/>
      </xdr:nvSpPr>
      <xdr:spPr>
        <a:xfrm>
          <a:off x="1793748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19813</xdr:rowOff>
    </xdr:to>
    <xdr:cxnSp macro="">
      <xdr:nvCxnSpPr>
        <xdr:cNvPr id="786" name="直線コネクタ 785">
          <a:extLst>
            <a:ext uri="{FF2B5EF4-FFF2-40B4-BE49-F238E27FC236}">
              <a16:creationId xmlns:a16="http://schemas.microsoft.com/office/drawing/2014/main" id="{B8F332B4-E4D1-48F7-8E6A-0F3E5499904A}"/>
            </a:ext>
          </a:extLst>
        </xdr:cNvPr>
        <xdr:cNvCxnSpPr/>
      </xdr:nvCxnSpPr>
      <xdr:spPr>
        <a:xfrm>
          <a:off x="17988280" y="14096999"/>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140463</xdr:rowOff>
    </xdr:from>
    <xdr:to>
      <xdr:col>102</xdr:col>
      <xdr:colOff>165100</xdr:colOff>
      <xdr:row>84</xdr:row>
      <xdr:rowOff>70613</xdr:rowOff>
    </xdr:to>
    <xdr:sp macro="" textlink="">
      <xdr:nvSpPr>
        <xdr:cNvPr id="787" name="楕円 786">
          <a:extLst>
            <a:ext uri="{FF2B5EF4-FFF2-40B4-BE49-F238E27FC236}">
              <a16:creationId xmlns:a16="http://schemas.microsoft.com/office/drawing/2014/main" id="{D1214700-7788-42C8-97F0-F01163E92D16}"/>
            </a:ext>
          </a:extLst>
        </xdr:cNvPr>
        <xdr:cNvSpPr/>
      </xdr:nvSpPr>
      <xdr:spPr>
        <a:xfrm>
          <a:off x="17162780" y="14054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19813</xdr:rowOff>
    </xdr:to>
    <xdr:cxnSp macro="">
      <xdr:nvCxnSpPr>
        <xdr:cNvPr id="788" name="直線コネクタ 787">
          <a:extLst>
            <a:ext uri="{FF2B5EF4-FFF2-40B4-BE49-F238E27FC236}">
              <a16:creationId xmlns:a16="http://schemas.microsoft.com/office/drawing/2014/main" id="{AA6D74DC-521F-455B-974B-5AD7665233B8}"/>
            </a:ext>
          </a:extLst>
        </xdr:cNvPr>
        <xdr:cNvCxnSpPr/>
      </xdr:nvCxnSpPr>
      <xdr:spPr>
        <a:xfrm flipV="1">
          <a:off x="17213580" y="14096999"/>
          <a:ext cx="7747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89" name="楕円 788">
          <a:extLst>
            <a:ext uri="{FF2B5EF4-FFF2-40B4-BE49-F238E27FC236}">
              <a16:creationId xmlns:a16="http://schemas.microsoft.com/office/drawing/2014/main" id="{27F88228-663D-4003-A718-B9D82C69B5C2}"/>
            </a:ext>
          </a:extLst>
        </xdr:cNvPr>
        <xdr:cNvSpPr/>
      </xdr:nvSpPr>
      <xdr:spPr>
        <a:xfrm>
          <a:off x="16388080" y="140454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xdr:rowOff>
    </xdr:from>
    <xdr:to>
      <xdr:col>102</xdr:col>
      <xdr:colOff>114300</xdr:colOff>
      <xdr:row>84</xdr:row>
      <xdr:rowOff>19813</xdr:rowOff>
    </xdr:to>
    <xdr:cxnSp macro="">
      <xdr:nvCxnSpPr>
        <xdr:cNvPr id="790" name="直線コネクタ 789">
          <a:extLst>
            <a:ext uri="{FF2B5EF4-FFF2-40B4-BE49-F238E27FC236}">
              <a16:creationId xmlns:a16="http://schemas.microsoft.com/office/drawing/2014/main" id="{25E7B734-5CFD-4174-A28B-EDA8356E1CB3}"/>
            </a:ext>
          </a:extLst>
        </xdr:cNvPr>
        <xdr:cNvCxnSpPr/>
      </xdr:nvCxnSpPr>
      <xdr:spPr>
        <a:xfrm>
          <a:off x="16431260" y="14092428"/>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91" name="n_1aveValue【消防施設】&#10;一人当たり面積">
          <a:extLst>
            <a:ext uri="{FF2B5EF4-FFF2-40B4-BE49-F238E27FC236}">
              <a16:creationId xmlns:a16="http://schemas.microsoft.com/office/drawing/2014/main" id="{A0CBFED3-44D7-43B8-8A56-793ACE502B2E}"/>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92" name="n_2aveValue【消防施設】&#10;一人当たり面積">
          <a:extLst>
            <a:ext uri="{FF2B5EF4-FFF2-40B4-BE49-F238E27FC236}">
              <a16:creationId xmlns:a16="http://schemas.microsoft.com/office/drawing/2014/main" id="{578786C0-DA46-4F72-9B00-BCFA81CD86CD}"/>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93" name="n_3aveValue【消防施設】&#10;一人当たり面積">
          <a:extLst>
            <a:ext uri="{FF2B5EF4-FFF2-40B4-BE49-F238E27FC236}">
              <a16:creationId xmlns:a16="http://schemas.microsoft.com/office/drawing/2014/main" id="{D8F24636-96F7-4B57-A7D1-AF9BB403F736}"/>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94" name="n_4aveValue【消防施設】&#10;一人当たり面積">
          <a:extLst>
            <a:ext uri="{FF2B5EF4-FFF2-40B4-BE49-F238E27FC236}">
              <a16:creationId xmlns:a16="http://schemas.microsoft.com/office/drawing/2014/main" id="{954D5E72-2E3D-4E95-BDF7-5D89B407AE72}"/>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87140</xdr:rowOff>
    </xdr:from>
    <xdr:ext cx="469744" cy="259045"/>
    <xdr:sp macro="" textlink="">
      <xdr:nvSpPr>
        <xdr:cNvPr id="795" name="n_1mainValue【消防施設】&#10;一人当たり面積">
          <a:extLst>
            <a:ext uri="{FF2B5EF4-FFF2-40B4-BE49-F238E27FC236}">
              <a16:creationId xmlns:a16="http://schemas.microsoft.com/office/drawing/2014/main" id="{2C7C14D9-EFC3-4312-A9AF-2D7BFA67F697}"/>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796" name="n_2mainValue【消防施設】&#10;一人当たり面積">
          <a:extLst>
            <a:ext uri="{FF2B5EF4-FFF2-40B4-BE49-F238E27FC236}">
              <a16:creationId xmlns:a16="http://schemas.microsoft.com/office/drawing/2014/main" id="{8B04D84B-2686-4E49-9251-EE9950F62799}"/>
            </a:ext>
          </a:extLst>
        </xdr:cNvPr>
        <xdr:cNvSpPr txBox="1"/>
      </xdr:nvSpPr>
      <xdr:spPr>
        <a:xfrm>
          <a:off x="17776267" y="138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87140</xdr:rowOff>
    </xdr:from>
    <xdr:ext cx="469744" cy="259045"/>
    <xdr:sp macro="" textlink="">
      <xdr:nvSpPr>
        <xdr:cNvPr id="797" name="n_3mainValue【消防施設】&#10;一人当たり面積">
          <a:extLst>
            <a:ext uri="{FF2B5EF4-FFF2-40B4-BE49-F238E27FC236}">
              <a16:creationId xmlns:a16="http://schemas.microsoft.com/office/drawing/2014/main" id="{77005A83-D163-4466-A9BD-B6A2F750FB76}"/>
            </a:ext>
          </a:extLst>
        </xdr:cNvPr>
        <xdr:cNvSpPr txBox="1"/>
      </xdr:nvSpPr>
      <xdr:spPr>
        <a:xfrm>
          <a:off x="1700156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98" name="n_4mainValue【消防施設】&#10;一人当たり面積">
          <a:extLst>
            <a:ext uri="{FF2B5EF4-FFF2-40B4-BE49-F238E27FC236}">
              <a16:creationId xmlns:a16="http://schemas.microsoft.com/office/drawing/2014/main" id="{26C7408B-A076-4C07-AC3E-133FCA049055}"/>
            </a:ext>
          </a:extLst>
        </xdr:cNvPr>
        <xdr:cNvSpPr txBox="1"/>
      </xdr:nvSpPr>
      <xdr:spPr>
        <a:xfrm>
          <a:off x="16226867" y="1382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9" name="正方形/長方形 798">
          <a:extLst>
            <a:ext uri="{FF2B5EF4-FFF2-40B4-BE49-F238E27FC236}">
              <a16:creationId xmlns:a16="http://schemas.microsoft.com/office/drawing/2014/main" id="{F51F2C83-C8CA-46C8-B332-BFA73F179BD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0" name="正方形/長方形 799">
          <a:extLst>
            <a:ext uri="{FF2B5EF4-FFF2-40B4-BE49-F238E27FC236}">
              <a16:creationId xmlns:a16="http://schemas.microsoft.com/office/drawing/2014/main" id="{4F9E135F-1B53-4E5A-80B4-47D0541CCC4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1" name="正方形/長方形 800">
          <a:extLst>
            <a:ext uri="{FF2B5EF4-FFF2-40B4-BE49-F238E27FC236}">
              <a16:creationId xmlns:a16="http://schemas.microsoft.com/office/drawing/2014/main" id="{AF7ACDA7-564C-4959-B3A0-9BFC70CF749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2" name="正方形/長方形 801">
          <a:extLst>
            <a:ext uri="{FF2B5EF4-FFF2-40B4-BE49-F238E27FC236}">
              <a16:creationId xmlns:a16="http://schemas.microsoft.com/office/drawing/2014/main" id="{46F89C99-AB1D-4171-8020-30569BDDCF7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3" name="正方形/長方形 802">
          <a:extLst>
            <a:ext uri="{FF2B5EF4-FFF2-40B4-BE49-F238E27FC236}">
              <a16:creationId xmlns:a16="http://schemas.microsoft.com/office/drawing/2014/main" id="{D8E9BDAB-9928-473E-99D3-04A2E724B10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4" name="正方形/長方形 803">
          <a:extLst>
            <a:ext uri="{FF2B5EF4-FFF2-40B4-BE49-F238E27FC236}">
              <a16:creationId xmlns:a16="http://schemas.microsoft.com/office/drawing/2014/main" id="{7EB23C46-4873-4FBA-9D1C-8B022260A1D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5" name="正方形/長方形 804">
          <a:extLst>
            <a:ext uri="{FF2B5EF4-FFF2-40B4-BE49-F238E27FC236}">
              <a16:creationId xmlns:a16="http://schemas.microsoft.com/office/drawing/2014/main" id="{1DA716B8-0402-4FCB-8396-CF690133515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6" name="正方形/長方形 805">
          <a:extLst>
            <a:ext uri="{FF2B5EF4-FFF2-40B4-BE49-F238E27FC236}">
              <a16:creationId xmlns:a16="http://schemas.microsoft.com/office/drawing/2014/main" id="{F9BDC4A1-88AD-4773-B513-E8294C83B0F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7" name="テキスト ボックス 806">
          <a:extLst>
            <a:ext uri="{FF2B5EF4-FFF2-40B4-BE49-F238E27FC236}">
              <a16:creationId xmlns:a16="http://schemas.microsoft.com/office/drawing/2014/main" id="{89F1F4CE-D48B-4F75-85BA-2775121AC69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8" name="直線コネクタ 807">
          <a:extLst>
            <a:ext uri="{FF2B5EF4-FFF2-40B4-BE49-F238E27FC236}">
              <a16:creationId xmlns:a16="http://schemas.microsoft.com/office/drawing/2014/main" id="{FA24FCD7-004F-42B8-B8EF-C8BC788847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9" name="テキスト ボックス 808">
          <a:extLst>
            <a:ext uri="{FF2B5EF4-FFF2-40B4-BE49-F238E27FC236}">
              <a16:creationId xmlns:a16="http://schemas.microsoft.com/office/drawing/2014/main" id="{065DC5BE-122F-4AD8-8E1C-74B52EC59ED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0" name="直線コネクタ 809">
          <a:extLst>
            <a:ext uri="{FF2B5EF4-FFF2-40B4-BE49-F238E27FC236}">
              <a16:creationId xmlns:a16="http://schemas.microsoft.com/office/drawing/2014/main" id="{E30AD496-1897-45DA-B053-6185E3BB05F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2D34CBD3-2180-4900-9129-A9EE3CCF2E4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2" name="直線コネクタ 811">
          <a:extLst>
            <a:ext uri="{FF2B5EF4-FFF2-40B4-BE49-F238E27FC236}">
              <a16:creationId xmlns:a16="http://schemas.microsoft.com/office/drawing/2014/main" id="{B4772526-3D99-4EA4-9F1D-30C4A170D1C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3" name="テキスト ボックス 812">
          <a:extLst>
            <a:ext uri="{FF2B5EF4-FFF2-40B4-BE49-F238E27FC236}">
              <a16:creationId xmlns:a16="http://schemas.microsoft.com/office/drawing/2014/main" id="{2887B7C3-6B26-4DD2-B59B-2F96308FA01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4" name="直線コネクタ 813">
          <a:extLst>
            <a:ext uri="{FF2B5EF4-FFF2-40B4-BE49-F238E27FC236}">
              <a16:creationId xmlns:a16="http://schemas.microsoft.com/office/drawing/2014/main" id="{D033486D-F4DE-4B27-94BD-E60AB5830D71}"/>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5" name="テキスト ボックス 814">
          <a:extLst>
            <a:ext uri="{FF2B5EF4-FFF2-40B4-BE49-F238E27FC236}">
              <a16:creationId xmlns:a16="http://schemas.microsoft.com/office/drawing/2014/main" id="{2027FDAE-7626-4C9E-9E7E-DF6161B83EE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6" name="直線コネクタ 815">
          <a:extLst>
            <a:ext uri="{FF2B5EF4-FFF2-40B4-BE49-F238E27FC236}">
              <a16:creationId xmlns:a16="http://schemas.microsoft.com/office/drawing/2014/main" id="{D9A0AF26-EF2E-46C2-B1AC-76728C55F4C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7" name="テキスト ボックス 816">
          <a:extLst>
            <a:ext uri="{FF2B5EF4-FFF2-40B4-BE49-F238E27FC236}">
              <a16:creationId xmlns:a16="http://schemas.microsoft.com/office/drawing/2014/main" id="{FA98426A-61C2-41A3-B3ED-014D52CE1B5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8" name="直線コネクタ 817">
          <a:extLst>
            <a:ext uri="{FF2B5EF4-FFF2-40B4-BE49-F238E27FC236}">
              <a16:creationId xmlns:a16="http://schemas.microsoft.com/office/drawing/2014/main" id="{F5B4D2DB-DE14-42D7-8659-63D0BD5CEA6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9" name="テキスト ボックス 818">
          <a:extLst>
            <a:ext uri="{FF2B5EF4-FFF2-40B4-BE49-F238E27FC236}">
              <a16:creationId xmlns:a16="http://schemas.microsoft.com/office/drawing/2014/main" id="{7B52F68E-074C-4B92-AB64-2DB8465FE65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0" name="直線コネクタ 819">
          <a:extLst>
            <a:ext uri="{FF2B5EF4-FFF2-40B4-BE49-F238E27FC236}">
              <a16:creationId xmlns:a16="http://schemas.microsoft.com/office/drawing/2014/main" id="{DEB84C08-23C8-4449-9A0D-9AF3C0FEC2C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1" name="テキスト ボックス 820">
          <a:extLst>
            <a:ext uri="{FF2B5EF4-FFF2-40B4-BE49-F238E27FC236}">
              <a16:creationId xmlns:a16="http://schemas.microsoft.com/office/drawing/2014/main" id="{914ED67F-C916-4ADF-846B-337B20337FC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2" name="直線コネクタ 821">
          <a:extLst>
            <a:ext uri="{FF2B5EF4-FFF2-40B4-BE49-F238E27FC236}">
              <a16:creationId xmlns:a16="http://schemas.microsoft.com/office/drawing/2014/main" id="{28E75718-5DC5-4870-B34E-A02C5DDC336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庁舎】&#10;有形固定資産減価償却率グラフ枠">
          <a:extLst>
            <a:ext uri="{FF2B5EF4-FFF2-40B4-BE49-F238E27FC236}">
              <a16:creationId xmlns:a16="http://schemas.microsoft.com/office/drawing/2014/main" id="{371EFA88-3D80-4FB7-8C83-5AD23C26207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24" name="直線コネクタ 823">
          <a:extLst>
            <a:ext uri="{FF2B5EF4-FFF2-40B4-BE49-F238E27FC236}">
              <a16:creationId xmlns:a16="http://schemas.microsoft.com/office/drawing/2014/main" id="{7AFF4283-480E-4CD6-96CF-DBDC8094203C}"/>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25" name="【庁舎】&#10;有形固定資産減価償却率最小値テキスト">
          <a:extLst>
            <a:ext uri="{FF2B5EF4-FFF2-40B4-BE49-F238E27FC236}">
              <a16:creationId xmlns:a16="http://schemas.microsoft.com/office/drawing/2014/main" id="{77CF76C7-1735-4E3A-8F42-AC1E088FA23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26" name="直線コネクタ 825">
          <a:extLst>
            <a:ext uri="{FF2B5EF4-FFF2-40B4-BE49-F238E27FC236}">
              <a16:creationId xmlns:a16="http://schemas.microsoft.com/office/drawing/2014/main" id="{BE39ACBD-745F-4994-8B48-8ED0B774304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27" name="【庁舎】&#10;有形固定資産減価償却率最大値テキスト">
          <a:extLst>
            <a:ext uri="{FF2B5EF4-FFF2-40B4-BE49-F238E27FC236}">
              <a16:creationId xmlns:a16="http://schemas.microsoft.com/office/drawing/2014/main" id="{96BAB566-5EB0-4E24-B335-9664E7D11BF6}"/>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28" name="直線コネクタ 827">
          <a:extLst>
            <a:ext uri="{FF2B5EF4-FFF2-40B4-BE49-F238E27FC236}">
              <a16:creationId xmlns:a16="http://schemas.microsoft.com/office/drawing/2014/main" id="{157EF1DF-35C8-4D83-9329-509F13DC4FD7}"/>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29" name="【庁舎】&#10;有形固定資産減価償却率平均値テキスト">
          <a:extLst>
            <a:ext uri="{FF2B5EF4-FFF2-40B4-BE49-F238E27FC236}">
              <a16:creationId xmlns:a16="http://schemas.microsoft.com/office/drawing/2014/main" id="{169992E4-D125-4240-920E-78381A5A624C}"/>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30" name="フローチャート: 判断 829">
          <a:extLst>
            <a:ext uri="{FF2B5EF4-FFF2-40B4-BE49-F238E27FC236}">
              <a16:creationId xmlns:a16="http://schemas.microsoft.com/office/drawing/2014/main" id="{DB122555-7CD0-4E55-A713-C52191268D6F}"/>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31" name="フローチャート: 判断 830">
          <a:extLst>
            <a:ext uri="{FF2B5EF4-FFF2-40B4-BE49-F238E27FC236}">
              <a16:creationId xmlns:a16="http://schemas.microsoft.com/office/drawing/2014/main" id="{C9F80A5B-2901-4FAB-851D-8B267709F246}"/>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32" name="フローチャート: 判断 831">
          <a:extLst>
            <a:ext uri="{FF2B5EF4-FFF2-40B4-BE49-F238E27FC236}">
              <a16:creationId xmlns:a16="http://schemas.microsoft.com/office/drawing/2014/main" id="{556D4D04-6F60-413B-8924-B99DC5D42003}"/>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33" name="フローチャート: 判断 832">
          <a:extLst>
            <a:ext uri="{FF2B5EF4-FFF2-40B4-BE49-F238E27FC236}">
              <a16:creationId xmlns:a16="http://schemas.microsoft.com/office/drawing/2014/main" id="{8C5A2BD2-9B70-4DA5-9285-7334B11A627A}"/>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34" name="フローチャート: 判断 833">
          <a:extLst>
            <a:ext uri="{FF2B5EF4-FFF2-40B4-BE49-F238E27FC236}">
              <a16:creationId xmlns:a16="http://schemas.microsoft.com/office/drawing/2014/main" id="{C8E4973E-936C-4CD6-A134-A94440687752}"/>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40FA9137-8F3B-4B7B-AF72-A3DADF08020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D146506-3EAE-49A7-978D-EA06240CD1F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C32CB00-C61A-47FF-8446-6014B73B4B2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86C953F-E73D-4DE2-8809-7A456658307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C56E5B23-A2D7-4DA6-B200-FEF7DE9D064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35198</xdr:rowOff>
    </xdr:from>
    <xdr:to>
      <xdr:col>85</xdr:col>
      <xdr:colOff>177800</xdr:colOff>
      <xdr:row>105</xdr:row>
      <xdr:rowOff>136798</xdr:rowOff>
    </xdr:to>
    <xdr:sp macro="" textlink="">
      <xdr:nvSpPr>
        <xdr:cNvPr id="840" name="楕円 839">
          <a:extLst>
            <a:ext uri="{FF2B5EF4-FFF2-40B4-BE49-F238E27FC236}">
              <a16:creationId xmlns:a16="http://schemas.microsoft.com/office/drawing/2014/main" id="{D675D18F-362B-44C6-A2E5-8BF884886481}"/>
            </a:ext>
          </a:extLst>
        </xdr:cNvPr>
        <xdr:cNvSpPr/>
      </xdr:nvSpPr>
      <xdr:spPr>
        <a:xfrm>
          <a:off x="14325600" y="1763739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13625</xdr:rowOff>
    </xdr:from>
    <xdr:ext cx="405111" cy="259045"/>
    <xdr:sp macro="" textlink="">
      <xdr:nvSpPr>
        <xdr:cNvPr id="841" name="【庁舎】&#10;有形固定資産減価償却率該当値テキスト">
          <a:extLst>
            <a:ext uri="{FF2B5EF4-FFF2-40B4-BE49-F238E27FC236}">
              <a16:creationId xmlns:a16="http://schemas.microsoft.com/office/drawing/2014/main" id="{DA0E0A80-8514-4643-8956-4E59D589E374}"/>
            </a:ext>
          </a:extLst>
        </xdr:cNvPr>
        <xdr:cNvSpPr txBox="1"/>
      </xdr:nvSpPr>
      <xdr:spPr>
        <a:xfrm>
          <a:off x="14414500" y="1761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10705</xdr:rowOff>
    </xdr:from>
    <xdr:to>
      <xdr:col>76</xdr:col>
      <xdr:colOff>165100</xdr:colOff>
      <xdr:row>104</xdr:row>
      <xdr:rowOff>112305</xdr:rowOff>
    </xdr:to>
    <xdr:sp macro="" textlink="">
      <xdr:nvSpPr>
        <xdr:cNvPr id="842" name="楕円 841">
          <a:extLst>
            <a:ext uri="{FF2B5EF4-FFF2-40B4-BE49-F238E27FC236}">
              <a16:creationId xmlns:a16="http://schemas.microsoft.com/office/drawing/2014/main" id="{7524A05C-DBDC-462C-B85A-F61F9E59875C}"/>
            </a:ext>
          </a:extLst>
        </xdr:cNvPr>
        <xdr:cNvSpPr/>
      </xdr:nvSpPr>
      <xdr:spPr>
        <a:xfrm>
          <a:off x="12804140" y="1744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156029</xdr:rowOff>
    </xdr:from>
    <xdr:to>
      <xdr:col>72</xdr:col>
      <xdr:colOff>38100</xdr:colOff>
      <xdr:row>104</xdr:row>
      <xdr:rowOff>86179</xdr:rowOff>
    </xdr:to>
    <xdr:sp macro="" textlink="">
      <xdr:nvSpPr>
        <xdr:cNvPr id="843" name="楕円 842">
          <a:extLst>
            <a:ext uri="{FF2B5EF4-FFF2-40B4-BE49-F238E27FC236}">
              <a16:creationId xmlns:a16="http://schemas.microsoft.com/office/drawing/2014/main" id="{0929A578-4A7F-47B3-BA54-E7095C7EBA27}"/>
            </a:ext>
          </a:extLst>
        </xdr:cNvPr>
        <xdr:cNvSpPr/>
      </xdr:nvSpPr>
      <xdr:spPr>
        <a:xfrm>
          <a:off x="12029440" y="174229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35379</xdr:rowOff>
    </xdr:from>
    <xdr:to>
      <xdr:col>76</xdr:col>
      <xdr:colOff>114300</xdr:colOff>
      <xdr:row>104</xdr:row>
      <xdr:rowOff>61505</xdr:rowOff>
    </xdr:to>
    <xdr:cxnSp macro="">
      <xdr:nvCxnSpPr>
        <xdr:cNvPr id="844" name="直線コネクタ 843">
          <a:extLst>
            <a:ext uri="{FF2B5EF4-FFF2-40B4-BE49-F238E27FC236}">
              <a16:creationId xmlns:a16="http://schemas.microsoft.com/office/drawing/2014/main" id="{B251285B-43BC-4749-8C34-51808DCE8476}"/>
            </a:ext>
          </a:extLst>
        </xdr:cNvPr>
        <xdr:cNvCxnSpPr/>
      </xdr:nvCxnSpPr>
      <xdr:spPr>
        <a:xfrm>
          <a:off x="12072620" y="17469939"/>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129902</xdr:rowOff>
    </xdr:from>
    <xdr:to>
      <xdr:col>67</xdr:col>
      <xdr:colOff>101600</xdr:colOff>
      <xdr:row>104</xdr:row>
      <xdr:rowOff>60052</xdr:rowOff>
    </xdr:to>
    <xdr:sp macro="" textlink="">
      <xdr:nvSpPr>
        <xdr:cNvPr id="845" name="楕円 844">
          <a:extLst>
            <a:ext uri="{FF2B5EF4-FFF2-40B4-BE49-F238E27FC236}">
              <a16:creationId xmlns:a16="http://schemas.microsoft.com/office/drawing/2014/main" id="{38FBC180-AA46-4A75-B993-F0E723F694ED}"/>
            </a:ext>
          </a:extLst>
        </xdr:cNvPr>
        <xdr:cNvSpPr/>
      </xdr:nvSpPr>
      <xdr:spPr>
        <a:xfrm>
          <a:off x="11231880" y="173968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9252</xdr:rowOff>
    </xdr:from>
    <xdr:to>
      <xdr:col>71</xdr:col>
      <xdr:colOff>177800</xdr:colOff>
      <xdr:row>104</xdr:row>
      <xdr:rowOff>35379</xdr:rowOff>
    </xdr:to>
    <xdr:cxnSp macro="">
      <xdr:nvCxnSpPr>
        <xdr:cNvPr id="846" name="直線コネクタ 845">
          <a:extLst>
            <a:ext uri="{FF2B5EF4-FFF2-40B4-BE49-F238E27FC236}">
              <a16:creationId xmlns:a16="http://schemas.microsoft.com/office/drawing/2014/main" id="{6DB3D547-1E0E-4828-BE48-23851CE40C78}"/>
            </a:ext>
          </a:extLst>
        </xdr:cNvPr>
        <xdr:cNvCxnSpPr/>
      </xdr:nvCxnSpPr>
      <xdr:spPr>
        <a:xfrm>
          <a:off x="11282680" y="17443812"/>
          <a:ext cx="78994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47" name="n_1aveValue【庁舎】&#10;有形固定資産減価償却率">
          <a:extLst>
            <a:ext uri="{FF2B5EF4-FFF2-40B4-BE49-F238E27FC236}">
              <a16:creationId xmlns:a16="http://schemas.microsoft.com/office/drawing/2014/main" id="{F57F9445-674D-41B0-AEF9-43176C3FF9B6}"/>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848" name="n_2aveValue【庁舎】&#10;有形固定資産減価償却率">
          <a:extLst>
            <a:ext uri="{FF2B5EF4-FFF2-40B4-BE49-F238E27FC236}">
              <a16:creationId xmlns:a16="http://schemas.microsoft.com/office/drawing/2014/main" id="{25205B81-66E6-47BF-BB44-7862EB71BE79}"/>
            </a:ext>
          </a:extLst>
        </xdr:cNvPr>
        <xdr:cNvSpPr txBox="1"/>
      </xdr:nvSpPr>
      <xdr:spPr>
        <a:xfrm>
          <a:off x="12675244" y="1757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849" name="n_3aveValue【庁舎】&#10;有形固定資産減価償却率">
          <a:extLst>
            <a:ext uri="{FF2B5EF4-FFF2-40B4-BE49-F238E27FC236}">
              <a16:creationId xmlns:a16="http://schemas.microsoft.com/office/drawing/2014/main" id="{EA900D68-EEA5-479A-B01D-E298D3BEBDC2}"/>
            </a:ext>
          </a:extLst>
        </xdr:cNvPr>
        <xdr:cNvSpPr txBox="1"/>
      </xdr:nvSpPr>
      <xdr:spPr>
        <a:xfrm>
          <a:off x="1190054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850" name="n_4aveValue【庁舎】&#10;有形固定資産減価償却率">
          <a:extLst>
            <a:ext uri="{FF2B5EF4-FFF2-40B4-BE49-F238E27FC236}">
              <a16:creationId xmlns:a16="http://schemas.microsoft.com/office/drawing/2014/main" id="{B152C692-34EF-4EF3-9B56-A7E3F3B165A5}"/>
            </a:ext>
          </a:extLst>
        </xdr:cNvPr>
        <xdr:cNvSpPr txBox="1"/>
      </xdr:nvSpPr>
      <xdr:spPr>
        <a:xfrm>
          <a:off x="1110298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128832</xdr:rowOff>
    </xdr:from>
    <xdr:ext cx="405111" cy="259045"/>
    <xdr:sp macro="" textlink="">
      <xdr:nvSpPr>
        <xdr:cNvPr id="851" name="n_2mainValue【庁舎】&#10;有形固定資産減価償却率">
          <a:extLst>
            <a:ext uri="{FF2B5EF4-FFF2-40B4-BE49-F238E27FC236}">
              <a16:creationId xmlns:a16="http://schemas.microsoft.com/office/drawing/2014/main" id="{0FA02B3D-969F-4C59-BD7A-0BE962A5AD63}"/>
            </a:ext>
          </a:extLst>
        </xdr:cNvPr>
        <xdr:cNvSpPr txBox="1"/>
      </xdr:nvSpPr>
      <xdr:spPr>
        <a:xfrm>
          <a:off x="12675244" y="1722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102706</xdr:rowOff>
    </xdr:from>
    <xdr:ext cx="405111" cy="259045"/>
    <xdr:sp macro="" textlink="">
      <xdr:nvSpPr>
        <xdr:cNvPr id="852" name="n_3mainValue【庁舎】&#10;有形固定資産減価償却率">
          <a:extLst>
            <a:ext uri="{FF2B5EF4-FFF2-40B4-BE49-F238E27FC236}">
              <a16:creationId xmlns:a16="http://schemas.microsoft.com/office/drawing/2014/main" id="{B8DEEAD8-2D3C-4434-8964-C4B72FD0F493}"/>
            </a:ext>
          </a:extLst>
        </xdr:cNvPr>
        <xdr:cNvSpPr txBox="1"/>
      </xdr:nvSpPr>
      <xdr:spPr>
        <a:xfrm>
          <a:off x="11900544" y="17201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76579</xdr:rowOff>
    </xdr:from>
    <xdr:ext cx="405111" cy="259045"/>
    <xdr:sp macro="" textlink="">
      <xdr:nvSpPr>
        <xdr:cNvPr id="853" name="n_4mainValue【庁舎】&#10;有形固定資産減価償却率">
          <a:extLst>
            <a:ext uri="{FF2B5EF4-FFF2-40B4-BE49-F238E27FC236}">
              <a16:creationId xmlns:a16="http://schemas.microsoft.com/office/drawing/2014/main" id="{400E6FEF-6E18-4B82-95EA-4DB1A546BAC4}"/>
            </a:ext>
          </a:extLst>
        </xdr:cNvPr>
        <xdr:cNvSpPr txBox="1"/>
      </xdr:nvSpPr>
      <xdr:spPr>
        <a:xfrm>
          <a:off x="1110298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4" name="正方形/長方形 853">
          <a:extLst>
            <a:ext uri="{FF2B5EF4-FFF2-40B4-BE49-F238E27FC236}">
              <a16:creationId xmlns:a16="http://schemas.microsoft.com/office/drawing/2014/main" id="{12691FF9-418A-40A6-8E41-81B5BE75ACF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5" name="正方形/長方形 854">
          <a:extLst>
            <a:ext uri="{FF2B5EF4-FFF2-40B4-BE49-F238E27FC236}">
              <a16:creationId xmlns:a16="http://schemas.microsoft.com/office/drawing/2014/main" id="{4407E1E1-920F-4AF4-986D-3048578D51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6" name="正方形/長方形 855">
          <a:extLst>
            <a:ext uri="{FF2B5EF4-FFF2-40B4-BE49-F238E27FC236}">
              <a16:creationId xmlns:a16="http://schemas.microsoft.com/office/drawing/2014/main" id="{DC732164-969D-4A1F-AD5F-9CD0EF887E4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7" name="正方形/長方形 856">
          <a:extLst>
            <a:ext uri="{FF2B5EF4-FFF2-40B4-BE49-F238E27FC236}">
              <a16:creationId xmlns:a16="http://schemas.microsoft.com/office/drawing/2014/main" id="{91DCB852-D80A-4BBC-A25D-0EC7E2F17B5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8" name="正方形/長方形 857">
          <a:extLst>
            <a:ext uri="{FF2B5EF4-FFF2-40B4-BE49-F238E27FC236}">
              <a16:creationId xmlns:a16="http://schemas.microsoft.com/office/drawing/2014/main" id="{97D54663-4CB9-40D1-B487-6D24D78BB13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9" name="正方形/長方形 858">
          <a:extLst>
            <a:ext uri="{FF2B5EF4-FFF2-40B4-BE49-F238E27FC236}">
              <a16:creationId xmlns:a16="http://schemas.microsoft.com/office/drawing/2014/main" id="{45925A92-D1D2-4E22-9864-0EEBCDC8105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0" name="正方形/長方形 859">
          <a:extLst>
            <a:ext uri="{FF2B5EF4-FFF2-40B4-BE49-F238E27FC236}">
              <a16:creationId xmlns:a16="http://schemas.microsoft.com/office/drawing/2014/main" id="{D0AC7245-61AD-4670-90D8-AE702360959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1" name="正方形/長方形 860">
          <a:extLst>
            <a:ext uri="{FF2B5EF4-FFF2-40B4-BE49-F238E27FC236}">
              <a16:creationId xmlns:a16="http://schemas.microsoft.com/office/drawing/2014/main" id="{D2A9A8DB-F30F-4DA1-9D4C-0EC4D83D1FC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2" name="テキスト ボックス 861">
          <a:extLst>
            <a:ext uri="{FF2B5EF4-FFF2-40B4-BE49-F238E27FC236}">
              <a16:creationId xmlns:a16="http://schemas.microsoft.com/office/drawing/2014/main" id="{879DEF37-FA26-4B65-BE94-8414D556989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3" name="直線コネクタ 862">
          <a:extLst>
            <a:ext uri="{FF2B5EF4-FFF2-40B4-BE49-F238E27FC236}">
              <a16:creationId xmlns:a16="http://schemas.microsoft.com/office/drawing/2014/main" id="{12034623-F150-40BE-8922-E949B56C517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4" name="テキスト ボックス 863">
          <a:extLst>
            <a:ext uri="{FF2B5EF4-FFF2-40B4-BE49-F238E27FC236}">
              <a16:creationId xmlns:a16="http://schemas.microsoft.com/office/drawing/2014/main" id="{DE7AEF5B-FEAC-4D49-8079-61618155AC6C}"/>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65" name="直線コネクタ 864">
          <a:extLst>
            <a:ext uri="{FF2B5EF4-FFF2-40B4-BE49-F238E27FC236}">
              <a16:creationId xmlns:a16="http://schemas.microsoft.com/office/drawing/2014/main" id="{830C37E7-FF49-4C5D-A4E7-B92840FC35D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66" name="テキスト ボックス 865">
          <a:extLst>
            <a:ext uri="{FF2B5EF4-FFF2-40B4-BE49-F238E27FC236}">
              <a16:creationId xmlns:a16="http://schemas.microsoft.com/office/drawing/2014/main" id="{510EDE3F-3875-4ADB-A5A0-20852595E38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7" name="直線コネクタ 866">
          <a:extLst>
            <a:ext uri="{FF2B5EF4-FFF2-40B4-BE49-F238E27FC236}">
              <a16:creationId xmlns:a16="http://schemas.microsoft.com/office/drawing/2014/main" id="{6291D050-5754-4C51-8AEE-42AC8EDF5CD3}"/>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8" name="テキスト ボックス 867">
          <a:extLst>
            <a:ext uri="{FF2B5EF4-FFF2-40B4-BE49-F238E27FC236}">
              <a16:creationId xmlns:a16="http://schemas.microsoft.com/office/drawing/2014/main" id="{742912CC-8A4B-488D-894F-80878005BD4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9" name="直線コネクタ 868">
          <a:extLst>
            <a:ext uri="{FF2B5EF4-FFF2-40B4-BE49-F238E27FC236}">
              <a16:creationId xmlns:a16="http://schemas.microsoft.com/office/drawing/2014/main" id="{0AA1C082-1C07-483B-A6A8-6A74A79BDD9B}"/>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70" name="テキスト ボックス 869">
          <a:extLst>
            <a:ext uri="{FF2B5EF4-FFF2-40B4-BE49-F238E27FC236}">
              <a16:creationId xmlns:a16="http://schemas.microsoft.com/office/drawing/2014/main" id="{BAB7880C-B7A2-45E5-BB00-D6397CFC7BF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71" name="直線コネクタ 870">
          <a:extLst>
            <a:ext uri="{FF2B5EF4-FFF2-40B4-BE49-F238E27FC236}">
              <a16:creationId xmlns:a16="http://schemas.microsoft.com/office/drawing/2014/main" id="{B33EE223-4A92-4318-8000-7F94F41E2936}"/>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72" name="テキスト ボックス 871">
          <a:extLst>
            <a:ext uri="{FF2B5EF4-FFF2-40B4-BE49-F238E27FC236}">
              <a16:creationId xmlns:a16="http://schemas.microsoft.com/office/drawing/2014/main" id="{B0A0039A-738C-404A-985A-0E0479CDE27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73" name="直線コネクタ 872">
          <a:extLst>
            <a:ext uri="{FF2B5EF4-FFF2-40B4-BE49-F238E27FC236}">
              <a16:creationId xmlns:a16="http://schemas.microsoft.com/office/drawing/2014/main" id="{C2F5F981-7B64-4690-9ACA-3F320CE0860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74" name="テキスト ボックス 873">
          <a:extLst>
            <a:ext uri="{FF2B5EF4-FFF2-40B4-BE49-F238E27FC236}">
              <a16:creationId xmlns:a16="http://schemas.microsoft.com/office/drawing/2014/main" id="{11ACB336-5FCE-4C28-BADB-B39F4F9650B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75" name="直線コネクタ 874">
          <a:extLst>
            <a:ext uri="{FF2B5EF4-FFF2-40B4-BE49-F238E27FC236}">
              <a16:creationId xmlns:a16="http://schemas.microsoft.com/office/drawing/2014/main" id="{8F137ECA-090A-4CDC-BC3C-E9F271C4ED7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76" name="テキスト ボックス 875">
          <a:extLst>
            <a:ext uri="{FF2B5EF4-FFF2-40B4-BE49-F238E27FC236}">
              <a16:creationId xmlns:a16="http://schemas.microsoft.com/office/drawing/2014/main" id="{BCD36446-5B6D-4340-9F8B-51B7956BDE84}"/>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7" name="直線コネクタ 876">
          <a:extLst>
            <a:ext uri="{FF2B5EF4-FFF2-40B4-BE49-F238E27FC236}">
              <a16:creationId xmlns:a16="http://schemas.microsoft.com/office/drawing/2014/main" id="{809DC69C-10B6-48D5-8961-5EDF79482DA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8" name="テキスト ボックス 877">
          <a:extLst>
            <a:ext uri="{FF2B5EF4-FFF2-40B4-BE49-F238E27FC236}">
              <a16:creationId xmlns:a16="http://schemas.microsoft.com/office/drawing/2014/main" id="{253F7EC5-FD49-44E4-8722-A1187825E89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9" name="【庁舎】&#10;一人当たり面積グラフ枠">
          <a:extLst>
            <a:ext uri="{FF2B5EF4-FFF2-40B4-BE49-F238E27FC236}">
              <a16:creationId xmlns:a16="http://schemas.microsoft.com/office/drawing/2014/main" id="{50FF3731-A5CD-4446-ACF8-D214A4B7F6D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80" name="直線コネクタ 879">
          <a:extLst>
            <a:ext uri="{FF2B5EF4-FFF2-40B4-BE49-F238E27FC236}">
              <a16:creationId xmlns:a16="http://schemas.microsoft.com/office/drawing/2014/main" id="{9BACA3AC-8395-438E-82BC-3311F59576A3}"/>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81" name="【庁舎】&#10;一人当たり面積最小値テキスト">
          <a:extLst>
            <a:ext uri="{FF2B5EF4-FFF2-40B4-BE49-F238E27FC236}">
              <a16:creationId xmlns:a16="http://schemas.microsoft.com/office/drawing/2014/main" id="{86091994-132E-47AE-A236-C4B82535E545}"/>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82" name="直線コネクタ 881">
          <a:extLst>
            <a:ext uri="{FF2B5EF4-FFF2-40B4-BE49-F238E27FC236}">
              <a16:creationId xmlns:a16="http://schemas.microsoft.com/office/drawing/2014/main" id="{99B4EE1B-1A50-49A5-AE73-DFE4AD795C5E}"/>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83" name="【庁舎】&#10;一人当たり面積最大値テキスト">
          <a:extLst>
            <a:ext uri="{FF2B5EF4-FFF2-40B4-BE49-F238E27FC236}">
              <a16:creationId xmlns:a16="http://schemas.microsoft.com/office/drawing/2014/main" id="{8A6F1F84-586E-44A3-818F-2694059A942D}"/>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84" name="直線コネクタ 883">
          <a:extLst>
            <a:ext uri="{FF2B5EF4-FFF2-40B4-BE49-F238E27FC236}">
              <a16:creationId xmlns:a16="http://schemas.microsoft.com/office/drawing/2014/main" id="{97DBB56C-BC7F-4474-A086-714C381812BC}"/>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85" name="【庁舎】&#10;一人当たり面積平均値テキスト">
          <a:extLst>
            <a:ext uri="{FF2B5EF4-FFF2-40B4-BE49-F238E27FC236}">
              <a16:creationId xmlns:a16="http://schemas.microsoft.com/office/drawing/2014/main" id="{B108D398-4140-4450-9F60-572F868D947F}"/>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86" name="フローチャート: 判断 885">
          <a:extLst>
            <a:ext uri="{FF2B5EF4-FFF2-40B4-BE49-F238E27FC236}">
              <a16:creationId xmlns:a16="http://schemas.microsoft.com/office/drawing/2014/main" id="{87DAE339-78CD-46F3-BF7F-16513D04BC81}"/>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87" name="フローチャート: 判断 886">
          <a:extLst>
            <a:ext uri="{FF2B5EF4-FFF2-40B4-BE49-F238E27FC236}">
              <a16:creationId xmlns:a16="http://schemas.microsoft.com/office/drawing/2014/main" id="{8A113446-5744-49FF-A129-4949AFF40720}"/>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88" name="フローチャート: 判断 887">
          <a:extLst>
            <a:ext uri="{FF2B5EF4-FFF2-40B4-BE49-F238E27FC236}">
              <a16:creationId xmlns:a16="http://schemas.microsoft.com/office/drawing/2014/main" id="{1D92395B-5BEF-4194-A98A-D260E5D9A4FB}"/>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89" name="フローチャート: 判断 888">
          <a:extLst>
            <a:ext uri="{FF2B5EF4-FFF2-40B4-BE49-F238E27FC236}">
              <a16:creationId xmlns:a16="http://schemas.microsoft.com/office/drawing/2014/main" id="{F2B478AD-11B5-4975-88C4-34F57D603DB8}"/>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90" name="フローチャート: 判断 889">
          <a:extLst>
            <a:ext uri="{FF2B5EF4-FFF2-40B4-BE49-F238E27FC236}">
              <a16:creationId xmlns:a16="http://schemas.microsoft.com/office/drawing/2014/main" id="{52A81626-7587-456E-A23C-3E382324491E}"/>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ABEEE616-D0CD-4EE1-B9F4-6CAE8A49CEB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D90A470F-93C1-46C4-87B2-111F28F4E5B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09C6A365-A136-4B31-8330-F3B07A84105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2EE43898-30BE-43D6-98E8-857E593B3BA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29768FCD-EE1D-4E91-B301-2A9AEC3E3FD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125005</xdr:rowOff>
    </xdr:from>
    <xdr:to>
      <xdr:col>116</xdr:col>
      <xdr:colOff>114300</xdr:colOff>
      <xdr:row>106</xdr:row>
      <xdr:rowOff>55155</xdr:rowOff>
    </xdr:to>
    <xdr:sp macro="" textlink="">
      <xdr:nvSpPr>
        <xdr:cNvPr id="896" name="楕円 895">
          <a:extLst>
            <a:ext uri="{FF2B5EF4-FFF2-40B4-BE49-F238E27FC236}">
              <a16:creationId xmlns:a16="http://schemas.microsoft.com/office/drawing/2014/main" id="{754778AC-B7CD-4B5D-B30F-DF8867CD3469}"/>
            </a:ext>
          </a:extLst>
        </xdr:cNvPr>
        <xdr:cNvSpPr/>
      </xdr:nvSpPr>
      <xdr:spPr>
        <a:xfrm>
          <a:off x="19458940" y="17727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147882</xdr:rowOff>
    </xdr:from>
    <xdr:ext cx="469744" cy="259045"/>
    <xdr:sp macro="" textlink="">
      <xdr:nvSpPr>
        <xdr:cNvPr id="897" name="【庁舎】&#10;一人当たり面積該当値テキスト">
          <a:extLst>
            <a:ext uri="{FF2B5EF4-FFF2-40B4-BE49-F238E27FC236}">
              <a16:creationId xmlns:a16="http://schemas.microsoft.com/office/drawing/2014/main" id="{8DD1219E-5640-4E57-BDCA-6B4F13BA5419}"/>
            </a:ext>
          </a:extLst>
        </xdr:cNvPr>
        <xdr:cNvSpPr txBox="1"/>
      </xdr:nvSpPr>
      <xdr:spPr>
        <a:xfrm>
          <a:off x="19547840" y="1758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164193</xdr:rowOff>
    </xdr:from>
    <xdr:to>
      <xdr:col>107</xdr:col>
      <xdr:colOff>101600</xdr:colOff>
      <xdr:row>106</xdr:row>
      <xdr:rowOff>94343</xdr:rowOff>
    </xdr:to>
    <xdr:sp macro="" textlink="">
      <xdr:nvSpPr>
        <xdr:cNvPr id="898" name="楕円 897">
          <a:extLst>
            <a:ext uri="{FF2B5EF4-FFF2-40B4-BE49-F238E27FC236}">
              <a16:creationId xmlns:a16="http://schemas.microsoft.com/office/drawing/2014/main" id="{D4B72909-FAA7-4071-A5B3-BFC364AC8928}"/>
            </a:ext>
          </a:extLst>
        </xdr:cNvPr>
        <xdr:cNvSpPr/>
      </xdr:nvSpPr>
      <xdr:spPr>
        <a:xfrm>
          <a:off x="17937480" y="17766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899" name="楕円 898">
          <a:extLst>
            <a:ext uri="{FF2B5EF4-FFF2-40B4-BE49-F238E27FC236}">
              <a16:creationId xmlns:a16="http://schemas.microsoft.com/office/drawing/2014/main" id="{0319C0AD-694B-470C-BC7E-AEF1C09B1E01}"/>
            </a:ext>
          </a:extLst>
        </xdr:cNvPr>
        <xdr:cNvSpPr/>
      </xdr:nvSpPr>
      <xdr:spPr>
        <a:xfrm>
          <a:off x="1716278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43543</xdr:rowOff>
    </xdr:from>
    <xdr:to>
      <xdr:col>107</xdr:col>
      <xdr:colOff>50800</xdr:colOff>
      <xdr:row>106</xdr:row>
      <xdr:rowOff>46808</xdr:rowOff>
    </xdr:to>
    <xdr:cxnSp macro="">
      <xdr:nvCxnSpPr>
        <xdr:cNvPr id="900" name="直線コネクタ 899">
          <a:extLst>
            <a:ext uri="{FF2B5EF4-FFF2-40B4-BE49-F238E27FC236}">
              <a16:creationId xmlns:a16="http://schemas.microsoft.com/office/drawing/2014/main" id="{26C57AEE-4E0B-41DC-8392-8A89EE692500}"/>
            </a:ext>
          </a:extLst>
        </xdr:cNvPr>
        <xdr:cNvCxnSpPr/>
      </xdr:nvCxnSpPr>
      <xdr:spPr>
        <a:xfrm flipV="1">
          <a:off x="17213580" y="17813383"/>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170724</xdr:rowOff>
    </xdr:from>
    <xdr:to>
      <xdr:col>98</xdr:col>
      <xdr:colOff>38100</xdr:colOff>
      <xdr:row>106</xdr:row>
      <xdr:rowOff>100874</xdr:rowOff>
    </xdr:to>
    <xdr:sp macro="" textlink="">
      <xdr:nvSpPr>
        <xdr:cNvPr id="901" name="楕円 900">
          <a:extLst>
            <a:ext uri="{FF2B5EF4-FFF2-40B4-BE49-F238E27FC236}">
              <a16:creationId xmlns:a16="http://schemas.microsoft.com/office/drawing/2014/main" id="{6276FDAD-3B3D-4113-88CC-EEC713AC2EBD}"/>
            </a:ext>
          </a:extLst>
        </xdr:cNvPr>
        <xdr:cNvSpPr/>
      </xdr:nvSpPr>
      <xdr:spPr>
        <a:xfrm>
          <a:off x="16388080" y="17772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50074</xdr:rowOff>
    </xdr:to>
    <xdr:cxnSp macro="">
      <xdr:nvCxnSpPr>
        <xdr:cNvPr id="902" name="直線コネクタ 901">
          <a:extLst>
            <a:ext uri="{FF2B5EF4-FFF2-40B4-BE49-F238E27FC236}">
              <a16:creationId xmlns:a16="http://schemas.microsoft.com/office/drawing/2014/main" id="{7FAE6E0A-4796-4C7B-8570-7D67A0D39A81}"/>
            </a:ext>
          </a:extLst>
        </xdr:cNvPr>
        <xdr:cNvCxnSpPr/>
      </xdr:nvCxnSpPr>
      <xdr:spPr>
        <a:xfrm flipV="1">
          <a:off x="16431260" y="17816648"/>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03" name="n_1aveValue【庁舎】&#10;一人当たり面積">
          <a:extLst>
            <a:ext uri="{FF2B5EF4-FFF2-40B4-BE49-F238E27FC236}">
              <a16:creationId xmlns:a16="http://schemas.microsoft.com/office/drawing/2014/main" id="{B3D4AF4D-AB93-4174-9C73-7DD476053DCD}"/>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04" name="n_2aveValue【庁舎】&#10;一人当たり面積">
          <a:extLst>
            <a:ext uri="{FF2B5EF4-FFF2-40B4-BE49-F238E27FC236}">
              <a16:creationId xmlns:a16="http://schemas.microsoft.com/office/drawing/2014/main" id="{0FF69991-181D-4655-AEF0-0B386A30D2F6}"/>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05" name="n_3aveValue【庁舎】&#10;一人当たり面積">
          <a:extLst>
            <a:ext uri="{FF2B5EF4-FFF2-40B4-BE49-F238E27FC236}">
              <a16:creationId xmlns:a16="http://schemas.microsoft.com/office/drawing/2014/main" id="{37837FA5-5512-4969-9A5D-56893898C5B8}"/>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06" name="n_4aveValue【庁舎】&#10;一人当たり面積">
          <a:extLst>
            <a:ext uri="{FF2B5EF4-FFF2-40B4-BE49-F238E27FC236}">
              <a16:creationId xmlns:a16="http://schemas.microsoft.com/office/drawing/2014/main" id="{2DF90A48-5E81-4C0F-8257-432355D1AC00}"/>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110870</xdr:rowOff>
    </xdr:from>
    <xdr:ext cx="469744" cy="259045"/>
    <xdr:sp macro="" textlink="">
      <xdr:nvSpPr>
        <xdr:cNvPr id="907" name="n_2mainValue【庁舎】&#10;一人当たり面積">
          <a:extLst>
            <a:ext uri="{FF2B5EF4-FFF2-40B4-BE49-F238E27FC236}">
              <a16:creationId xmlns:a16="http://schemas.microsoft.com/office/drawing/2014/main" id="{1D3450D0-2FCC-49B4-92DE-4EB6CB49908E}"/>
            </a:ext>
          </a:extLst>
        </xdr:cNvPr>
        <xdr:cNvSpPr txBox="1"/>
      </xdr:nvSpPr>
      <xdr:spPr>
        <a:xfrm>
          <a:off x="17776267" y="1754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114135</xdr:rowOff>
    </xdr:from>
    <xdr:ext cx="469744" cy="259045"/>
    <xdr:sp macro="" textlink="">
      <xdr:nvSpPr>
        <xdr:cNvPr id="908" name="n_3mainValue【庁舎】&#10;一人当たり面積">
          <a:extLst>
            <a:ext uri="{FF2B5EF4-FFF2-40B4-BE49-F238E27FC236}">
              <a16:creationId xmlns:a16="http://schemas.microsoft.com/office/drawing/2014/main" id="{5760322D-093A-4353-B553-ACD6B22FF711}"/>
            </a:ext>
          </a:extLst>
        </xdr:cNvPr>
        <xdr:cNvSpPr txBox="1"/>
      </xdr:nvSpPr>
      <xdr:spPr>
        <a:xfrm>
          <a:off x="17001567" y="175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117401</xdr:rowOff>
    </xdr:from>
    <xdr:ext cx="469744" cy="259045"/>
    <xdr:sp macro="" textlink="">
      <xdr:nvSpPr>
        <xdr:cNvPr id="909" name="n_4mainValue【庁舎】&#10;一人当たり面積">
          <a:extLst>
            <a:ext uri="{FF2B5EF4-FFF2-40B4-BE49-F238E27FC236}">
              <a16:creationId xmlns:a16="http://schemas.microsoft.com/office/drawing/2014/main" id="{87BC6954-4A9E-4209-92E1-CAF83F42D53D}"/>
            </a:ext>
          </a:extLst>
        </xdr:cNvPr>
        <xdr:cNvSpPr txBox="1"/>
      </xdr:nvSpPr>
      <xdr:spPr>
        <a:xfrm>
          <a:off x="1622686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0" name="正方形/長方形 909">
          <a:extLst>
            <a:ext uri="{FF2B5EF4-FFF2-40B4-BE49-F238E27FC236}">
              <a16:creationId xmlns:a16="http://schemas.microsoft.com/office/drawing/2014/main" id="{50ACC747-655E-4E82-835F-BFFDDD9978B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1" name="正方形/長方形 910">
          <a:extLst>
            <a:ext uri="{FF2B5EF4-FFF2-40B4-BE49-F238E27FC236}">
              <a16:creationId xmlns:a16="http://schemas.microsoft.com/office/drawing/2014/main" id="{DBC2A46C-3D0D-4FCA-A30A-39D427D2B57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2" name="テキスト ボックス 911">
          <a:extLst>
            <a:ext uri="{FF2B5EF4-FFF2-40B4-BE49-F238E27FC236}">
              <a16:creationId xmlns:a16="http://schemas.microsoft.com/office/drawing/2014/main" id="{C1F774A2-67FF-440E-A0C2-9B85E55A8AC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類似団体と比較して特に有形固定資産減価償却率が高くなっている施設は、保健センター・保健所であり、特に低くなっている施設は、体育館・プールである。</a:t>
          </a:r>
          <a:endParaRPr lang="ja-JP" altLang="ja-JP" sz="1400">
            <a:effectLst/>
          </a:endParaRPr>
        </a:p>
        <a:p>
          <a:r>
            <a:rPr kumimoji="1" lang="ja-JP" altLang="ja-JP" sz="1100">
              <a:solidFill>
                <a:schemeClr val="dk1"/>
              </a:solidFill>
              <a:effectLst/>
              <a:latin typeface="+mn-lt"/>
              <a:ea typeface="+mn-ea"/>
              <a:cs typeface="+mn-cs"/>
            </a:rPr>
            <a:t>保健センター・保健所については、保健センターが築４０年以上経過しており、有形固定資産減価償却率が高くなっている。</a:t>
          </a:r>
          <a:endParaRPr lang="ja-JP" altLang="ja-JP" sz="1400">
            <a:effectLst/>
          </a:endParaRPr>
        </a:p>
        <a:p>
          <a:r>
            <a:rPr kumimoji="1" lang="ja-JP" altLang="ja-JP" sz="1100">
              <a:solidFill>
                <a:schemeClr val="dk1"/>
              </a:solidFill>
              <a:effectLst/>
              <a:latin typeface="+mn-lt"/>
              <a:ea typeface="+mn-ea"/>
              <a:cs typeface="+mn-cs"/>
            </a:rPr>
            <a:t>令和８年度に小学校や公民館との複合施設を建設し、老朽化対策に取り組んでいくこととしている。</a:t>
          </a:r>
          <a:endParaRPr lang="ja-JP" altLang="ja-JP" sz="1400">
            <a:effectLst/>
          </a:endParaRPr>
        </a:p>
        <a:p>
          <a:r>
            <a:rPr kumimoji="1" lang="ja-JP" altLang="ja-JP" sz="1100">
              <a:solidFill>
                <a:schemeClr val="dk1"/>
              </a:solidFill>
              <a:effectLst/>
              <a:latin typeface="+mn-lt"/>
              <a:ea typeface="+mn-ea"/>
              <a:cs typeface="+mn-cs"/>
            </a:rPr>
            <a:t>体育館・プールについては、総合体育館が築１９年と比較的新しい施設であり、有形固定資産減価償却率が低くなっている要因であると考えられる。</a:t>
          </a:r>
          <a:endParaRPr lang="ja-JP" altLang="ja-JP" sz="1400">
            <a:effectLst/>
          </a:endParaRPr>
        </a:p>
        <a:p>
          <a:r>
            <a:rPr kumimoji="1" lang="ja-JP" altLang="ja-JP" sz="1100">
              <a:solidFill>
                <a:schemeClr val="dk1"/>
              </a:solidFill>
              <a:effectLst/>
              <a:latin typeface="+mn-lt"/>
              <a:ea typeface="+mn-ea"/>
              <a:cs typeface="+mn-cs"/>
            </a:rPr>
            <a:t>その他の施設については、類似団体平均とほぼ同水準であるが築２０年以上経過している施設が多いことから、公共施設マネジメント基本計画や個別施設計画の見直しが必要となる。</a:t>
          </a:r>
          <a:endParaRPr lang="ja-JP" altLang="ja-JP" sz="1400">
            <a:effectLst/>
          </a:endParaRPr>
        </a:p>
        <a:p>
          <a:r>
            <a:rPr kumimoji="1" lang="ja-JP" altLang="ja-JP" sz="1100">
              <a:solidFill>
                <a:schemeClr val="dk1"/>
              </a:solidFill>
              <a:effectLst/>
              <a:latin typeface="+mn-lt"/>
              <a:ea typeface="+mn-ea"/>
              <a:cs typeface="+mn-cs"/>
            </a:rPr>
            <a:t>また建築経過年数に応じた適正化・予防保全的修繕・改修計画を検討していく予定である。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0.10.70\joho-file\zaimu\03_&#36001;&#25919;&#25285;&#24403;\&#29031;&#20250;\R8\R8.4&#65374;\080918&#12294;&#65306;&#20196;&#21644;&#65302;&#24180;&#24230;&#36001;&#25919;&#29366;&#27841;&#36039;&#26009;&#38598;&#12398;&#20316;&#25104;&#12395;&#12388;&#12356;&#12390;&#65288;2&#22238;&#30446;&#12539;&#22320;&#26041;&#20844;&#20250;&#35336;&#38306;&#20418;&#65289;\&#22238;&#31572;\&#12304;&#36001;&#25919;&#29366;&#27841;&#36039;&#26009;&#38598;&#12305;_113247_&#19977;&#33459;&#30010;_2024(2&#22238;&#30446;).xlsx" TargetMode="External"/><Relationship Id="rId1" Type="http://schemas.openxmlformats.org/officeDocument/2006/relationships/externalLinkPath" Target="&#12304;&#36001;&#25919;&#29366;&#27841;&#36039;&#26009;&#38598;&#12305;_113247_&#19977;&#3345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100.2</v>
          </cell>
          <cell r="BX51">
            <v>80.900000000000006</v>
          </cell>
          <cell r="CF51">
            <v>64.099999999999994</v>
          </cell>
          <cell r="CV51">
            <v>39</v>
          </cell>
        </row>
        <row r="53">
          <cell r="BP53">
            <v>62.3</v>
          </cell>
          <cell r="BX53">
            <v>63.9</v>
          </cell>
          <cell r="CF53">
            <v>65</v>
          </cell>
          <cell r="CV53">
            <v>64.599999999999994</v>
          </cell>
        </row>
        <row r="55">
          <cell r="AN55" t="str">
            <v>類似団体内平均値</v>
          </cell>
          <cell r="BP55">
            <v>15.5</v>
          </cell>
          <cell r="BX55">
            <v>4.5999999999999996</v>
          </cell>
          <cell r="CF55">
            <v>0.6</v>
          </cell>
          <cell r="CV55">
            <v>1</v>
          </cell>
        </row>
        <row r="57">
          <cell r="BP57">
            <v>61.7</v>
          </cell>
          <cell r="BX57">
            <v>61.4</v>
          </cell>
          <cell r="CF57">
            <v>62.6</v>
          </cell>
          <cell r="CV57">
            <v>64.099999999999994</v>
          </cell>
        </row>
        <row r="72">
          <cell r="BP72" t="str">
            <v>R02</v>
          </cell>
          <cell r="BX72" t="str">
            <v>R03</v>
          </cell>
          <cell r="CF72" t="str">
            <v>R04</v>
          </cell>
          <cell r="CN72" t="str">
            <v>R05</v>
          </cell>
          <cell r="CV72" t="str">
            <v>R06</v>
          </cell>
        </row>
        <row r="73">
          <cell r="AN73" t="str">
            <v>当該団体値</v>
          </cell>
          <cell r="BP73">
            <v>100.2</v>
          </cell>
          <cell r="BX73">
            <v>80.900000000000006</v>
          </cell>
          <cell r="CF73">
            <v>64.099999999999994</v>
          </cell>
          <cell r="CN73">
            <v>43.7</v>
          </cell>
          <cell r="CV73">
            <v>39</v>
          </cell>
        </row>
        <row r="75">
          <cell r="BP75">
            <v>10.9</v>
          </cell>
          <cell r="BX75">
            <v>10.5</v>
          </cell>
          <cell r="CF75">
            <v>10.199999999999999</v>
          </cell>
          <cell r="CN75">
            <v>9.6</v>
          </cell>
          <cell r="CV75">
            <v>9.3000000000000007</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BW34" sqref="BW34:BX34"/>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95" t="s">
        <v>76</v>
      </c>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163"/>
      <c r="DK1" s="163"/>
      <c r="DL1" s="163"/>
      <c r="DM1" s="163"/>
      <c r="DN1" s="163"/>
      <c r="DO1" s="163"/>
    </row>
    <row r="2" spans="1:119" ht="24" thickBot="1" x14ac:dyDescent="0.25">
      <c r="B2" s="164" t="s">
        <v>77</v>
      </c>
      <c r="C2" s="164"/>
      <c r="D2" s="165"/>
    </row>
    <row r="3" spans="1:119" ht="18.75" customHeight="1" thickBot="1" x14ac:dyDescent="0.25">
      <c r="A3" s="163"/>
      <c r="B3" s="596" t="s">
        <v>78</v>
      </c>
      <c r="C3" s="597"/>
      <c r="D3" s="597"/>
      <c r="E3" s="598"/>
      <c r="F3" s="598"/>
      <c r="G3" s="598"/>
      <c r="H3" s="598"/>
      <c r="I3" s="598"/>
      <c r="J3" s="598"/>
      <c r="K3" s="598"/>
      <c r="L3" s="598" t="s">
        <v>79</v>
      </c>
      <c r="M3" s="598"/>
      <c r="N3" s="598"/>
      <c r="O3" s="598"/>
      <c r="P3" s="598"/>
      <c r="Q3" s="598"/>
      <c r="R3" s="601"/>
      <c r="S3" s="601"/>
      <c r="T3" s="601"/>
      <c r="U3" s="601"/>
      <c r="V3" s="602"/>
      <c r="W3" s="492" t="s">
        <v>80</v>
      </c>
      <c r="X3" s="493"/>
      <c r="Y3" s="493"/>
      <c r="Z3" s="493"/>
      <c r="AA3" s="493"/>
      <c r="AB3" s="597"/>
      <c r="AC3" s="601" t="s">
        <v>81</v>
      </c>
      <c r="AD3" s="493"/>
      <c r="AE3" s="493"/>
      <c r="AF3" s="493"/>
      <c r="AG3" s="493"/>
      <c r="AH3" s="493"/>
      <c r="AI3" s="493"/>
      <c r="AJ3" s="493"/>
      <c r="AK3" s="493"/>
      <c r="AL3" s="563"/>
      <c r="AM3" s="492" t="s">
        <v>82</v>
      </c>
      <c r="AN3" s="493"/>
      <c r="AO3" s="493"/>
      <c r="AP3" s="493"/>
      <c r="AQ3" s="493"/>
      <c r="AR3" s="493"/>
      <c r="AS3" s="493"/>
      <c r="AT3" s="493"/>
      <c r="AU3" s="493"/>
      <c r="AV3" s="493"/>
      <c r="AW3" s="493"/>
      <c r="AX3" s="563"/>
      <c r="AY3" s="555" t="s">
        <v>1</v>
      </c>
      <c r="AZ3" s="556"/>
      <c r="BA3" s="556"/>
      <c r="BB3" s="556"/>
      <c r="BC3" s="556"/>
      <c r="BD3" s="556"/>
      <c r="BE3" s="556"/>
      <c r="BF3" s="556"/>
      <c r="BG3" s="556"/>
      <c r="BH3" s="556"/>
      <c r="BI3" s="556"/>
      <c r="BJ3" s="556"/>
      <c r="BK3" s="556"/>
      <c r="BL3" s="556"/>
      <c r="BM3" s="605"/>
      <c r="BN3" s="492" t="s">
        <v>83</v>
      </c>
      <c r="BO3" s="493"/>
      <c r="BP3" s="493"/>
      <c r="BQ3" s="493"/>
      <c r="BR3" s="493"/>
      <c r="BS3" s="493"/>
      <c r="BT3" s="493"/>
      <c r="BU3" s="563"/>
      <c r="BV3" s="492" t="s">
        <v>84</v>
      </c>
      <c r="BW3" s="493"/>
      <c r="BX3" s="493"/>
      <c r="BY3" s="493"/>
      <c r="BZ3" s="493"/>
      <c r="CA3" s="493"/>
      <c r="CB3" s="493"/>
      <c r="CC3" s="563"/>
      <c r="CD3" s="555" t="s">
        <v>1</v>
      </c>
      <c r="CE3" s="556"/>
      <c r="CF3" s="556"/>
      <c r="CG3" s="556"/>
      <c r="CH3" s="556"/>
      <c r="CI3" s="556"/>
      <c r="CJ3" s="556"/>
      <c r="CK3" s="556"/>
      <c r="CL3" s="556"/>
      <c r="CM3" s="556"/>
      <c r="CN3" s="556"/>
      <c r="CO3" s="556"/>
      <c r="CP3" s="556"/>
      <c r="CQ3" s="556"/>
      <c r="CR3" s="556"/>
      <c r="CS3" s="605"/>
      <c r="CT3" s="492" t="s">
        <v>85</v>
      </c>
      <c r="CU3" s="493"/>
      <c r="CV3" s="493"/>
      <c r="CW3" s="493"/>
      <c r="CX3" s="493"/>
      <c r="CY3" s="493"/>
      <c r="CZ3" s="493"/>
      <c r="DA3" s="563"/>
      <c r="DB3" s="492" t="s">
        <v>86</v>
      </c>
      <c r="DC3" s="493"/>
      <c r="DD3" s="493"/>
      <c r="DE3" s="493"/>
      <c r="DF3" s="493"/>
      <c r="DG3" s="493"/>
      <c r="DH3" s="493"/>
      <c r="DI3" s="563"/>
    </row>
    <row r="4" spans="1:119" ht="18.75" customHeight="1" x14ac:dyDescent="0.2">
      <c r="A4" s="163"/>
      <c r="B4" s="571"/>
      <c r="C4" s="572"/>
      <c r="D4" s="572"/>
      <c r="E4" s="573"/>
      <c r="F4" s="573"/>
      <c r="G4" s="573"/>
      <c r="H4" s="573"/>
      <c r="I4" s="573"/>
      <c r="J4" s="573"/>
      <c r="K4" s="573"/>
      <c r="L4" s="573"/>
      <c r="M4" s="573"/>
      <c r="N4" s="573"/>
      <c r="O4" s="573"/>
      <c r="P4" s="573"/>
      <c r="Q4" s="573"/>
      <c r="R4" s="577"/>
      <c r="S4" s="577"/>
      <c r="T4" s="577"/>
      <c r="U4" s="577"/>
      <c r="V4" s="578"/>
      <c r="W4" s="564"/>
      <c r="X4" s="374"/>
      <c r="Y4" s="374"/>
      <c r="Z4" s="374"/>
      <c r="AA4" s="374"/>
      <c r="AB4" s="572"/>
      <c r="AC4" s="577"/>
      <c r="AD4" s="374"/>
      <c r="AE4" s="374"/>
      <c r="AF4" s="374"/>
      <c r="AG4" s="374"/>
      <c r="AH4" s="374"/>
      <c r="AI4" s="374"/>
      <c r="AJ4" s="374"/>
      <c r="AK4" s="374"/>
      <c r="AL4" s="565"/>
      <c r="AM4" s="514"/>
      <c r="AN4" s="412"/>
      <c r="AO4" s="412"/>
      <c r="AP4" s="412"/>
      <c r="AQ4" s="412"/>
      <c r="AR4" s="412"/>
      <c r="AS4" s="412"/>
      <c r="AT4" s="412"/>
      <c r="AU4" s="412"/>
      <c r="AV4" s="412"/>
      <c r="AW4" s="412"/>
      <c r="AX4" s="604"/>
      <c r="AY4" s="449" t="s">
        <v>87</v>
      </c>
      <c r="AZ4" s="450"/>
      <c r="BA4" s="450"/>
      <c r="BB4" s="450"/>
      <c r="BC4" s="450"/>
      <c r="BD4" s="450"/>
      <c r="BE4" s="450"/>
      <c r="BF4" s="450"/>
      <c r="BG4" s="450"/>
      <c r="BH4" s="450"/>
      <c r="BI4" s="450"/>
      <c r="BJ4" s="450"/>
      <c r="BK4" s="450"/>
      <c r="BL4" s="450"/>
      <c r="BM4" s="451"/>
      <c r="BN4" s="452">
        <v>17335348</v>
      </c>
      <c r="BO4" s="453"/>
      <c r="BP4" s="453"/>
      <c r="BQ4" s="453"/>
      <c r="BR4" s="453"/>
      <c r="BS4" s="453"/>
      <c r="BT4" s="453"/>
      <c r="BU4" s="454"/>
      <c r="BV4" s="452">
        <v>16176508</v>
      </c>
      <c r="BW4" s="453"/>
      <c r="BX4" s="453"/>
      <c r="BY4" s="453"/>
      <c r="BZ4" s="453"/>
      <c r="CA4" s="453"/>
      <c r="CB4" s="453"/>
      <c r="CC4" s="454"/>
      <c r="CD4" s="589" t="s">
        <v>88</v>
      </c>
      <c r="CE4" s="590"/>
      <c r="CF4" s="590"/>
      <c r="CG4" s="590"/>
      <c r="CH4" s="590"/>
      <c r="CI4" s="590"/>
      <c r="CJ4" s="590"/>
      <c r="CK4" s="590"/>
      <c r="CL4" s="590"/>
      <c r="CM4" s="590"/>
      <c r="CN4" s="590"/>
      <c r="CO4" s="590"/>
      <c r="CP4" s="590"/>
      <c r="CQ4" s="590"/>
      <c r="CR4" s="590"/>
      <c r="CS4" s="591"/>
      <c r="CT4" s="592">
        <v>11.7</v>
      </c>
      <c r="CU4" s="593"/>
      <c r="CV4" s="593"/>
      <c r="CW4" s="593"/>
      <c r="CX4" s="593"/>
      <c r="CY4" s="593"/>
      <c r="CZ4" s="593"/>
      <c r="DA4" s="594"/>
      <c r="DB4" s="592">
        <v>11.9</v>
      </c>
      <c r="DC4" s="593"/>
      <c r="DD4" s="593"/>
      <c r="DE4" s="593"/>
      <c r="DF4" s="593"/>
      <c r="DG4" s="593"/>
      <c r="DH4" s="593"/>
      <c r="DI4" s="594"/>
    </row>
    <row r="5" spans="1:119" ht="18.75" customHeight="1" x14ac:dyDescent="0.2">
      <c r="A5" s="163"/>
      <c r="B5" s="599"/>
      <c r="C5" s="413"/>
      <c r="D5" s="413"/>
      <c r="E5" s="600"/>
      <c r="F5" s="600"/>
      <c r="G5" s="600"/>
      <c r="H5" s="600"/>
      <c r="I5" s="600"/>
      <c r="J5" s="600"/>
      <c r="K5" s="600"/>
      <c r="L5" s="600"/>
      <c r="M5" s="600"/>
      <c r="N5" s="600"/>
      <c r="O5" s="600"/>
      <c r="P5" s="600"/>
      <c r="Q5" s="600"/>
      <c r="R5" s="411"/>
      <c r="S5" s="411"/>
      <c r="T5" s="411"/>
      <c r="U5" s="411"/>
      <c r="V5" s="603"/>
      <c r="W5" s="514"/>
      <c r="X5" s="412"/>
      <c r="Y5" s="412"/>
      <c r="Z5" s="412"/>
      <c r="AA5" s="412"/>
      <c r="AB5" s="413"/>
      <c r="AC5" s="411"/>
      <c r="AD5" s="412"/>
      <c r="AE5" s="412"/>
      <c r="AF5" s="412"/>
      <c r="AG5" s="412"/>
      <c r="AH5" s="412"/>
      <c r="AI5" s="412"/>
      <c r="AJ5" s="412"/>
      <c r="AK5" s="412"/>
      <c r="AL5" s="604"/>
      <c r="AM5" s="480" t="s">
        <v>89</v>
      </c>
      <c r="AN5" s="380"/>
      <c r="AO5" s="380"/>
      <c r="AP5" s="380"/>
      <c r="AQ5" s="380"/>
      <c r="AR5" s="380"/>
      <c r="AS5" s="380"/>
      <c r="AT5" s="381"/>
      <c r="AU5" s="481" t="s">
        <v>90</v>
      </c>
      <c r="AV5" s="482"/>
      <c r="AW5" s="482"/>
      <c r="AX5" s="482"/>
      <c r="AY5" s="437" t="s">
        <v>91</v>
      </c>
      <c r="AZ5" s="438"/>
      <c r="BA5" s="438"/>
      <c r="BB5" s="438"/>
      <c r="BC5" s="438"/>
      <c r="BD5" s="438"/>
      <c r="BE5" s="438"/>
      <c r="BF5" s="438"/>
      <c r="BG5" s="438"/>
      <c r="BH5" s="438"/>
      <c r="BI5" s="438"/>
      <c r="BJ5" s="438"/>
      <c r="BK5" s="438"/>
      <c r="BL5" s="438"/>
      <c r="BM5" s="439"/>
      <c r="BN5" s="423">
        <v>16201082</v>
      </c>
      <c r="BO5" s="424"/>
      <c r="BP5" s="424"/>
      <c r="BQ5" s="424"/>
      <c r="BR5" s="424"/>
      <c r="BS5" s="424"/>
      <c r="BT5" s="424"/>
      <c r="BU5" s="425"/>
      <c r="BV5" s="423">
        <v>15056160</v>
      </c>
      <c r="BW5" s="424"/>
      <c r="BX5" s="424"/>
      <c r="BY5" s="424"/>
      <c r="BZ5" s="424"/>
      <c r="CA5" s="424"/>
      <c r="CB5" s="424"/>
      <c r="CC5" s="425"/>
      <c r="CD5" s="463" t="s">
        <v>92</v>
      </c>
      <c r="CE5" s="383"/>
      <c r="CF5" s="383"/>
      <c r="CG5" s="383"/>
      <c r="CH5" s="383"/>
      <c r="CI5" s="383"/>
      <c r="CJ5" s="383"/>
      <c r="CK5" s="383"/>
      <c r="CL5" s="383"/>
      <c r="CM5" s="383"/>
      <c r="CN5" s="383"/>
      <c r="CO5" s="383"/>
      <c r="CP5" s="383"/>
      <c r="CQ5" s="383"/>
      <c r="CR5" s="383"/>
      <c r="CS5" s="464"/>
      <c r="CT5" s="420">
        <v>89.6</v>
      </c>
      <c r="CU5" s="421"/>
      <c r="CV5" s="421"/>
      <c r="CW5" s="421"/>
      <c r="CX5" s="421"/>
      <c r="CY5" s="421"/>
      <c r="CZ5" s="421"/>
      <c r="DA5" s="422"/>
      <c r="DB5" s="420">
        <v>88</v>
      </c>
      <c r="DC5" s="421"/>
      <c r="DD5" s="421"/>
      <c r="DE5" s="421"/>
      <c r="DF5" s="421"/>
      <c r="DG5" s="421"/>
      <c r="DH5" s="421"/>
      <c r="DI5" s="422"/>
    </row>
    <row r="6" spans="1:119" ht="18.75" customHeight="1" x14ac:dyDescent="0.2">
      <c r="A6" s="163"/>
      <c r="B6" s="569" t="s">
        <v>93</v>
      </c>
      <c r="C6" s="410"/>
      <c r="D6" s="410"/>
      <c r="E6" s="570"/>
      <c r="F6" s="570"/>
      <c r="G6" s="570"/>
      <c r="H6" s="570"/>
      <c r="I6" s="570"/>
      <c r="J6" s="570"/>
      <c r="K6" s="570"/>
      <c r="L6" s="570" t="s">
        <v>94</v>
      </c>
      <c r="M6" s="570"/>
      <c r="N6" s="570"/>
      <c r="O6" s="570"/>
      <c r="P6" s="570"/>
      <c r="Q6" s="570"/>
      <c r="R6" s="408"/>
      <c r="S6" s="408"/>
      <c r="T6" s="408"/>
      <c r="U6" s="408"/>
      <c r="V6" s="576"/>
      <c r="W6" s="513" t="s">
        <v>95</v>
      </c>
      <c r="X6" s="409"/>
      <c r="Y6" s="409"/>
      <c r="Z6" s="409"/>
      <c r="AA6" s="409"/>
      <c r="AB6" s="410"/>
      <c r="AC6" s="581" t="s">
        <v>96</v>
      </c>
      <c r="AD6" s="582"/>
      <c r="AE6" s="582"/>
      <c r="AF6" s="582"/>
      <c r="AG6" s="582"/>
      <c r="AH6" s="582"/>
      <c r="AI6" s="582"/>
      <c r="AJ6" s="582"/>
      <c r="AK6" s="582"/>
      <c r="AL6" s="583"/>
      <c r="AM6" s="480" t="s">
        <v>97</v>
      </c>
      <c r="AN6" s="380"/>
      <c r="AO6" s="380"/>
      <c r="AP6" s="380"/>
      <c r="AQ6" s="380"/>
      <c r="AR6" s="380"/>
      <c r="AS6" s="380"/>
      <c r="AT6" s="381"/>
      <c r="AU6" s="481" t="s">
        <v>98</v>
      </c>
      <c r="AV6" s="482"/>
      <c r="AW6" s="482"/>
      <c r="AX6" s="482"/>
      <c r="AY6" s="437" t="s">
        <v>99</v>
      </c>
      <c r="AZ6" s="438"/>
      <c r="BA6" s="438"/>
      <c r="BB6" s="438"/>
      <c r="BC6" s="438"/>
      <c r="BD6" s="438"/>
      <c r="BE6" s="438"/>
      <c r="BF6" s="438"/>
      <c r="BG6" s="438"/>
      <c r="BH6" s="438"/>
      <c r="BI6" s="438"/>
      <c r="BJ6" s="438"/>
      <c r="BK6" s="438"/>
      <c r="BL6" s="438"/>
      <c r="BM6" s="439"/>
      <c r="BN6" s="423">
        <v>1134266</v>
      </c>
      <c r="BO6" s="424"/>
      <c r="BP6" s="424"/>
      <c r="BQ6" s="424"/>
      <c r="BR6" s="424"/>
      <c r="BS6" s="424"/>
      <c r="BT6" s="424"/>
      <c r="BU6" s="425"/>
      <c r="BV6" s="423">
        <v>1120348</v>
      </c>
      <c r="BW6" s="424"/>
      <c r="BX6" s="424"/>
      <c r="BY6" s="424"/>
      <c r="BZ6" s="424"/>
      <c r="CA6" s="424"/>
      <c r="CB6" s="424"/>
      <c r="CC6" s="425"/>
      <c r="CD6" s="463" t="s">
        <v>100</v>
      </c>
      <c r="CE6" s="383"/>
      <c r="CF6" s="383"/>
      <c r="CG6" s="383"/>
      <c r="CH6" s="383"/>
      <c r="CI6" s="383"/>
      <c r="CJ6" s="383"/>
      <c r="CK6" s="383"/>
      <c r="CL6" s="383"/>
      <c r="CM6" s="383"/>
      <c r="CN6" s="383"/>
      <c r="CO6" s="383"/>
      <c r="CP6" s="383"/>
      <c r="CQ6" s="383"/>
      <c r="CR6" s="383"/>
      <c r="CS6" s="464"/>
      <c r="CT6" s="566">
        <v>89.6</v>
      </c>
      <c r="CU6" s="567"/>
      <c r="CV6" s="567"/>
      <c r="CW6" s="567"/>
      <c r="CX6" s="567"/>
      <c r="CY6" s="567"/>
      <c r="CZ6" s="567"/>
      <c r="DA6" s="568"/>
      <c r="DB6" s="566">
        <v>88</v>
      </c>
      <c r="DC6" s="567"/>
      <c r="DD6" s="567"/>
      <c r="DE6" s="567"/>
      <c r="DF6" s="567"/>
      <c r="DG6" s="567"/>
      <c r="DH6" s="567"/>
      <c r="DI6" s="568"/>
    </row>
    <row r="7" spans="1:119" ht="18.75" customHeight="1" x14ac:dyDescent="0.2">
      <c r="A7" s="163"/>
      <c r="B7" s="571"/>
      <c r="C7" s="572"/>
      <c r="D7" s="572"/>
      <c r="E7" s="573"/>
      <c r="F7" s="573"/>
      <c r="G7" s="573"/>
      <c r="H7" s="573"/>
      <c r="I7" s="573"/>
      <c r="J7" s="573"/>
      <c r="K7" s="573"/>
      <c r="L7" s="573"/>
      <c r="M7" s="573"/>
      <c r="N7" s="573"/>
      <c r="O7" s="573"/>
      <c r="P7" s="573"/>
      <c r="Q7" s="573"/>
      <c r="R7" s="577"/>
      <c r="S7" s="577"/>
      <c r="T7" s="577"/>
      <c r="U7" s="577"/>
      <c r="V7" s="578"/>
      <c r="W7" s="564"/>
      <c r="X7" s="374"/>
      <c r="Y7" s="374"/>
      <c r="Z7" s="374"/>
      <c r="AA7" s="374"/>
      <c r="AB7" s="572"/>
      <c r="AC7" s="584"/>
      <c r="AD7" s="375"/>
      <c r="AE7" s="375"/>
      <c r="AF7" s="375"/>
      <c r="AG7" s="375"/>
      <c r="AH7" s="375"/>
      <c r="AI7" s="375"/>
      <c r="AJ7" s="375"/>
      <c r="AK7" s="375"/>
      <c r="AL7" s="585"/>
      <c r="AM7" s="480" t="s">
        <v>101</v>
      </c>
      <c r="AN7" s="380"/>
      <c r="AO7" s="380"/>
      <c r="AP7" s="380"/>
      <c r="AQ7" s="380"/>
      <c r="AR7" s="380"/>
      <c r="AS7" s="380"/>
      <c r="AT7" s="381"/>
      <c r="AU7" s="481" t="s">
        <v>98</v>
      </c>
      <c r="AV7" s="482"/>
      <c r="AW7" s="482"/>
      <c r="AX7" s="482"/>
      <c r="AY7" s="437" t="s">
        <v>102</v>
      </c>
      <c r="AZ7" s="438"/>
      <c r="BA7" s="438"/>
      <c r="BB7" s="438"/>
      <c r="BC7" s="438"/>
      <c r="BD7" s="438"/>
      <c r="BE7" s="438"/>
      <c r="BF7" s="438"/>
      <c r="BG7" s="438"/>
      <c r="BH7" s="438"/>
      <c r="BI7" s="438"/>
      <c r="BJ7" s="438"/>
      <c r="BK7" s="438"/>
      <c r="BL7" s="438"/>
      <c r="BM7" s="439"/>
      <c r="BN7" s="423">
        <v>41092</v>
      </c>
      <c r="BO7" s="424"/>
      <c r="BP7" s="424"/>
      <c r="BQ7" s="424"/>
      <c r="BR7" s="424"/>
      <c r="BS7" s="424"/>
      <c r="BT7" s="424"/>
      <c r="BU7" s="425"/>
      <c r="BV7" s="423">
        <v>22760</v>
      </c>
      <c r="BW7" s="424"/>
      <c r="BX7" s="424"/>
      <c r="BY7" s="424"/>
      <c r="BZ7" s="424"/>
      <c r="CA7" s="424"/>
      <c r="CB7" s="424"/>
      <c r="CC7" s="425"/>
      <c r="CD7" s="463" t="s">
        <v>103</v>
      </c>
      <c r="CE7" s="383"/>
      <c r="CF7" s="383"/>
      <c r="CG7" s="383"/>
      <c r="CH7" s="383"/>
      <c r="CI7" s="383"/>
      <c r="CJ7" s="383"/>
      <c r="CK7" s="383"/>
      <c r="CL7" s="383"/>
      <c r="CM7" s="383"/>
      <c r="CN7" s="383"/>
      <c r="CO7" s="383"/>
      <c r="CP7" s="383"/>
      <c r="CQ7" s="383"/>
      <c r="CR7" s="383"/>
      <c r="CS7" s="464"/>
      <c r="CT7" s="423">
        <v>9306960</v>
      </c>
      <c r="CU7" s="424"/>
      <c r="CV7" s="424"/>
      <c r="CW7" s="424"/>
      <c r="CX7" s="424"/>
      <c r="CY7" s="424"/>
      <c r="CZ7" s="424"/>
      <c r="DA7" s="425"/>
      <c r="DB7" s="423">
        <v>9246151</v>
      </c>
      <c r="DC7" s="424"/>
      <c r="DD7" s="424"/>
      <c r="DE7" s="424"/>
      <c r="DF7" s="424"/>
      <c r="DG7" s="424"/>
      <c r="DH7" s="424"/>
      <c r="DI7" s="425"/>
    </row>
    <row r="8" spans="1:119" ht="18.75" customHeight="1" thickBot="1" x14ac:dyDescent="0.25">
      <c r="A8" s="163"/>
      <c r="B8" s="574"/>
      <c r="C8" s="519"/>
      <c r="D8" s="519"/>
      <c r="E8" s="575"/>
      <c r="F8" s="575"/>
      <c r="G8" s="575"/>
      <c r="H8" s="575"/>
      <c r="I8" s="575"/>
      <c r="J8" s="575"/>
      <c r="K8" s="575"/>
      <c r="L8" s="575"/>
      <c r="M8" s="575"/>
      <c r="N8" s="575"/>
      <c r="O8" s="575"/>
      <c r="P8" s="575"/>
      <c r="Q8" s="575"/>
      <c r="R8" s="579"/>
      <c r="S8" s="579"/>
      <c r="T8" s="579"/>
      <c r="U8" s="579"/>
      <c r="V8" s="580"/>
      <c r="W8" s="494"/>
      <c r="X8" s="495"/>
      <c r="Y8" s="495"/>
      <c r="Z8" s="495"/>
      <c r="AA8" s="495"/>
      <c r="AB8" s="519"/>
      <c r="AC8" s="586"/>
      <c r="AD8" s="587"/>
      <c r="AE8" s="587"/>
      <c r="AF8" s="587"/>
      <c r="AG8" s="587"/>
      <c r="AH8" s="587"/>
      <c r="AI8" s="587"/>
      <c r="AJ8" s="587"/>
      <c r="AK8" s="587"/>
      <c r="AL8" s="588"/>
      <c r="AM8" s="480" t="s">
        <v>104</v>
      </c>
      <c r="AN8" s="380"/>
      <c r="AO8" s="380"/>
      <c r="AP8" s="380"/>
      <c r="AQ8" s="380"/>
      <c r="AR8" s="380"/>
      <c r="AS8" s="380"/>
      <c r="AT8" s="381"/>
      <c r="AU8" s="481" t="s">
        <v>90</v>
      </c>
      <c r="AV8" s="482"/>
      <c r="AW8" s="482"/>
      <c r="AX8" s="482"/>
      <c r="AY8" s="437" t="s">
        <v>105</v>
      </c>
      <c r="AZ8" s="438"/>
      <c r="BA8" s="438"/>
      <c r="BB8" s="438"/>
      <c r="BC8" s="438"/>
      <c r="BD8" s="438"/>
      <c r="BE8" s="438"/>
      <c r="BF8" s="438"/>
      <c r="BG8" s="438"/>
      <c r="BH8" s="438"/>
      <c r="BI8" s="438"/>
      <c r="BJ8" s="438"/>
      <c r="BK8" s="438"/>
      <c r="BL8" s="438"/>
      <c r="BM8" s="439"/>
      <c r="BN8" s="423">
        <v>1093174</v>
      </c>
      <c r="BO8" s="424"/>
      <c r="BP8" s="424"/>
      <c r="BQ8" s="424"/>
      <c r="BR8" s="424"/>
      <c r="BS8" s="424"/>
      <c r="BT8" s="424"/>
      <c r="BU8" s="425"/>
      <c r="BV8" s="423">
        <v>1097588</v>
      </c>
      <c r="BW8" s="424"/>
      <c r="BX8" s="424"/>
      <c r="BY8" s="424"/>
      <c r="BZ8" s="424"/>
      <c r="CA8" s="424"/>
      <c r="CB8" s="424"/>
      <c r="CC8" s="425"/>
      <c r="CD8" s="463" t="s">
        <v>106</v>
      </c>
      <c r="CE8" s="383"/>
      <c r="CF8" s="383"/>
      <c r="CG8" s="383"/>
      <c r="CH8" s="383"/>
      <c r="CI8" s="383"/>
      <c r="CJ8" s="383"/>
      <c r="CK8" s="383"/>
      <c r="CL8" s="383"/>
      <c r="CM8" s="383"/>
      <c r="CN8" s="383"/>
      <c r="CO8" s="383"/>
      <c r="CP8" s="383"/>
      <c r="CQ8" s="383"/>
      <c r="CR8" s="383"/>
      <c r="CS8" s="464"/>
      <c r="CT8" s="526">
        <v>1.0900000000000001</v>
      </c>
      <c r="CU8" s="527"/>
      <c r="CV8" s="527"/>
      <c r="CW8" s="527"/>
      <c r="CX8" s="527"/>
      <c r="CY8" s="527"/>
      <c r="CZ8" s="527"/>
      <c r="DA8" s="528"/>
      <c r="DB8" s="526">
        <v>1.06</v>
      </c>
      <c r="DC8" s="527"/>
      <c r="DD8" s="527"/>
      <c r="DE8" s="527"/>
      <c r="DF8" s="527"/>
      <c r="DG8" s="527"/>
      <c r="DH8" s="527"/>
      <c r="DI8" s="528"/>
    </row>
    <row r="9" spans="1:119" ht="18.75" customHeight="1" thickBot="1" x14ac:dyDescent="0.25">
      <c r="A9" s="163"/>
      <c r="B9" s="555" t="s">
        <v>107</v>
      </c>
      <c r="C9" s="556"/>
      <c r="D9" s="556"/>
      <c r="E9" s="556"/>
      <c r="F9" s="556"/>
      <c r="G9" s="556"/>
      <c r="H9" s="556"/>
      <c r="I9" s="556"/>
      <c r="J9" s="556"/>
      <c r="K9" s="474"/>
      <c r="L9" s="557" t="s">
        <v>108</v>
      </c>
      <c r="M9" s="558"/>
      <c r="N9" s="558"/>
      <c r="O9" s="558"/>
      <c r="P9" s="558"/>
      <c r="Q9" s="559"/>
      <c r="R9" s="560">
        <v>38434</v>
      </c>
      <c r="S9" s="561"/>
      <c r="T9" s="561"/>
      <c r="U9" s="561"/>
      <c r="V9" s="562"/>
      <c r="W9" s="492" t="s">
        <v>109</v>
      </c>
      <c r="X9" s="493"/>
      <c r="Y9" s="493"/>
      <c r="Z9" s="493"/>
      <c r="AA9" s="493"/>
      <c r="AB9" s="493"/>
      <c r="AC9" s="493"/>
      <c r="AD9" s="493"/>
      <c r="AE9" s="493"/>
      <c r="AF9" s="493"/>
      <c r="AG9" s="493"/>
      <c r="AH9" s="493"/>
      <c r="AI9" s="493"/>
      <c r="AJ9" s="493"/>
      <c r="AK9" s="493"/>
      <c r="AL9" s="563"/>
      <c r="AM9" s="480" t="s">
        <v>110</v>
      </c>
      <c r="AN9" s="380"/>
      <c r="AO9" s="380"/>
      <c r="AP9" s="380"/>
      <c r="AQ9" s="380"/>
      <c r="AR9" s="380"/>
      <c r="AS9" s="380"/>
      <c r="AT9" s="381"/>
      <c r="AU9" s="481" t="s">
        <v>90</v>
      </c>
      <c r="AV9" s="482"/>
      <c r="AW9" s="482"/>
      <c r="AX9" s="482"/>
      <c r="AY9" s="437" t="s">
        <v>111</v>
      </c>
      <c r="AZ9" s="438"/>
      <c r="BA9" s="438"/>
      <c r="BB9" s="438"/>
      <c r="BC9" s="438"/>
      <c r="BD9" s="438"/>
      <c r="BE9" s="438"/>
      <c r="BF9" s="438"/>
      <c r="BG9" s="438"/>
      <c r="BH9" s="438"/>
      <c r="BI9" s="438"/>
      <c r="BJ9" s="438"/>
      <c r="BK9" s="438"/>
      <c r="BL9" s="438"/>
      <c r="BM9" s="439"/>
      <c r="BN9" s="423">
        <v>-4414</v>
      </c>
      <c r="BO9" s="424"/>
      <c r="BP9" s="424"/>
      <c r="BQ9" s="424"/>
      <c r="BR9" s="424"/>
      <c r="BS9" s="424"/>
      <c r="BT9" s="424"/>
      <c r="BU9" s="425"/>
      <c r="BV9" s="423">
        <v>-314536</v>
      </c>
      <c r="BW9" s="424"/>
      <c r="BX9" s="424"/>
      <c r="BY9" s="424"/>
      <c r="BZ9" s="424"/>
      <c r="CA9" s="424"/>
      <c r="CB9" s="424"/>
      <c r="CC9" s="425"/>
      <c r="CD9" s="463" t="s">
        <v>112</v>
      </c>
      <c r="CE9" s="383"/>
      <c r="CF9" s="383"/>
      <c r="CG9" s="383"/>
      <c r="CH9" s="383"/>
      <c r="CI9" s="383"/>
      <c r="CJ9" s="383"/>
      <c r="CK9" s="383"/>
      <c r="CL9" s="383"/>
      <c r="CM9" s="383"/>
      <c r="CN9" s="383"/>
      <c r="CO9" s="383"/>
      <c r="CP9" s="383"/>
      <c r="CQ9" s="383"/>
      <c r="CR9" s="383"/>
      <c r="CS9" s="464"/>
      <c r="CT9" s="420">
        <v>11.1</v>
      </c>
      <c r="CU9" s="421"/>
      <c r="CV9" s="421"/>
      <c r="CW9" s="421"/>
      <c r="CX9" s="421"/>
      <c r="CY9" s="421"/>
      <c r="CZ9" s="421"/>
      <c r="DA9" s="422"/>
      <c r="DB9" s="420">
        <v>12</v>
      </c>
      <c r="DC9" s="421"/>
      <c r="DD9" s="421"/>
      <c r="DE9" s="421"/>
      <c r="DF9" s="421"/>
      <c r="DG9" s="421"/>
      <c r="DH9" s="421"/>
      <c r="DI9" s="422"/>
    </row>
    <row r="10" spans="1:119" ht="18.75" customHeight="1" thickBot="1" x14ac:dyDescent="0.25">
      <c r="A10" s="163"/>
      <c r="B10" s="555"/>
      <c r="C10" s="556"/>
      <c r="D10" s="556"/>
      <c r="E10" s="556"/>
      <c r="F10" s="556"/>
      <c r="G10" s="556"/>
      <c r="H10" s="556"/>
      <c r="I10" s="556"/>
      <c r="J10" s="556"/>
      <c r="K10" s="474"/>
      <c r="L10" s="379" t="s">
        <v>113</v>
      </c>
      <c r="M10" s="380"/>
      <c r="N10" s="380"/>
      <c r="O10" s="380"/>
      <c r="P10" s="380"/>
      <c r="Q10" s="381"/>
      <c r="R10" s="376">
        <v>38456</v>
      </c>
      <c r="S10" s="377"/>
      <c r="T10" s="377"/>
      <c r="U10" s="377"/>
      <c r="V10" s="436"/>
      <c r="W10" s="564"/>
      <c r="X10" s="374"/>
      <c r="Y10" s="374"/>
      <c r="Z10" s="374"/>
      <c r="AA10" s="374"/>
      <c r="AB10" s="374"/>
      <c r="AC10" s="374"/>
      <c r="AD10" s="374"/>
      <c r="AE10" s="374"/>
      <c r="AF10" s="374"/>
      <c r="AG10" s="374"/>
      <c r="AH10" s="374"/>
      <c r="AI10" s="374"/>
      <c r="AJ10" s="374"/>
      <c r="AK10" s="374"/>
      <c r="AL10" s="565"/>
      <c r="AM10" s="480" t="s">
        <v>114</v>
      </c>
      <c r="AN10" s="380"/>
      <c r="AO10" s="380"/>
      <c r="AP10" s="380"/>
      <c r="AQ10" s="380"/>
      <c r="AR10" s="380"/>
      <c r="AS10" s="380"/>
      <c r="AT10" s="381"/>
      <c r="AU10" s="481" t="s">
        <v>90</v>
      </c>
      <c r="AV10" s="482"/>
      <c r="AW10" s="482"/>
      <c r="AX10" s="482"/>
      <c r="AY10" s="437" t="s">
        <v>115</v>
      </c>
      <c r="AZ10" s="438"/>
      <c r="BA10" s="438"/>
      <c r="BB10" s="438"/>
      <c r="BC10" s="438"/>
      <c r="BD10" s="438"/>
      <c r="BE10" s="438"/>
      <c r="BF10" s="438"/>
      <c r="BG10" s="438"/>
      <c r="BH10" s="438"/>
      <c r="BI10" s="438"/>
      <c r="BJ10" s="438"/>
      <c r="BK10" s="438"/>
      <c r="BL10" s="438"/>
      <c r="BM10" s="439"/>
      <c r="BN10" s="423">
        <v>100408</v>
      </c>
      <c r="BO10" s="424"/>
      <c r="BP10" s="424"/>
      <c r="BQ10" s="424"/>
      <c r="BR10" s="424"/>
      <c r="BS10" s="424"/>
      <c r="BT10" s="424"/>
      <c r="BU10" s="425"/>
      <c r="BV10" s="423">
        <v>232624</v>
      </c>
      <c r="BW10" s="424"/>
      <c r="BX10" s="424"/>
      <c r="BY10" s="424"/>
      <c r="BZ10" s="424"/>
      <c r="CA10" s="424"/>
      <c r="CB10" s="424"/>
      <c r="CC10" s="42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55"/>
      <c r="C11" s="556"/>
      <c r="D11" s="556"/>
      <c r="E11" s="556"/>
      <c r="F11" s="556"/>
      <c r="G11" s="556"/>
      <c r="H11" s="556"/>
      <c r="I11" s="556"/>
      <c r="J11" s="556"/>
      <c r="K11" s="474"/>
      <c r="L11" s="384" t="s">
        <v>117</v>
      </c>
      <c r="M11" s="385"/>
      <c r="N11" s="385"/>
      <c r="O11" s="385"/>
      <c r="P11" s="385"/>
      <c r="Q11" s="386"/>
      <c r="R11" s="552" t="s">
        <v>118</v>
      </c>
      <c r="S11" s="553"/>
      <c r="T11" s="553"/>
      <c r="U11" s="553"/>
      <c r="V11" s="554"/>
      <c r="W11" s="564"/>
      <c r="X11" s="374"/>
      <c r="Y11" s="374"/>
      <c r="Z11" s="374"/>
      <c r="AA11" s="374"/>
      <c r="AB11" s="374"/>
      <c r="AC11" s="374"/>
      <c r="AD11" s="374"/>
      <c r="AE11" s="374"/>
      <c r="AF11" s="374"/>
      <c r="AG11" s="374"/>
      <c r="AH11" s="374"/>
      <c r="AI11" s="374"/>
      <c r="AJ11" s="374"/>
      <c r="AK11" s="374"/>
      <c r="AL11" s="565"/>
      <c r="AM11" s="480" t="s">
        <v>119</v>
      </c>
      <c r="AN11" s="380"/>
      <c r="AO11" s="380"/>
      <c r="AP11" s="380"/>
      <c r="AQ11" s="380"/>
      <c r="AR11" s="380"/>
      <c r="AS11" s="380"/>
      <c r="AT11" s="381"/>
      <c r="AU11" s="481" t="s">
        <v>90</v>
      </c>
      <c r="AV11" s="482"/>
      <c r="AW11" s="482"/>
      <c r="AX11" s="482"/>
      <c r="AY11" s="437" t="s">
        <v>120</v>
      </c>
      <c r="AZ11" s="438"/>
      <c r="BA11" s="438"/>
      <c r="BB11" s="438"/>
      <c r="BC11" s="438"/>
      <c r="BD11" s="438"/>
      <c r="BE11" s="438"/>
      <c r="BF11" s="438"/>
      <c r="BG11" s="438"/>
      <c r="BH11" s="438"/>
      <c r="BI11" s="438"/>
      <c r="BJ11" s="438"/>
      <c r="BK11" s="438"/>
      <c r="BL11" s="438"/>
      <c r="BM11" s="439"/>
      <c r="BN11" s="423">
        <v>0</v>
      </c>
      <c r="BO11" s="424"/>
      <c r="BP11" s="424"/>
      <c r="BQ11" s="424"/>
      <c r="BR11" s="424"/>
      <c r="BS11" s="424"/>
      <c r="BT11" s="424"/>
      <c r="BU11" s="425"/>
      <c r="BV11" s="423">
        <v>0</v>
      </c>
      <c r="BW11" s="424"/>
      <c r="BX11" s="424"/>
      <c r="BY11" s="424"/>
      <c r="BZ11" s="424"/>
      <c r="CA11" s="424"/>
      <c r="CB11" s="424"/>
      <c r="CC11" s="425"/>
      <c r="CD11" s="463" t="s">
        <v>121</v>
      </c>
      <c r="CE11" s="383"/>
      <c r="CF11" s="383"/>
      <c r="CG11" s="383"/>
      <c r="CH11" s="383"/>
      <c r="CI11" s="383"/>
      <c r="CJ11" s="383"/>
      <c r="CK11" s="383"/>
      <c r="CL11" s="383"/>
      <c r="CM11" s="383"/>
      <c r="CN11" s="383"/>
      <c r="CO11" s="383"/>
      <c r="CP11" s="383"/>
      <c r="CQ11" s="383"/>
      <c r="CR11" s="383"/>
      <c r="CS11" s="464"/>
      <c r="CT11" s="526" t="s">
        <v>122</v>
      </c>
      <c r="CU11" s="527"/>
      <c r="CV11" s="527"/>
      <c r="CW11" s="527"/>
      <c r="CX11" s="527"/>
      <c r="CY11" s="527"/>
      <c r="CZ11" s="527"/>
      <c r="DA11" s="528"/>
      <c r="DB11" s="526" t="s">
        <v>122</v>
      </c>
      <c r="DC11" s="527"/>
      <c r="DD11" s="527"/>
      <c r="DE11" s="527"/>
      <c r="DF11" s="527"/>
      <c r="DG11" s="527"/>
      <c r="DH11" s="527"/>
      <c r="DI11" s="528"/>
    </row>
    <row r="12" spans="1:119" ht="18.75" customHeight="1" x14ac:dyDescent="0.2">
      <c r="A12" s="163"/>
      <c r="B12" s="529" t="s">
        <v>123</v>
      </c>
      <c r="C12" s="530"/>
      <c r="D12" s="530"/>
      <c r="E12" s="530"/>
      <c r="F12" s="530"/>
      <c r="G12" s="530"/>
      <c r="H12" s="530"/>
      <c r="I12" s="530"/>
      <c r="J12" s="530"/>
      <c r="K12" s="531"/>
      <c r="L12" s="538" t="s">
        <v>124</v>
      </c>
      <c r="M12" s="539"/>
      <c r="N12" s="539"/>
      <c r="O12" s="539"/>
      <c r="P12" s="539"/>
      <c r="Q12" s="540"/>
      <c r="R12" s="541">
        <v>37377</v>
      </c>
      <c r="S12" s="542"/>
      <c r="T12" s="542"/>
      <c r="U12" s="542"/>
      <c r="V12" s="543"/>
      <c r="W12" s="544" t="s">
        <v>1</v>
      </c>
      <c r="X12" s="482"/>
      <c r="Y12" s="482"/>
      <c r="Z12" s="482"/>
      <c r="AA12" s="482"/>
      <c r="AB12" s="545"/>
      <c r="AC12" s="546" t="s">
        <v>125</v>
      </c>
      <c r="AD12" s="547"/>
      <c r="AE12" s="547"/>
      <c r="AF12" s="547"/>
      <c r="AG12" s="548"/>
      <c r="AH12" s="546" t="s">
        <v>126</v>
      </c>
      <c r="AI12" s="547"/>
      <c r="AJ12" s="547"/>
      <c r="AK12" s="547"/>
      <c r="AL12" s="549"/>
      <c r="AM12" s="480" t="s">
        <v>127</v>
      </c>
      <c r="AN12" s="380"/>
      <c r="AO12" s="380"/>
      <c r="AP12" s="380"/>
      <c r="AQ12" s="380"/>
      <c r="AR12" s="380"/>
      <c r="AS12" s="380"/>
      <c r="AT12" s="381"/>
      <c r="AU12" s="481" t="s">
        <v>90</v>
      </c>
      <c r="AV12" s="482"/>
      <c r="AW12" s="482"/>
      <c r="AX12" s="482"/>
      <c r="AY12" s="437" t="s">
        <v>128</v>
      </c>
      <c r="AZ12" s="438"/>
      <c r="BA12" s="438"/>
      <c r="BB12" s="438"/>
      <c r="BC12" s="438"/>
      <c r="BD12" s="438"/>
      <c r="BE12" s="438"/>
      <c r="BF12" s="438"/>
      <c r="BG12" s="438"/>
      <c r="BH12" s="438"/>
      <c r="BI12" s="438"/>
      <c r="BJ12" s="438"/>
      <c r="BK12" s="438"/>
      <c r="BL12" s="438"/>
      <c r="BM12" s="439"/>
      <c r="BN12" s="423">
        <v>288926</v>
      </c>
      <c r="BO12" s="424"/>
      <c r="BP12" s="424"/>
      <c r="BQ12" s="424"/>
      <c r="BR12" s="424"/>
      <c r="BS12" s="424"/>
      <c r="BT12" s="424"/>
      <c r="BU12" s="425"/>
      <c r="BV12" s="423">
        <v>9205</v>
      </c>
      <c r="BW12" s="424"/>
      <c r="BX12" s="424"/>
      <c r="BY12" s="424"/>
      <c r="BZ12" s="424"/>
      <c r="CA12" s="424"/>
      <c r="CB12" s="424"/>
      <c r="CC12" s="425"/>
      <c r="CD12" s="463" t="s">
        <v>129</v>
      </c>
      <c r="CE12" s="383"/>
      <c r="CF12" s="383"/>
      <c r="CG12" s="383"/>
      <c r="CH12" s="383"/>
      <c r="CI12" s="383"/>
      <c r="CJ12" s="383"/>
      <c r="CK12" s="383"/>
      <c r="CL12" s="383"/>
      <c r="CM12" s="383"/>
      <c r="CN12" s="383"/>
      <c r="CO12" s="383"/>
      <c r="CP12" s="383"/>
      <c r="CQ12" s="383"/>
      <c r="CR12" s="383"/>
      <c r="CS12" s="464"/>
      <c r="CT12" s="526" t="s">
        <v>122</v>
      </c>
      <c r="CU12" s="527"/>
      <c r="CV12" s="527"/>
      <c r="CW12" s="527"/>
      <c r="CX12" s="527"/>
      <c r="CY12" s="527"/>
      <c r="CZ12" s="527"/>
      <c r="DA12" s="528"/>
      <c r="DB12" s="526" t="s">
        <v>122</v>
      </c>
      <c r="DC12" s="527"/>
      <c r="DD12" s="527"/>
      <c r="DE12" s="527"/>
      <c r="DF12" s="527"/>
      <c r="DG12" s="527"/>
      <c r="DH12" s="527"/>
      <c r="DI12" s="528"/>
    </row>
    <row r="13" spans="1:119" ht="18.75" customHeight="1" x14ac:dyDescent="0.2">
      <c r="A13" s="163"/>
      <c r="B13" s="532"/>
      <c r="C13" s="533"/>
      <c r="D13" s="533"/>
      <c r="E13" s="533"/>
      <c r="F13" s="533"/>
      <c r="G13" s="533"/>
      <c r="H13" s="533"/>
      <c r="I13" s="533"/>
      <c r="J13" s="533"/>
      <c r="K13" s="534"/>
      <c r="L13" s="178"/>
      <c r="M13" s="507" t="s">
        <v>130</v>
      </c>
      <c r="N13" s="508"/>
      <c r="O13" s="508"/>
      <c r="P13" s="508"/>
      <c r="Q13" s="509"/>
      <c r="R13" s="510">
        <v>36288</v>
      </c>
      <c r="S13" s="511"/>
      <c r="T13" s="511"/>
      <c r="U13" s="511"/>
      <c r="V13" s="512"/>
      <c r="W13" s="513" t="s">
        <v>131</v>
      </c>
      <c r="X13" s="409"/>
      <c r="Y13" s="409"/>
      <c r="Z13" s="409"/>
      <c r="AA13" s="409"/>
      <c r="AB13" s="410"/>
      <c r="AC13" s="376">
        <v>582</v>
      </c>
      <c r="AD13" s="377"/>
      <c r="AE13" s="377"/>
      <c r="AF13" s="377"/>
      <c r="AG13" s="378"/>
      <c r="AH13" s="376">
        <v>607</v>
      </c>
      <c r="AI13" s="377"/>
      <c r="AJ13" s="377"/>
      <c r="AK13" s="377"/>
      <c r="AL13" s="436"/>
      <c r="AM13" s="480" t="s">
        <v>132</v>
      </c>
      <c r="AN13" s="380"/>
      <c r="AO13" s="380"/>
      <c r="AP13" s="380"/>
      <c r="AQ13" s="380"/>
      <c r="AR13" s="380"/>
      <c r="AS13" s="380"/>
      <c r="AT13" s="381"/>
      <c r="AU13" s="481" t="s">
        <v>98</v>
      </c>
      <c r="AV13" s="482"/>
      <c r="AW13" s="482"/>
      <c r="AX13" s="482"/>
      <c r="AY13" s="437" t="s">
        <v>133</v>
      </c>
      <c r="AZ13" s="438"/>
      <c r="BA13" s="438"/>
      <c r="BB13" s="438"/>
      <c r="BC13" s="438"/>
      <c r="BD13" s="438"/>
      <c r="BE13" s="438"/>
      <c r="BF13" s="438"/>
      <c r="BG13" s="438"/>
      <c r="BH13" s="438"/>
      <c r="BI13" s="438"/>
      <c r="BJ13" s="438"/>
      <c r="BK13" s="438"/>
      <c r="BL13" s="438"/>
      <c r="BM13" s="439"/>
      <c r="BN13" s="423">
        <v>-192932</v>
      </c>
      <c r="BO13" s="424"/>
      <c r="BP13" s="424"/>
      <c r="BQ13" s="424"/>
      <c r="BR13" s="424"/>
      <c r="BS13" s="424"/>
      <c r="BT13" s="424"/>
      <c r="BU13" s="425"/>
      <c r="BV13" s="423">
        <v>-91117</v>
      </c>
      <c r="BW13" s="424"/>
      <c r="BX13" s="424"/>
      <c r="BY13" s="424"/>
      <c r="BZ13" s="424"/>
      <c r="CA13" s="424"/>
      <c r="CB13" s="424"/>
      <c r="CC13" s="425"/>
      <c r="CD13" s="463" t="s">
        <v>134</v>
      </c>
      <c r="CE13" s="383"/>
      <c r="CF13" s="383"/>
      <c r="CG13" s="383"/>
      <c r="CH13" s="383"/>
      <c r="CI13" s="383"/>
      <c r="CJ13" s="383"/>
      <c r="CK13" s="383"/>
      <c r="CL13" s="383"/>
      <c r="CM13" s="383"/>
      <c r="CN13" s="383"/>
      <c r="CO13" s="383"/>
      <c r="CP13" s="383"/>
      <c r="CQ13" s="383"/>
      <c r="CR13" s="383"/>
      <c r="CS13" s="464"/>
      <c r="CT13" s="420">
        <v>9.3000000000000007</v>
      </c>
      <c r="CU13" s="421"/>
      <c r="CV13" s="421"/>
      <c r="CW13" s="421"/>
      <c r="CX13" s="421"/>
      <c r="CY13" s="421"/>
      <c r="CZ13" s="421"/>
      <c r="DA13" s="422"/>
      <c r="DB13" s="420">
        <v>9.6</v>
      </c>
      <c r="DC13" s="421"/>
      <c r="DD13" s="421"/>
      <c r="DE13" s="421"/>
      <c r="DF13" s="421"/>
      <c r="DG13" s="421"/>
      <c r="DH13" s="421"/>
      <c r="DI13" s="422"/>
    </row>
    <row r="14" spans="1:119" ht="18.75" customHeight="1" thickBot="1" x14ac:dyDescent="0.25">
      <c r="A14" s="163"/>
      <c r="B14" s="532"/>
      <c r="C14" s="533"/>
      <c r="D14" s="533"/>
      <c r="E14" s="533"/>
      <c r="F14" s="533"/>
      <c r="G14" s="533"/>
      <c r="H14" s="533"/>
      <c r="I14" s="533"/>
      <c r="J14" s="533"/>
      <c r="K14" s="534"/>
      <c r="L14" s="497" t="s">
        <v>135</v>
      </c>
      <c r="M14" s="550"/>
      <c r="N14" s="550"/>
      <c r="O14" s="550"/>
      <c r="P14" s="550"/>
      <c r="Q14" s="551"/>
      <c r="R14" s="510">
        <v>37453</v>
      </c>
      <c r="S14" s="511"/>
      <c r="T14" s="511"/>
      <c r="U14" s="511"/>
      <c r="V14" s="512"/>
      <c r="W14" s="514"/>
      <c r="X14" s="412"/>
      <c r="Y14" s="412"/>
      <c r="Z14" s="412"/>
      <c r="AA14" s="412"/>
      <c r="AB14" s="413"/>
      <c r="AC14" s="503">
        <v>3.5</v>
      </c>
      <c r="AD14" s="504"/>
      <c r="AE14" s="504"/>
      <c r="AF14" s="504"/>
      <c r="AG14" s="505"/>
      <c r="AH14" s="503">
        <v>3.7</v>
      </c>
      <c r="AI14" s="504"/>
      <c r="AJ14" s="504"/>
      <c r="AK14" s="504"/>
      <c r="AL14" s="506"/>
      <c r="AM14" s="480"/>
      <c r="AN14" s="380"/>
      <c r="AO14" s="380"/>
      <c r="AP14" s="380"/>
      <c r="AQ14" s="380"/>
      <c r="AR14" s="380"/>
      <c r="AS14" s="380"/>
      <c r="AT14" s="381"/>
      <c r="AU14" s="481"/>
      <c r="AV14" s="482"/>
      <c r="AW14" s="482"/>
      <c r="AX14" s="482"/>
      <c r="AY14" s="437"/>
      <c r="AZ14" s="438"/>
      <c r="BA14" s="438"/>
      <c r="BB14" s="438"/>
      <c r="BC14" s="438"/>
      <c r="BD14" s="438"/>
      <c r="BE14" s="438"/>
      <c r="BF14" s="438"/>
      <c r="BG14" s="438"/>
      <c r="BH14" s="438"/>
      <c r="BI14" s="438"/>
      <c r="BJ14" s="438"/>
      <c r="BK14" s="438"/>
      <c r="BL14" s="438"/>
      <c r="BM14" s="439"/>
      <c r="BN14" s="423"/>
      <c r="BO14" s="424"/>
      <c r="BP14" s="424"/>
      <c r="BQ14" s="424"/>
      <c r="BR14" s="424"/>
      <c r="BS14" s="424"/>
      <c r="BT14" s="424"/>
      <c r="BU14" s="425"/>
      <c r="BV14" s="423"/>
      <c r="BW14" s="424"/>
      <c r="BX14" s="424"/>
      <c r="BY14" s="424"/>
      <c r="BZ14" s="424"/>
      <c r="CA14" s="424"/>
      <c r="CB14" s="424"/>
      <c r="CC14" s="425"/>
      <c r="CD14" s="460" t="s">
        <v>136</v>
      </c>
      <c r="CE14" s="461"/>
      <c r="CF14" s="461"/>
      <c r="CG14" s="461"/>
      <c r="CH14" s="461"/>
      <c r="CI14" s="461"/>
      <c r="CJ14" s="461"/>
      <c r="CK14" s="461"/>
      <c r="CL14" s="461"/>
      <c r="CM14" s="461"/>
      <c r="CN14" s="461"/>
      <c r="CO14" s="461"/>
      <c r="CP14" s="461"/>
      <c r="CQ14" s="461"/>
      <c r="CR14" s="461"/>
      <c r="CS14" s="462"/>
      <c r="CT14" s="520">
        <v>39</v>
      </c>
      <c r="CU14" s="521"/>
      <c r="CV14" s="521"/>
      <c r="CW14" s="521"/>
      <c r="CX14" s="521"/>
      <c r="CY14" s="521"/>
      <c r="CZ14" s="521"/>
      <c r="DA14" s="522"/>
      <c r="DB14" s="520">
        <v>43.7</v>
      </c>
      <c r="DC14" s="521"/>
      <c r="DD14" s="521"/>
      <c r="DE14" s="521"/>
      <c r="DF14" s="521"/>
      <c r="DG14" s="521"/>
      <c r="DH14" s="521"/>
      <c r="DI14" s="522"/>
    </row>
    <row r="15" spans="1:119" ht="18.75" customHeight="1" x14ac:dyDescent="0.2">
      <c r="A15" s="163"/>
      <c r="B15" s="532"/>
      <c r="C15" s="533"/>
      <c r="D15" s="533"/>
      <c r="E15" s="533"/>
      <c r="F15" s="533"/>
      <c r="G15" s="533"/>
      <c r="H15" s="533"/>
      <c r="I15" s="533"/>
      <c r="J15" s="533"/>
      <c r="K15" s="534"/>
      <c r="L15" s="178"/>
      <c r="M15" s="507" t="s">
        <v>130</v>
      </c>
      <c r="N15" s="508"/>
      <c r="O15" s="508"/>
      <c r="P15" s="508"/>
      <c r="Q15" s="509"/>
      <c r="R15" s="510">
        <v>36449</v>
      </c>
      <c r="S15" s="511"/>
      <c r="T15" s="511"/>
      <c r="U15" s="511"/>
      <c r="V15" s="512"/>
      <c r="W15" s="513" t="s">
        <v>137</v>
      </c>
      <c r="X15" s="409"/>
      <c r="Y15" s="409"/>
      <c r="Z15" s="409"/>
      <c r="AA15" s="409"/>
      <c r="AB15" s="410"/>
      <c r="AC15" s="376">
        <v>4054</v>
      </c>
      <c r="AD15" s="377"/>
      <c r="AE15" s="377"/>
      <c r="AF15" s="377"/>
      <c r="AG15" s="378"/>
      <c r="AH15" s="376">
        <v>4202</v>
      </c>
      <c r="AI15" s="377"/>
      <c r="AJ15" s="377"/>
      <c r="AK15" s="377"/>
      <c r="AL15" s="436"/>
      <c r="AM15" s="480"/>
      <c r="AN15" s="380"/>
      <c r="AO15" s="380"/>
      <c r="AP15" s="380"/>
      <c r="AQ15" s="380"/>
      <c r="AR15" s="380"/>
      <c r="AS15" s="380"/>
      <c r="AT15" s="381"/>
      <c r="AU15" s="481"/>
      <c r="AV15" s="482"/>
      <c r="AW15" s="482"/>
      <c r="AX15" s="482"/>
      <c r="AY15" s="449" t="s">
        <v>138</v>
      </c>
      <c r="AZ15" s="450"/>
      <c r="BA15" s="450"/>
      <c r="BB15" s="450"/>
      <c r="BC15" s="450"/>
      <c r="BD15" s="450"/>
      <c r="BE15" s="450"/>
      <c r="BF15" s="450"/>
      <c r="BG15" s="450"/>
      <c r="BH15" s="450"/>
      <c r="BI15" s="450"/>
      <c r="BJ15" s="450"/>
      <c r="BK15" s="450"/>
      <c r="BL15" s="450"/>
      <c r="BM15" s="451"/>
      <c r="BN15" s="452">
        <v>7201377</v>
      </c>
      <c r="BO15" s="453"/>
      <c r="BP15" s="453"/>
      <c r="BQ15" s="453"/>
      <c r="BR15" s="453"/>
      <c r="BS15" s="453"/>
      <c r="BT15" s="453"/>
      <c r="BU15" s="454"/>
      <c r="BV15" s="452">
        <v>7159786</v>
      </c>
      <c r="BW15" s="453"/>
      <c r="BX15" s="453"/>
      <c r="BY15" s="453"/>
      <c r="BZ15" s="453"/>
      <c r="CA15" s="453"/>
      <c r="CB15" s="453"/>
      <c r="CC15" s="454"/>
      <c r="CD15" s="523" t="s">
        <v>139</v>
      </c>
      <c r="CE15" s="524"/>
      <c r="CF15" s="524"/>
      <c r="CG15" s="524"/>
      <c r="CH15" s="524"/>
      <c r="CI15" s="524"/>
      <c r="CJ15" s="524"/>
      <c r="CK15" s="524"/>
      <c r="CL15" s="524"/>
      <c r="CM15" s="524"/>
      <c r="CN15" s="524"/>
      <c r="CO15" s="524"/>
      <c r="CP15" s="524"/>
      <c r="CQ15" s="524"/>
      <c r="CR15" s="524"/>
      <c r="CS15" s="52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32"/>
      <c r="C16" s="533"/>
      <c r="D16" s="533"/>
      <c r="E16" s="533"/>
      <c r="F16" s="533"/>
      <c r="G16" s="533"/>
      <c r="H16" s="533"/>
      <c r="I16" s="533"/>
      <c r="J16" s="533"/>
      <c r="K16" s="534"/>
      <c r="L16" s="497" t="s">
        <v>140</v>
      </c>
      <c r="M16" s="498"/>
      <c r="N16" s="498"/>
      <c r="O16" s="498"/>
      <c r="P16" s="498"/>
      <c r="Q16" s="499"/>
      <c r="R16" s="500" t="s">
        <v>141</v>
      </c>
      <c r="S16" s="501"/>
      <c r="T16" s="501"/>
      <c r="U16" s="501"/>
      <c r="V16" s="502"/>
      <c r="W16" s="514"/>
      <c r="X16" s="412"/>
      <c r="Y16" s="412"/>
      <c r="Z16" s="412"/>
      <c r="AA16" s="412"/>
      <c r="AB16" s="413"/>
      <c r="AC16" s="503">
        <v>24.1</v>
      </c>
      <c r="AD16" s="504"/>
      <c r="AE16" s="504"/>
      <c r="AF16" s="504"/>
      <c r="AG16" s="505"/>
      <c r="AH16" s="503">
        <v>25.9</v>
      </c>
      <c r="AI16" s="504"/>
      <c r="AJ16" s="504"/>
      <c r="AK16" s="504"/>
      <c r="AL16" s="506"/>
      <c r="AM16" s="480"/>
      <c r="AN16" s="380"/>
      <c r="AO16" s="380"/>
      <c r="AP16" s="380"/>
      <c r="AQ16" s="380"/>
      <c r="AR16" s="380"/>
      <c r="AS16" s="380"/>
      <c r="AT16" s="381"/>
      <c r="AU16" s="481"/>
      <c r="AV16" s="482"/>
      <c r="AW16" s="482"/>
      <c r="AX16" s="482"/>
      <c r="AY16" s="437" t="s">
        <v>142</v>
      </c>
      <c r="AZ16" s="438"/>
      <c r="BA16" s="438"/>
      <c r="BB16" s="438"/>
      <c r="BC16" s="438"/>
      <c r="BD16" s="438"/>
      <c r="BE16" s="438"/>
      <c r="BF16" s="438"/>
      <c r="BG16" s="438"/>
      <c r="BH16" s="438"/>
      <c r="BI16" s="438"/>
      <c r="BJ16" s="438"/>
      <c r="BK16" s="438"/>
      <c r="BL16" s="438"/>
      <c r="BM16" s="439"/>
      <c r="BN16" s="423">
        <v>6632876</v>
      </c>
      <c r="BO16" s="424"/>
      <c r="BP16" s="424"/>
      <c r="BQ16" s="424"/>
      <c r="BR16" s="424"/>
      <c r="BS16" s="424"/>
      <c r="BT16" s="424"/>
      <c r="BU16" s="425"/>
      <c r="BV16" s="423">
        <v>6449626</v>
      </c>
      <c r="BW16" s="424"/>
      <c r="BX16" s="424"/>
      <c r="BY16" s="424"/>
      <c r="BZ16" s="424"/>
      <c r="CA16" s="424"/>
      <c r="CB16" s="424"/>
      <c r="CC16" s="425"/>
      <c r="CD16" s="172"/>
      <c r="CE16" s="455"/>
      <c r="CF16" s="455"/>
      <c r="CG16" s="455"/>
      <c r="CH16" s="455"/>
      <c r="CI16" s="455"/>
      <c r="CJ16" s="455"/>
      <c r="CK16" s="455"/>
      <c r="CL16" s="455"/>
      <c r="CM16" s="455"/>
      <c r="CN16" s="455"/>
      <c r="CO16" s="455"/>
      <c r="CP16" s="455"/>
      <c r="CQ16" s="455"/>
      <c r="CR16" s="455"/>
      <c r="CS16" s="456"/>
      <c r="CT16" s="420"/>
      <c r="CU16" s="421"/>
      <c r="CV16" s="421"/>
      <c r="CW16" s="421"/>
      <c r="CX16" s="421"/>
      <c r="CY16" s="421"/>
      <c r="CZ16" s="421"/>
      <c r="DA16" s="422"/>
      <c r="DB16" s="420"/>
      <c r="DC16" s="421"/>
      <c r="DD16" s="421"/>
      <c r="DE16" s="421"/>
      <c r="DF16" s="421"/>
      <c r="DG16" s="421"/>
      <c r="DH16" s="421"/>
      <c r="DI16" s="422"/>
    </row>
    <row r="17" spans="1:113" ht="18.75" customHeight="1" thickBot="1" x14ac:dyDescent="0.25">
      <c r="A17" s="163"/>
      <c r="B17" s="535"/>
      <c r="C17" s="536"/>
      <c r="D17" s="536"/>
      <c r="E17" s="536"/>
      <c r="F17" s="536"/>
      <c r="G17" s="536"/>
      <c r="H17" s="536"/>
      <c r="I17" s="536"/>
      <c r="J17" s="536"/>
      <c r="K17" s="537"/>
      <c r="L17" s="182"/>
      <c r="M17" s="516" t="s">
        <v>143</v>
      </c>
      <c r="N17" s="517"/>
      <c r="O17" s="517"/>
      <c r="P17" s="517"/>
      <c r="Q17" s="518"/>
      <c r="R17" s="500" t="s">
        <v>144</v>
      </c>
      <c r="S17" s="501"/>
      <c r="T17" s="501"/>
      <c r="U17" s="501"/>
      <c r="V17" s="502"/>
      <c r="W17" s="513" t="s">
        <v>145</v>
      </c>
      <c r="X17" s="409"/>
      <c r="Y17" s="409"/>
      <c r="Z17" s="409"/>
      <c r="AA17" s="409"/>
      <c r="AB17" s="410"/>
      <c r="AC17" s="376">
        <v>12156</v>
      </c>
      <c r="AD17" s="377"/>
      <c r="AE17" s="377"/>
      <c r="AF17" s="377"/>
      <c r="AG17" s="378"/>
      <c r="AH17" s="376">
        <v>11415</v>
      </c>
      <c r="AI17" s="377"/>
      <c r="AJ17" s="377"/>
      <c r="AK17" s="377"/>
      <c r="AL17" s="436"/>
      <c r="AM17" s="480"/>
      <c r="AN17" s="380"/>
      <c r="AO17" s="380"/>
      <c r="AP17" s="380"/>
      <c r="AQ17" s="380"/>
      <c r="AR17" s="380"/>
      <c r="AS17" s="380"/>
      <c r="AT17" s="381"/>
      <c r="AU17" s="481"/>
      <c r="AV17" s="482"/>
      <c r="AW17" s="482"/>
      <c r="AX17" s="482"/>
      <c r="AY17" s="437" t="s">
        <v>146</v>
      </c>
      <c r="AZ17" s="438"/>
      <c r="BA17" s="438"/>
      <c r="BB17" s="438"/>
      <c r="BC17" s="438"/>
      <c r="BD17" s="438"/>
      <c r="BE17" s="438"/>
      <c r="BF17" s="438"/>
      <c r="BG17" s="438"/>
      <c r="BH17" s="438"/>
      <c r="BI17" s="438"/>
      <c r="BJ17" s="438"/>
      <c r="BK17" s="438"/>
      <c r="BL17" s="438"/>
      <c r="BM17" s="439"/>
      <c r="BN17" s="423">
        <v>9306960</v>
      </c>
      <c r="BO17" s="424"/>
      <c r="BP17" s="424"/>
      <c r="BQ17" s="424"/>
      <c r="BR17" s="424"/>
      <c r="BS17" s="424"/>
      <c r="BT17" s="424"/>
      <c r="BU17" s="425"/>
      <c r="BV17" s="423">
        <v>9246151</v>
      </c>
      <c r="BW17" s="424"/>
      <c r="BX17" s="424"/>
      <c r="BY17" s="424"/>
      <c r="BZ17" s="424"/>
      <c r="CA17" s="424"/>
      <c r="CB17" s="424"/>
      <c r="CC17" s="425"/>
      <c r="CD17" s="172"/>
      <c r="CE17" s="455"/>
      <c r="CF17" s="455"/>
      <c r="CG17" s="455"/>
      <c r="CH17" s="455"/>
      <c r="CI17" s="455"/>
      <c r="CJ17" s="455"/>
      <c r="CK17" s="455"/>
      <c r="CL17" s="455"/>
      <c r="CM17" s="455"/>
      <c r="CN17" s="455"/>
      <c r="CO17" s="455"/>
      <c r="CP17" s="455"/>
      <c r="CQ17" s="455"/>
      <c r="CR17" s="455"/>
      <c r="CS17" s="456"/>
      <c r="CT17" s="420"/>
      <c r="CU17" s="421"/>
      <c r="CV17" s="421"/>
      <c r="CW17" s="421"/>
      <c r="CX17" s="421"/>
      <c r="CY17" s="421"/>
      <c r="CZ17" s="421"/>
      <c r="DA17" s="422"/>
      <c r="DB17" s="420"/>
      <c r="DC17" s="421"/>
      <c r="DD17" s="421"/>
      <c r="DE17" s="421"/>
      <c r="DF17" s="421"/>
      <c r="DG17" s="421"/>
      <c r="DH17" s="421"/>
      <c r="DI17" s="422"/>
    </row>
    <row r="18" spans="1:113" ht="18.75" customHeight="1" thickBot="1" x14ac:dyDescent="0.25">
      <c r="A18" s="163"/>
      <c r="B18" s="473" t="s">
        <v>147</v>
      </c>
      <c r="C18" s="474"/>
      <c r="D18" s="474"/>
      <c r="E18" s="475"/>
      <c r="F18" s="475"/>
      <c r="G18" s="475"/>
      <c r="H18" s="475"/>
      <c r="I18" s="475"/>
      <c r="J18" s="475"/>
      <c r="K18" s="475"/>
      <c r="L18" s="476">
        <v>15.33</v>
      </c>
      <c r="M18" s="476"/>
      <c r="N18" s="476"/>
      <c r="O18" s="476"/>
      <c r="P18" s="476"/>
      <c r="Q18" s="476"/>
      <c r="R18" s="477"/>
      <c r="S18" s="477"/>
      <c r="T18" s="477"/>
      <c r="U18" s="477"/>
      <c r="V18" s="478"/>
      <c r="W18" s="494"/>
      <c r="X18" s="495"/>
      <c r="Y18" s="495"/>
      <c r="Z18" s="495"/>
      <c r="AA18" s="495"/>
      <c r="AB18" s="519"/>
      <c r="AC18" s="393">
        <v>72.400000000000006</v>
      </c>
      <c r="AD18" s="394"/>
      <c r="AE18" s="394"/>
      <c r="AF18" s="394"/>
      <c r="AG18" s="479"/>
      <c r="AH18" s="393">
        <v>70.400000000000006</v>
      </c>
      <c r="AI18" s="394"/>
      <c r="AJ18" s="394"/>
      <c r="AK18" s="394"/>
      <c r="AL18" s="395"/>
      <c r="AM18" s="480"/>
      <c r="AN18" s="380"/>
      <c r="AO18" s="380"/>
      <c r="AP18" s="380"/>
      <c r="AQ18" s="380"/>
      <c r="AR18" s="380"/>
      <c r="AS18" s="380"/>
      <c r="AT18" s="381"/>
      <c r="AU18" s="481"/>
      <c r="AV18" s="482"/>
      <c r="AW18" s="482"/>
      <c r="AX18" s="482"/>
      <c r="AY18" s="437" t="s">
        <v>148</v>
      </c>
      <c r="AZ18" s="438"/>
      <c r="BA18" s="438"/>
      <c r="BB18" s="438"/>
      <c r="BC18" s="438"/>
      <c r="BD18" s="438"/>
      <c r="BE18" s="438"/>
      <c r="BF18" s="438"/>
      <c r="BG18" s="438"/>
      <c r="BH18" s="438"/>
      <c r="BI18" s="438"/>
      <c r="BJ18" s="438"/>
      <c r="BK18" s="438"/>
      <c r="BL18" s="438"/>
      <c r="BM18" s="439"/>
      <c r="BN18" s="423">
        <v>8678753</v>
      </c>
      <c r="BO18" s="424"/>
      <c r="BP18" s="424"/>
      <c r="BQ18" s="424"/>
      <c r="BR18" s="424"/>
      <c r="BS18" s="424"/>
      <c r="BT18" s="424"/>
      <c r="BU18" s="425"/>
      <c r="BV18" s="423">
        <v>8275213</v>
      </c>
      <c r="BW18" s="424"/>
      <c r="BX18" s="424"/>
      <c r="BY18" s="424"/>
      <c r="BZ18" s="424"/>
      <c r="CA18" s="424"/>
      <c r="CB18" s="424"/>
      <c r="CC18" s="425"/>
      <c r="CD18" s="172"/>
      <c r="CE18" s="455"/>
      <c r="CF18" s="455"/>
      <c r="CG18" s="455"/>
      <c r="CH18" s="455"/>
      <c r="CI18" s="455"/>
      <c r="CJ18" s="455"/>
      <c r="CK18" s="455"/>
      <c r="CL18" s="455"/>
      <c r="CM18" s="455"/>
      <c r="CN18" s="455"/>
      <c r="CO18" s="455"/>
      <c r="CP18" s="455"/>
      <c r="CQ18" s="455"/>
      <c r="CR18" s="455"/>
      <c r="CS18" s="456"/>
      <c r="CT18" s="420"/>
      <c r="CU18" s="421"/>
      <c r="CV18" s="421"/>
      <c r="CW18" s="421"/>
      <c r="CX18" s="421"/>
      <c r="CY18" s="421"/>
      <c r="CZ18" s="421"/>
      <c r="DA18" s="422"/>
      <c r="DB18" s="420"/>
      <c r="DC18" s="421"/>
      <c r="DD18" s="421"/>
      <c r="DE18" s="421"/>
      <c r="DF18" s="421"/>
      <c r="DG18" s="421"/>
      <c r="DH18" s="421"/>
      <c r="DI18" s="422"/>
    </row>
    <row r="19" spans="1:113" ht="18.75" customHeight="1" thickBot="1" x14ac:dyDescent="0.25">
      <c r="A19" s="163"/>
      <c r="B19" s="473" t="s">
        <v>149</v>
      </c>
      <c r="C19" s="474"/>
      <c r="D19" s="474"/>
      <c r="E19" s="475"/>
      <c r="F19" s="475"/>
      <c r="G19" s="475"/>
      <c r="H19" s="475"/>
      <c r="I19" s="475"/>
      <c r="J19" s="475"/>
      <c r="K19" s="475"/>
      <c r="L19" s="483">
        <v>2507</v>
      </c>
      <c r="M19" s="483"/>
      <c r="N19" s="483"/>
      <c r="O19" s="483"/>
      <c r="P19" s="483"/>
      <c r="Q19" s="483"/>
      <c r="R19" s="484"/>
      <c r="S19" s="484"/>
      <c r="T19" s="484"/>
      <c r="U19" s="484"/>
      <c r="V19" s="485"/>
      <c r="W19" s="492"/>
      <c r="X19" s="493"/>
      <c r="Y19" s="493"/>
      <c r="Z19" s="493"/>
      <c r="AA19" s="493"/>
      <c r="AB19" s="493"/>
      <c r="AC19" s="496"/>
      <c r="AD19" s="496"/>
      <c r="AE19" s="496"/>
      <c r="AF19" s="496"/>
      <c r="AG19" s="496"/>
      <c r="AH19" s="496"/>
      <c r="AI19" s="496"/>
      <c r="AJ19" s="496"/>
      <c r="AK19" s="496"/>
      <c r="AL19" s="515"/>
      <c r="AM19" s="480"/>
      <c r="AN19" s="380"/>
      <c r="AO19" s="380"/>
      <c r="AP19" s="380"/>
      <c r="AQ19" s="380"/>
      <c r="AR19" s="380"/>
      <c r="AS19" s="380"/>
      <c r="AT19" s="381"/>
      <c r="AU19" s="481"/>
      <c r="AV19" s="482"/>
      <c r="AW19" s="482"/>
      <c r="AX19" s="482"/>
      <c r="AY19" s="437" t="s">
        <v>150</v>
      </c>
      <c r="AZ19" s="438"/>
      <c r="BA19" s="438"/>
      <c r="BB19" s="438"/>
      <c r="BC19" s="438"/>
      <c r="BD19" s="438"/>
      <c r="BE19" s="438"/>
      <c r="BF19" s="438"/>
      <c r="BG19" s="438"/>
      <c r="BH19" s="438"/>
      <c r="BI19" s="438"/>
      <c r="BJ19" s="438"/>
      <c r="BK19" s="438"/>
      <c r="BL19" s="438"/>
      <c r="BM19" s="439"/>
      <c r="BN19" s="423">
        <v>12189122</v>
      </c>
      <c r="BO19" s="424"/>
      <c r="BP19" s="424"/>
      <c r="BQ19" s="424"/>
      <c r="BR19" s="424"/>
      <c r="BS19" s="424"/>
      <c r="BT19" s="424"/>
      <c r="BU19" s="425"/>
      <c r="BV19" s="423">
        <v>11815303</v>
      </c>
      <c r="BW19" s="424"/>
      <c r="BX19" s="424"/>
      <c r="BY19" s="424"/>
      <c r="BZ19" s="424"/>
      <c r="CA19" s="424"/>
      <c r="CB19" s="424"/>
      <c r="CC19" s="425"/>
      <c r="CD19" s="172"/>
      <c r="CE19" s="455"/>
      <c r="CF19" s="455"/>
      <c r="CG19" s="455"/>
      <c r="CH19" s="455"/>
      <c r="CI19" s="455"/>
      <c r="CJ19" s="455"/>
      <c r="CK19" s="455"/>
      <c r="CL19" s="455"/>
      <c r="CM19" s="455"/>
      <c r="CN19" s="455"/>
      <c r="CO19" s="455"/>
      <c r="CP19" s="455"/>
      <c r="CQ19" s="455"/>
      <c r="CR19" s="455"/>
      <c r="CS19" s="456"/>
      <c r="CT19" s="420"/>
      <c r="CU19" s="421"/>
      <c r="CV19" s="421"/>
      <c r="CW19" s="421"/>
      <c r="CX19" s="421"/>
      <c r="CY19" s="421"/>
      <c r="CZ19" s="421"/>
      <c r="DA19" s="422"/>
      <c r="DB19" s="420"/>
      <c r="DC19" s="421"/>
      <c r="DD19" s="421"/>
      <c r="DE19" s="421"/>
      <c r="DF19" s="421"/>
      <c r="DG19" s="421"/>
      <c r="DH19" s="421"/>
      <c r="DI19" s="422"/>
    </row>
    <row r="20" spans="1:113" ht="18.75" customHeight="1" thickBot="1" x14ac:dyDescent="0.25">
      <c r="A20" s="163"/>
      <c r="B20" s="473" t="s">
        <v>151</v>
      </c>
      <c r="C20" s="474"/>
      <c r="D20" s="474"/>
      <c r="E20" s="475"/>
      <c r="F20" s="475"/>
      <c r="G20" s="475"/>
      <c r="H20" s="475"/>
      <c r="I20" s="475"/>
      <c r="J20" s="475"/>
      <c r="K20" s="475"/>
      <c r="L20" s="483">
        <v>15035</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385"/>
      <c r="AO20" s="385"/>
      <c r="AP20" s="385"/>
      <c r="AQ20" s="385"/>
      <c r="AR20" s="385"/>
      <c r="AS20" s="385"/>
      <c r="AT20" s="386"/>
      <c r="AU20" s="489"/>
      <c r="AV20" s="490"/>
      <c r="AW20" s="490"/>
      <c r="AX20" s="491"/>
      <c r="AY20" s="437"/>
      <c r="AZ20" s="438"/>
      <c r="BA20" s="438"/>
      <c r="BB20" s="438"/>
      <c r="BC20" s="438"/>
      <c r="BD20" s="438"/>
      <c r="BE20" s="438"/>
      <c r="BF20" s="438"/>
      <c r="BG20" s="438"/>
      <c r="BH20" s="438"/>
      <c r="BI20" s="438"/>
      <c r="BJ20" s="438"/>
      <c r="BK20" s="438"/>
      <c r="BL20" s="438"/>
      <c r="BM20" s="439"/>
      <c r="BN20" s="423"/>
      <c r="BO20" s="424"/>
      <c r="BP20" s="424"/>
      <c r="BQ20" s="424"/>
      <c r="BR20" s="424"/>
      <c r="BS20" s="424"/>
      <c r="BT20" s="424"/>
      <c r="BU20" s="425"/>
      <c r="BV20" s="423"/>
      <c r="BW20" s="424"/>
      <c r="BX20" s="424"/>
      <c r="BY20" s="424"/>
      <c r="BZ20" s="424"/>
      <c r="CA20" s="424"/>
      <c r="CB20" s="424"/>
      <c r="CC20" s="425"/>
      <c r="CD20" s="172"/>
      <c r="CE20" s="455"/>
      <c r="CF20" s="455"/>
      <c r="CG20" s="455"/>
      <c r="CH20" s="455"/>
      <c r="CI20" s="455"/>
      <c r="CJ20" s="455"/>
      <c r="CK20" s="455"/>
      <c r="CL20" s="455"/>
      <c r="CM20" s="455"/>
      <c r="CN20" s="455"/>
      <c r="CO20" s="455"/>
      <c r="CP20" s="455"/>
      <c r="CQ20" s="455"/>
      <c r="CR20" s="455"/>
      <c r="CS20" s="456"/>
      <c r="CT20" s="420"/>
      <c r="CU20" s="421"/>
      <c r="CV20" s="421"/>
      <c r="CW20" s="421"/>
      <c r="CX20" s="421"/>
      <c r="CY20" s="421"/>
      <c r="CZ20" s="421"/>
      <c r="DA20" s="422"/>
      <c r="DB20" s="420"/>
      <c r="DC20" s="421"/>
      <c r="DD20" s="421"/>
      <c r="DE20" s="421"/>
      <c r="DF20" s="421"/>
      <c r="DG20" s="421"/>
      <c r="DH20" s="421"/>
      <c r="DI20" s="422"/>
    </row>
    <row r="21" spans="1:113" ht="18.75" customHeight="1" thickBot="1" x14ac:dyDescent="0.25">
      <c r="A21" s="163"/>
      <c r="B21" s="470" t="s">
        <v>152</v>
      </c>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2"/>
      <c r="AY21" s="396"/>
      <c r="AZ21" s="397"/>
      <c r="BA21" s="397"/>
      <c r="BB21" s="397"/>
      <c r="BC21" s="397"/>
      <c r="BD21" s="397"/>
      <c r="BE21" s="397"/>
      <c r="BF21" s="397"/>
      <c r="BG21" s="397"/>
      <c r="BH21" s="397"/>
      <c r="BI21" s="397"/>
      <c r="BJ21" s="397"/>
      <c r="BK21" s="397"/>
      <c r="BL21" s="397"/>
      <c r="BM21" s="398"/>
      <c r="BN21" s="457"/>
      <c r="BO21" s="458"/>
      <c r="BP21" s="458"/>
      <c r="BQ21" s="458"/>
      <c r="BR21" s="458"/>
      <c r="BS21" s="458"/>
      <c r="BT21" s="458"/>
      <c r="BU21" s="459"/>
      <c r="BV21" s="457"/>
      <c r="BW21" s="458"/>
      <c r="BX21" s="458"/>
      <c r="BY21" s="458"/>
      <c r="BZ21" s="458"/>
      <c r="CA21" s="458"/>
      <c r="CB21" s="458"/>
      <c r="CC21" s="459"/>
      <c r="CD21" s="172"/>
      <c r="CE21" s="455"/>
      <c r="CF21" s="455"/>
      <c r="CG21" s="455"/>
      <c r="CH21" s="455"/>
      <c r="CI21" s="455"/>
      <c r="CJ21" s="455"/>
      <c r="CK21" s="455"/>
      <c r="CL21" s="455"/>
      <c r="CM21" s="455"/>
      <c r="CN21" s="455"/>
      <c r="CO21" s="455"/>
      <c r="CP21" s="455"/>
      <c r="CQ21" s="455"/>
      <c r="CR21" s="455"/>
      <c r="CS21" s="456"/>
      <c r="CT21" s="420"/>
      <c r="CU21" s="421"/>
      <c r="CV21" s="421"/>
      <c r="CW21" s="421"/>
      <c r="CX21" s="421"/>
      <c r="CY21" s="421"/>
      <c r="CZ21" s="421"/>
      <c r="DA21" s="422"/>
      <c r="DB21" s="420"/>
      <c r="DC21" s="421"/>
      <c r="DD21" s="421"/>
      <c r="DE21" s="421"/>
      <c r="DF21" s="421"/>
      <c r="DG21" s="421"/>
      <c r="DH21" s="421"/>
      <c r="DI21" s="422"/>
    </row>
    <row r="22" spans="1:113" ht="18.75" customHeight="1" x14ac:dyDescent="0.2">
      <c r="A22" s="163"/>
      <c r="B22" s="399" t="s">
        <v>153</v>
      </c>
      <c r="C22" s="400"/>
      <c r="D22" s="401"/>
      <c r="E22" s="408" t="s">
        <v>1</v>
      </c>
      <c r="F22" s="409"/>
      <c r="G22" s="409"/>
      <c r="H22" s="409"/>
      <c r="I22" s="409"/>
      <c r="J22" s="409"/>
      <c r="K22" s="410"/>
      <c r="L22" s="408" t="s">
        <v>154</v>
      </c>
      <c r="M22" s="409"/>
      <c r="N22" s="409"/>
      <c r="O22" s="409"/>
      <c r="P22" s="410"/>
      <c r="Q22" s="414" t="s">
        <v>155</v>
      </c>
      <c r="R22" s="415"/>
      <c r="S22" s="415"/>
      <c r="T22" s="415"/>
      <c r="U22" s="415"/>
      <c r="V22" s="416"/>
      <c r="W22" s="465" t="s">
        <v>156</v>
      </c>
      <c r="X22" s="400"/>
      <c r="Y22" s="401"/>
      <c r="Z22" s="408" t="s">
        <v>1</v>
      </c>
      <c r="AA22" s="409"/>
      <c r="AB22" s="409"/>
      <c r="AC22" s="409"/>
      <c r="AD22" s="409"/>
      <c r="AE22" s="409"/>
      <c r="AF22" s="409"/>
      <c r="AG22" s="410"/>
      <c r="AH22" s="426" t="s">
        <v>157</v>
      </c>
      <c r="AI22" s="409"/>
      <c r="AJ22" s="409"/>
      <c r="AK22" s="409"/>
      <c r="AL22" s="410"/>
      <c r="AM22" s="426" t="s">
        <v>158</v>
      </c>
      <c r="AN22" s="427"/>
      <c r="AO22" s="427"/>
      <c r="AP22" s="427"/>
      <c r="AQ22" s="427"/>
      <c r="AR22" s="428"/>
      <c r="AS22" s="414" t="s">
        <v>155</v>
      </c>
      <c r="AT22" s="415"/>
      <c r="AU22" s="415"/>
      <c r="AV22" s="415"/>
      <c r="AW22" s="415"/>
      <c r="AX22" s="432"/>
      <c r="AY22" s="449" t="s">
        <v>159</v>
      </c>
      <c r="AZ22" s="450"/>
      <c r="BA22" s="450"/>
      <c r="BB22" s="450"/>
      <c r="BC22" s="450"/>
      <c r="BD22" s="450"/>
      <c r="BE22" s="450"/>
      <c r="BF22" s="450"/>
      <c r="BG22" s="450"/>
      <c r="BH22" s="450"/>
      <c r="BI22" s="450"/>
      <c r="BJ22" s="450"/>
      <c r="BK22" s="450"/>
      <c r="BL22" s="450"/>
      <c r="BM22" s="451"/>
      <c r="BN22" s="452">
        <v>10455487</v>
      </c>
      <c r="BO22" s="453"/>
      <c r="BP22" s="453"/>
      <c r="BQ22" s="453"/>
      <c r="BR22" s="453"/>
      <c r="BS22" s="453"/>
      <c r="BT22" s="453"/>
      <c r="BU22" s="454"/>
      <c r="BV22" s="452">
        <v>10349518</v>
      </c>
      <c r="BW22" s="453"/>
      <c r="BX22" s="453"/>
      <c r="BY22" s="453"/>
      <c r="BZ22" s="453"/>
      <c r="CA22" s="453"/>
      <c r="CB22" s="453"/>
      <c r="CC22" s="454"/>
      <c r="CD22" s="172"/>
      <c r="CE22" s="455"/>
      <c r="CF22" s="455"/>
      <c r="CG22" s="455"/>
      <c r="CH22" s="455"/>
      <c r="CI22" s="455"/>
      <c r="CJ22" s="455"/>
      <c r="CK22" s="455"/>
      <c r="CL22" s="455"/>
      <c r="CM22" s="455"/>
      <c r="CN22" s="455"/>
      <c r="CO22" s="455"/>
      <c r="CP22" s="455"/>
      <c r="CQ22" s="455"/>
      <c r="CR22" s="455"/>
      <c r="CS22" s="456"/>
      <c r="CT22" s="420"/>
      <c r="CU22" s="421"/>
      <c r="CV22" s="421"/>
      <c r="CW22" s="421"/>
      <c r="CX22" s="421"/>
      <c r="CY22" s="421"/>
      <c r="CZ22" s="421"/>
      <c r="DA22" s="422"/>
      <c r="DB22" s="420"/>
      <c r="DC22" s="421"/>
      <c r="DD22" s="421"/>
      <c r="DE22" s="421"/>
      <c r="DF22" s="421"/>
      <c r="DG22" s="421"/>
      <c r="DH22" s="421"/>
      <c r="DI22" s="422"/>
    </row>
    <row r="23" spans="1:113" ht="18.75" customHeight="1" x14ac:dyDescent="0.2">
      <c r="A23" s="163"/>
      <c r="B23" s="402"/>
      <c r="C23" s="403"/>
      <c r="D23" s="404"/>
      <c r="E23" s="411"/>
      <c r="F23" s="412"/>
      <c r="G23" s="412"/>
      <c r="H23" s="412"/>
      <c r="I23" s="412"/>
      <c r="J23" s="412"/>
      <c r="K23" s="413"/>
      <c r="L23" s="411"/>
      <c r="M23" s="412"/>
      <c r="N23" s="412"/>
      <c r="O23" s="412"/>
      <c r="P23" s="413"/>
      <c r="Q23" s="417"/>
      <c r="R23" s="418"/>
      <c r="S23" s="418"/>
      <c r="T23" s="418"/>
      <c r="U23" s="418"/>
      <c r="V23" s="419"/>
      <c r="W23" s="466"/>
      <c r="X23" s="403"/>
      <c r="Y23" s="404"/>
      <c r="Z23" s="411"/>
      <c r="AA23" s="412"/>
      <c r="AB23" s="412"/>
      <c r="AC23" s="412"/>
      <c r="AD23" s="412"/>
      <c r="AE23" s="412"/>
      <c r="AF23" s="412"/>
      <c r="AG23" s="413"/>
      <c r="AH23" s="411"/>
      <c r="AI23" s="412"/>
      <c r="AJ23" s="412"/>
      <c r="AK23" s="412"/>
      <c r="AL23" s="413"/>
      <c r="AM23" s="429"/>
      <c r="AN23" s="430"/>
      <c r="AO23" s="430"/>
      <c r="AP23" s="430"/>
      <c r="AQ23" s="430"/>
      <c r="AR23" s="431"/>
      <c r="AS23" s="417"/>
      <c r="AT23" s="418"/>
      <c r="AU23" s="418"/>
      <c r="AV23" s="418"/>
      <c r="AW23" s="418"/>
      <c r="AX23" s="433"/>
      <c r="AY23" s="437" t="s">
        <v>160</v>
      </c>
      <c r="AZ23" s="438"/>
      <c r="BA23" s="438"/>
      <c r="BB23" s="438"/>
      <c r="BC23" s="438"/>
      <c r="BD23" s="438"/>
      <c r="BE23" s="438"/>
      <c r="BF23" s="438"/>
      <c r="BG23" s="438"/>
      <c r="BH23" s="438"/>
      <c r="BI23" s="438"/>
      <c r="BJ23" s="438"/>
      <c r="BK23" s="438"/>
      <c r="BL23" s="438"/>
      <c r="BM23" s="439"/>
      <c r="BN23" s="423">
        <v>1567561</v>
      </c>
      <c r="BO23" s="424"/>
      <c r="BP23" s="424"/>
      <c r="BQ23" s="424"/>
      <c r="BR23" s="424"/>
      <c r="BS23" s="424"/>
      <c r="BT23" s="424"/>
      <c r="BU23" s="425"/>
      <c r="BV23" s="423">
        <v>1907068</v>
      </c>
      <c r="BW23" s="424"/>
      <c r="BX23" s="424"/>
      <c r="BY23" s="424"/>
      <c r="BZ23" s="424"/>
      <c r="CA23" s="424"/>
      <c r="CB23" s="424"/>
      <c r="CC23" s="425"/>
      <c r="CD23" s="172"/>
      <c r="CE23" s="455"/>
      <c r="CF23" s="455"/>
      <c r="CG23" s="455"/>
      <c r="CH23" s="455"/>
      <c r="CI23" s="455"/>
      <c r="CJ23" s="455"/>
      <c r="CK23" s="455"/>
      <c r="CL23" s="455"/>
      <c r="CM23" s="455"/>
      <c r="CN23" s="455"/>
      <c r="CO23" s="455"/>
      <c r="CP23" s="455"/>
      <c r="CQ23" s="455"/>
      <c r="CR23" s="455"/>
      <c r="CS23" s="456"/>
      <c r="CT23" s="420"/>
      <c r="CU23" s="421"/>
      <c r="CV23" s="421"/>
      <c r="CW23" s="421"/>
      <c r="CX23" s="421"/>
      <c r="CY23" s="421"/>
      <c r="CZ23" s="421"/>
      <c r="DA23" s="422"/>
      <c r="DB23" s="420"/>
      <c r="DC23" s="421"/>
      <c r="DD23" s="421"/>
      <c r="DE23" s="421"/>
      <c r="DF23" s="421"/>
      <c r="DG23" s="421"/>
      <c r="DH23" s="421"/>
      <c r="DI23" s="422"/>
    </row>
    <row r="24" spans="1:113" ht="18.75" customHeight="1" thickBot="1" x14ac:dyDescent="0.25">
      <c r="A24" s="163"/>
      <c r="B24" s="402"/>
      <c r="C24" s="403"/>
      <c r="D24" s="404"/>
      <c r="E24" s="379" t="s">
        <v>161</v>
      </c>
      <c r="F24" s="380"/>
      <c r="G24" s="380"/>
      <c r="H24" s="380"/>
      <c r="I24" s="380"/>
      <c r="J24" s="380"/>
      <c r="K24" s="381"/>
      <c r="L24" s="376">
        <v>1</v>
      </c>
      <c r="M24" s="377"/>
      <c r="N24" s="377"/>
      <c r="O24" s="377"/>
      <c r="P24" s="378"/>
      <c r="Q24" s="376">
        <v>7500</v>
      </c>
      <c r="R24" s="377"/>
      <c r="S24" s="377"/>
      <c r="T24" s="377"/>
      <c r="U24" s="377"/>
      <c r="V24" s="378"/>
      <c r="W24" s="466"/>
      <c r="X24" s="403"/>
      <c r="Y24" s="404"/>
      <c r="Z24" s="379" t="s">
        <v>162</v>
      </c>
      <c r="AA24" s="380"/>
      <c r="AB24" s="380"/>
      <c r="AC24" s="380"/>
      <c r="AD24" s="380"/>
      <c r="AE24" s="380"/>
      <c r="AF24" s="380"/>
      <c r="AG24" s="381"/>
      <c r="AH24" s="376">
        <v>248</v>
      </c>
      <c r="AI24" s="377"/>
      <c r="AJ24" s="377"/>
      <c r="AK24" s="377"/>
      <c r="AL24" s="378"/>
      <c r="AM24" s="376">
        <v>768800</v>
      </c>
      <c r="AN24" s="377"/>
      <c r="AO24" s="377"/>
      <c r="AP24" s="377"/>
      <c r="AQ24" s="377"/>
      <c r="AR24" s="378"/>
      <c r="AS24" s="376">
        <v>3100</v>
      </c>
      <c r="AT24" s="377"/>
      <c r="AU24" s="377"/>
      <c r="AV24" s="377"/>
      <c r="AW24" s="377"/>
      <c r="AX24" s="436"/>
      <c r="AY24" s="396" t="s">
        <v>163</v>
      </c>
      <c r="AZ24" s="397"/>
      <c r="BA24" s="397"/>
      <c r="BB24" s="397"/>
      <c r="BC24" s="397"/>
      <c r="BD24" s="397"/>
      <c r="BE24" s="397"/>
      <c r="BF24" s="397"/>
      <c r="BG24" s="397"/>
      <c r="BH24" s="397"/>
      <c r="BI24" s="397"/>
      <c r="BJ24" s="397"/>
      <c r="BK24" s="397"/>
      <c r="BL24" s="397"/>
      <c r="BM24" s="398"/>
      <c r="BN24" s="423">
        <v>9693374</v>
      </c>
      <c r="BO24" s="424"/>
      <c r="BP24" s="424"/>
      <c r="BQ24" s="424"/>
      <c r="BR24" s="424"/>
      <c r="BS24" s="424"/>
      <c r="BT24" s="424"/>
      <c r="BU24" s="425"/>
      <c r="BV24" s="423">
        <v>9367206</v>
      </c>
      <c r="BW24" s="424"/>
      <c r="BX24" s="424"/>
      <c r="BY24" s="424"/>
      <c r="BZ24" s="424"/>
      <c r="CA24" s="424"/>
      <c r="CB24" s="424"/>
      <c r="CC24" s="425"/>
      <c r="CD24" s="172"/>
      <c r="CE24" s="455"/>
      <c r="CF24" s="455"/>
      <c r="CG24" s="455"/>
      <c r="CH24" s="455"/>
      <c r="CI24" s="455"/>
      <c r="CJ24" s="455"/>
      <c r="CK24" s="455"/>
      <c r="CL24" s="455"/>
      <c r="CM24" s="455"/>
      <c r="CN24" s="455"/>
      <c r="CO24" s="455"/>
      <c r="CP24" s="455"/>
      <c r="CQ24" s="455"/>
      <c r="CR24" s="455"/>
      <c r="CS24" s="456"/>
      <c r="CT24" s="420"/>
      <c r="CU24" s="421"/>
      <c r="CV24" s="421"/>
      <c r="CW24" s="421"/>
      <c r="CX24" s="421"/>
      <c r="CY24" s="421"/>
      <c r="CZ24" s="421"/>
      <c r="DA24" s="422"/>
      <c r="DB24" s="420"/>
      <c r="DC24" s="421"/>
      <c r="DD24" s="421"/>
      <c r="DE24" s="421"/>
      <c r="DF24" s="421"/>
      <c r="DG24" s="421"/>
      <c r="DH24" s="421"/>
      <c r="DI24" s="422"/>
    </row>
    <row r="25" spans="1:113" ht="18.75" customHeight="1" x14ac:dyDescent="0.2">
      <c r="A25" s="163"/>
      <c r="B25" s="402"/>
      <c r="C25" s="403"/>
      <c r="D25" s="404"/>
      <c r="E25" s="379" t="s">
        <v>164</v>
      </c>
      <c r="F25" s="380"/>
      <c r="G25" s="380"/>
      <c r="H25" s="380"/>
      <c r="I25" s="380"/>
      <c r="J25" s="380"/>
      <c r="K25" s="381"/>
      <c r="L25" s="376">
        <v>1</v>
      </c>
      <c r="M25" s="377"/>
      <c r="N25" s="377"/>
      <c r="O25" s="377"/>
      <c r="P25" s="378"/>
      <c r="Q25" s="376">
        <v>6400</v>
      </c>
      <c r="R25" s="377"/>
      <c r="S25" s="377"/>
      <c r="T25" s="377"/>
      <c r="U25" s="377"/>
      <c r="V25" s="378"/>
      <c r="W25" s="466"/>
      <c r="X25" s="403"/>
      <c r="Y25" s="404"/>
      <c r="Z25" s="379" t="s">
        <v>165</v>
      </c>
      <c r="AA25" s="380"/>
      <c r="AB25" s="380"/>
      <c r="AC25" s="380"/>
      <c r="AD25" s="380"/>
      <c r="AE25" s="380"/>
      <c r="AF25" s="380"/>
      <c r="AG25" s="381"/>
      <c r="AH25" s="376" t="s">
        <v>122</v>
      </c>
      <c r="AI25" s="377"/>
      <c r="AJ25" s="377"/>
      <c r="AK25" s="377"/>
      <c r="AL25" s="378"/>
      <c r="AM25" s="376" t="s">
        <v>122</v>
      </c>
      <c r="AN25" s="377"/>
      <c r="AO25" s="377"/>
      <c r="AP25" s="377"/>
      <c r="AQ25" s="377"/>
      <c r="AR25" s="378"/>
      <c r="AS25" s="376" t="s">
        <v>122</v>
      </c>
      <c r="AT25" s="377"/>
      <c r="AU25" s="377"/>
      <c r="AV25" s="377"/>
      <c r="AW25" s="377"/>
      <c r="AX25" s="436"/>
      <c r="AY25" s="449" t="s">
        <v>166</v>
      </c>
      <c r="AZ25" s="450"/>
      <c r="BA25" s="450"/>
      <c r="BB25" s="450"/>
      <c r="BC25" s="450"/>
      <c r="BD25" s="450"/>
      <c r="BE25" s="450"/>
      <c r="BF25" s="450"/>
      <c r="BG25" s="450"/>
      <c r="BH25" s="450"/>
      <c r="BI25" s="450"/>
      <c r="BJ25" s="450"/>
      <c r="BK25" s="450"/>
      <c r="BL25" s="450"/>
      <c r="BM25" s="451"/>
      <c r="BN25" s="452">
        <v>9101865</v>
      </c>
      <c r="BO25" s="453"/>
      <c r="BP25" s="453"/>
      <c r="BQ25" s="453"/>
      <c r="BR25" s="453"/>
      <c r="BS25" s="453"/>
      <c r="BT25" s="453"/>
      <c r="BU25" s="454"/>
      <c r="BV25" s="452">
        <v>10342620</v>
      </c>
      <c r="BW25" s="453"/>
      <c r="BX25" s="453"/>
      <c r="BY25" s="453"/>
      <c r="BZ25" s="453"/>
      <c r="CA25" s="453"/>
      <c r="CB25" s="453"/>
      <c r="CC25" s="454"/>
      <c r="CD25" s="172"/>
      <c r="CE25" s="455"/>
      <c r="CF25" s="455"/>
      <c r="CG25" s="455"/>
      <c r="CH25" s="455"/>
      <c r="CI25" s="455"/>
      <c r="CJ25" s="455"/>
      <c r="CK25" s="455"/>
      <c r="CL25" s="455"/>
      <c r="CM25" s="455"/>
      <c r="CN25" s="455"/>
      <c r="CO25" s="455"/>
      <c r="CP25" s="455"/>
      <c r="CQ25" s="455"/>
      <c r="CR25" s="455"/>
      <c r="CS25" s="456"/>
      <c r="CT25" s="420"/>
      <c r="CU25" s="421"/>
      <c r="CV25" s="421"/>
      <c r="CW25" s="421"/>
      <c r="CX25" s="421"/>
      <c r="CY25" s="421"/>
      <c r="CZ25" s="421"/>
      <c r="DA25" s="422"/>
      <c r="DB25" s="420"/>
      <c r="DC25" s="421"/>
      <c r="DD25" s="421"/>
      <c r="DE25" s="421"/>
      <c r="DF25" s="421"/>
      <c r="DG25" s="421"/>
      <c r="DH25" s="421"/>
      <c r="DI25" s="422"/>
    </row>
    <row r="26" spans="1:113" ht="18.75" customHeight="1" x14ac:dyDescent="0.2">
      <c r="A26" s="163"/>
      <c r="B26" s="402"/>
      <c r="C26" s="403"/>
      <c r="D26" s="404"/>
      <c r="E26" s="379" t="s">
        <v>167</v>
      </c>
      <c r="F26" s="380"/>
      <c r="G26" s="380"/>
      <c r="H26" s="380"/>
      <c r="I26" s="380"/>
      <c r="J26" s="380"/>
      <c r="K26" s="381"/>
      <c r="L26" s="376">
        <v>1</v>
      </c>
      <c r="M26" s="377"/>
      <c r="N26" s="377"/>
      <c r="O26" s="377"/>
      <c r="P26" s="378"/>
      <c r="Q26" s="376">
        <v>6100</v>
      </c>
      <c r="R26" s="377"/>
      <c r="S26" s="377"/>
      <c r="T26" s="377"/>
      <c r="U26" s="377"/>
      <c r="V26" s="378"/>
      <c r="W26" s="466"/>
      <c r="X26" s="403"/>
      <c r="Y26" s="404"/>
      <c r="Z26" s="379" t="s">
        <v>168</v>
      </c>
      <c r="AA26" s="434"/>
      <c r="AB26" s="434"/>
      <c r="AC26" s="434"/>
      <c r="AD26" s="434"/>
      <c r="AE26" s="434"/>
      <c r="AF26" s="434"/>
      <c r="AG26" s="435"/>
      <c r="AH26" s="376">
        <v>3</v>
      </c>
      <c r="AI26" s="377"/>
      <c r="AJ26" s="377"/>
      <c r="AK26" s="377"/>
      <c r="AL26" s="378"/>
      <c r="AM26" s="376">
        <v>9402</v>
      </c>
      <c r="AN26" s="377"/>
      <c r="AO26" s="377"/>
      <c r="AP26" s="377"/>
      <c r="AQ26" s="377"/>
      <c r="AR26" s="378"/>
      <c r="AS26" s="376">
        <v>3134</v>
      </c>
      <c r="AT26" s="377"/>
      <c r="AU26" s="377"/>
      <c r="AV26" s="377"/>
      <c r="AW26" s="377"/>
      <c r="AX26" s="436"/>
      <c r="AY26" s="463" t="s">
        <v>169</v>
      </c>
      <c r="AZ26" s="383"/>
      <c r="BA26" s="383"/>
      <c r="BB26" s="383"/>
      <c r="BC26" s="383"/>
      <c r="BD26" s="383"/>
      <c r="BE26" s="383"/>
      <c r="BF26" s="383"/>
      <c r="BG26" s="383"/>
      <c r="BH26" s="383"/>
      <c r="BI26" s="383"/>
      <c r="BJ26" s="383"/>
      <c r="BK26" s="383"/>
      <c r="BL26" s="383"/>
      <c r="BM26" s="464"/>
      <c r="BN26" s="423" t="s">
        <v>122</v>
      </c>
      <c r="BO26" s="424"/>
      <c r="BP26" s="424"/>
      <c r="BQ26" s="424"/>
      <c r="BR26" s="424"/>
      <c r="BS26" s="424"/>
      <c r="BT26" s="424"/>
      <c r="BU26" s="425"/>
      <c r="BV26" s="423" t="s">
        <v>122</v>
      </c>
      <c r="BW26" s="424"/>
      <c r="BX26" s="424"/>
      <c r="BY26" s="424"/>
      <c r="BZ26" s="424"/>
      <c r="CA26" s="424"/>
      <c r="CB26" s="424"/>
      <c r="CC26" s="425"/>
      <c r="CD26" s="172"/>
      <c r="CE26" s="455"/>
      <c r="CF26" s="455"/>
      <c r="CG26" s="455"/>
      <c r="CH26" s="455"/>
      <c r="CI26" s="455"/>
      <c r="CJ26" s="455"/>
      <c r="CK26" s="455"/>
      <c r="CL26" s="455"/>
      <c r="CM26" s="455"/>
      <c r="CN26" s="455"/>
      <c r="CO26" s="455"/>
      <c r="CP26" s="455"/>
      <c r="CQ26" s="455"/>
      <c r="CR26" s="455"/>
      <c r="CS26" s="456"/>
      <c r="CT26" s="420"/>
      <c r="CU26" s="421"/>
      <c r="CV26" s="421"/>
      <c r="CW26" s="421"/>
      <c r="CX26" s="421"/>
      <c r="CY26" s="421"/>
      <c r="CZ26" s="421"/>
      <c r="DA26" s="422"/>
      <c r="DB26" s="420"/>
      <c r="DC26" s="421"/>
      <c r="DD26" s="421"/>
      <c r="DE26" s="421"/>
      <c r="DF26" s="421"/>
      <c r="DG26" s="421"/>
      <c r="DH26" s="421"/>
      <c r="DI26" s="422"/>
    </row>
    <row r="27" spans="1:113" ht="18.75" customHeight="1" thickBot="1" x14ac:dyDescent="0.25">
      <c r="A27" s="163"/>
      <c r="B27" s="402"/>
      <c r="C27" s="403"/>
      <c r="D27" s="404"/>
      <c r="E27" s="379" t="s">
        <v>170</v>
      </c>
      <c r="F27" s="380"/>
      <c r="G27" s="380"/>
      <c r="H27" s="380"/>
      <c r="I27" s="380"/>
      <c r="J27" s="380"/>
      <c r="K27" s="381"/>
      <c r="L27" s="376">
        <v>1</v>
      </c>
      <c r="M27" s="377"/>
      <c r="N27" s="377"/>
      <c r="O27" s="377"/>
      <c r="P27" s="378"/>
      <c r="Q27" s="376">
        <v>3260</v>
      </c>
      <c r="R27" s="377"/>
      <c r="S27" s="377"/>
      <c r="T27" s="377"/>
      <c r="U27" s="377"/>
      <c r="V27" s="378"/>
      <c r="W27" s="466"/>
      <c r="X27" s="403"/>
      <c r="Y27" s="404"/>
      <c r="Z27" s="379" t="s">
        <v>171</v>
      </c>
      <c r="AA27" s="380"/>
      <c r="AB27" s="380"/>
      <c r="AC27" s="380"/>
      <c r="AD27" s="380"/>
      <c r="AE27" s="380"/>
      <c r="AF27" s="380"/>
      <c r="AG27" s="381"/>
      <c r="AH27" s="376">
        <v>7</v>
      </c>
      <c r="AI27" s="377"/>
      <c r="AJ27" s="377"/>
      <c r="AK27" s="377"/>
      <c r="AL27" s="378"/>
      <c r="AM27" s="376">
        <v>28413</v>
      </c>
      <c r="AN27" s="377"/>
      <c r="AO27" s="377"/>
      <c r="AP27" s="377"/>
      <c r="AQ27" s="377"/>
      <c r="AR27" s="378"/>
      <c r="AS27" s="376">
        <v>4059</v>
      </c>
      <c r="AT27" s="377"/>
      <c r="AU27" s="377"/>
      <c r="AV27" s="377"/>
      <c r="AW27" s="377"/>
      <c r="AX27" s="436"/>
      <c r="AY27" s="460" t="s">
        <v>172</v>
      </c>
      <c r="AZ27" s="461"/>
      <c r="BA27" s="461"/>
      <c r="BB27" s="461"/>
      <c r="BC27" s="461"/>
      <c r="BD27" s="461"/>
      <c r="BE27" s="461"/>
      <c r="BF27" s="461"/>
      <c r="BG27" s="461"/>
      <c r="BH27" s="461"/>
      <c r="BI27" s="461"/>
      <c r="BJ27" s="461"/>
      <c r="BK27" s="461"/>
      <c r="BL27" s="461"/>
      <c r="BM27" s="462"/>
      <c r="BN27" s="457" t="s">
        <v>122</v>
      </c>
      <c r="BO27" s="458"/>
      <c r="BP27" s="458"/>
      <c r="BQ27" s="458"/>
      <c r="BR27" s="458"/>
      <c r="BS27" s="458"/>
      <c r="BT27" s="458"/>
      <c r="BU27" s="459"/>
      <c r="BV27" s="457" t="s">
        <v>122</v>
      </c>
      <c r="BW27" s="458"/>
      <c r="BX27" s="458"/>
      <c r="BY27" s="458"/>
      <c r="BZ27" s="458"/>
      <c r="CA27" s="458"/>
      <c r="CB27" s="458"/>
      <c r="CC27" s="459"/>
      <c r="CD27" s="166"/>
      <c r="CE27" s="455"/>
      <c r="CF27" s="455"/>
      <c r="CG27" s="455"/>
      <c r="CH27" s="455"/>
      <c r="CI27" s="455"/>
      <c r="CJ27" s="455"/>
      <c r="CK27" s="455"/>
      <c r="CL27" s="455"/>
      <c r="CM27" s="455"/>
      <c r="CN27" s="455"/>
      <c r="CO27" s="455"/>
      <c r="CP27" s="455"/>
      <c r="CQ27" s="455"/>
      <c r="CR27" s="455"/>
      <c r="CS27" s="456"/>
      <c r="CT27" s="420"/>
      <c r="CU27" s="421"/>
      <c r="CV27" s="421"/>
      <c r="CW27" s="421"/>
      <c r="CX27" s="421"/>
      <c r="CY27" s="421"/>
      <c r="CZ27" s="421"/>
      <c r="DA27" s="422"/>
      <c r="DB27" s="420"/>
      <c r="DC27" s="421"/>
      <c r="DD27" s="421"/>
      <c r="DE27" s="421"/>
      <c r="DF27" s="421"/>
      <c r="DG27" s="421"/>
      <c r="DH27" s="421"/>
      <c r="DI27" s="422"/>
    </row>
    <row r="28" spans="1:113" ht="18.75" customHeight="1" x14ac:dyDescent="0.2">
      <c r="A28" s="163"/>
      <c r="B28" s="402"/>
      <c r="C28" s="403"/>
      <c r="D28" s="404"/>
      <c r="E28" s="379" t="s">
        <v>173</v>
      </c>
      <c r="F28" s="380"/>
      <c r="G28" s="380"/>
      <c r="H28" s="380"/>
      <c r="I28" s="380"/>
      <c r="J28" s="380"/>
      <c r="K28" s="381"/>
      <c r="L28" s="376">
        <v>1</v>
      </c>
      <c r="M28" s="377"/>
      <c r="N28" s="377"/>
      <c r="O28" s="377"/>
      <c r="P28" s="378"/>
      <c r="Q28" s="376">
        <v>2720</v>
      </c>
      <c r="R28" s="377"/>
      <c r="S28" s="377"/>
      <c r="T28" s="377"/>
      <c r="U28" s="377"/>
      <c r="V28" s="378"/>
      <c r="W28" s="466"/>
      <c r="X28" s="403"/>
      <c r="Y28" s="404"/>
      <c r="Z28" s="379" t="s">
        <v>174</v>
      </c>
      <c r="AA28" s="380"/>
      <c r="AB28" s="380"/>
      <c r="AC28" s="380"/>
      <c r="AD28" s="380"/>
      <c r="AE28" s="380"/>
      <c r="AF28" s="380"/>
      <c r="AG28" s="381"/>
      <c r="AH28" s="376" t="s">
        <v>122</v>
      </c>
      <c r="AI28" s="377"/>
      <c r="AJ28" s="377"/>
      <c r="AK28" s="377"/>
      <c r="AL28" s="378"/>
      <c r="AM28" s="376" t="s">
        <v>122</v>
      </c>
      <c r="AN28" s="377"/>
      <c r="AO28" s="377"/>
      <c r="AP28" s="377"/>
      <c r="AQ28" s="377"/>
      <c r="AR28" s="378"/>
      <c r="AS28" s="376" t="s">
        <v>122</v>
      </c>
      <c r="AT28" s="377"/>
      <c r="AU28" s="377"/>
      <c r="AV28" s="377"/>
      <c r="AW28" s="377"/>
      <c r="AX28" s="436"/>
      <c r="AY28" s="440" t="s">
        <v>175</v>
      </c>
      <c r="AZ28" s="441"/>
      <c r="BA28" s="441"/>
      <c r="BB28" s="442"/>
      <c r="BC28" s="449" t="s">
        <v>46</v>
      </c>
      <c r="BD28" s="450"/>
      <c r="BE28" s="450"/>
      <c r="BF28" s="450"/>
      <c r="BG28" s="450"/>
      <c r="BH28" s="450"/>
      <c r="BI28" s="450"/>
      <c r="BJ28" s="450"/>
      <c r="BK28" s="450"/>
      <c r="BL28" s="450"/>
      <c r="BM28" s="451"/>
      <c r="BN28" s="452">
        <v>1793232</v>
      </c>
      <c r="BO28" s="453"/>
      <c r="BP28" s="453"/>
      <c r="BQ28" s="453"/>
      <c r="BR28" s="453"/>
      <c r="BS28" s="453"/>
      <c r="BT28" s="453"/>
      <c r="BU28" s="454"/>
      <c r="BV28" s="452">
        <v>1981750</v>
      </c>
      <c r="BW28" s="453"/>
      <c r="BX28" s="453"/>
      <c r="BY28" s="453"/>
      <c r="BZ28" s="453"/>
      <c r="CA28" s="453"/>
      <c r="CB28" s="453"/>
      <c r="CC28" s="454"/>
      <c r="CD28" s="172"/>
      <c r="CE28" s="455"/>
      <c r="CF28" s="455"/>
      <c r="CG28" s="455"/>
      <c r="CH28" s="455"/>
      <c r="CI28" s="455"/>
      <c r="CJ28" s="455"/>
      <c r="CK28" s="455"/>
      <c r="CL28" s="455"/>
      <c r="CM28" s="455"/>
      <c r="CN28" s="455"/>
      <c r="CO28" s="455"/>
      <c r="CP28" s="455"/>
      <c r="CQ28" s="455"/>
      <c r="CR28" s="455"/>
      <c r="CS28" s="456"/>
      <c r="CT28" s="420"/>
      <c r="CU28" s="421"/>
      <c r="CV28" s="421"/>
      <c r="CW28" s="421"/>
      <c r="CX28" s="421"/>
      <c r="CY28" s="421"/>
      <c r="CZ28" s="421"/>
      <c r="DA28" s="422"/>
      <c r="DB28" s="420"/>
      <c r="DC28" s="421"/>
      <c r="DD28" s="421"/>
      <c r="DE28" s="421"/>
      <c r="DF28" s="421"/>
      <c r="DG28" s="421"/>
      <c r="DH28" s="421"/>
      <c r="DI28" s="422"/>
    </row>
    <row r="29" spans="1:113" ht="18.75" customHeight="1" x14ac:dyDescent="0.2">
      <c r="A29" s="163"/>
      <c r="B29" s="402"/>
      <c r="C29" s="403"/>
      <c r="D29" s="404"/>
      <c r="E29" s="379" t="s">
        <v>176</v>
      </c>
      <c r="F29" s="380"/>
      <c r="G29" s="380"/>
      <c r="H29" s="380"/>
      <c r="I29" s="380"/>
      <c r="J29" s="380"/>
      <c r="K29" s="381"/>
      <c r="L29" s="376">
        <v>13</v>
      </c>
      <c r="M29" s="377"/>
      <c r="N29" s="377"/>
      <c r="O29" s="377"/>
      <c r="P29" s="378"/>
      <c r="Q29" s="376">
        <v>2520</v>
      </c>
      <c r="R29" s="377"/>
      <c r="S29" s="377"/>
      <c r="T29" s="377"/>
      <c r="U29" s="377"/>
      <c r="V29" s="378"/>
      <c r="W29" s="467"/>
      <c r="X29" s="468"/>
      <c r="Y29" s="469"/>
      <c r="Z29" s="379" t="s">
        <v>177</v>
      </c>
      <c r="AA29" s="380"/>
      <c r="AB29" s="380"/>
      <c r="AC29" s="380"/>
      <c r="AD29" s="380"/>
      <c r="AE29" s="380"/>
      <c r="AF29" s="380"/>
      <c r="AG29" s="381"/>
      <c r="AH29" s="376">
        <v>255</v>
      </c>
      <c r="AI29" s="377"/>
      <c r="AJ29" s="377"/>
      <c r="AK29" s="377"/>
      <c r="AL29" s="378"/>
      <c r="AM29" s="376">
        <v>797213</v>
      </c>
      <c r="AN29" s="377"/>
      <c r="AO29" s="377"/>
      <c r="AP29" s="377"/>
      <c r="AQ29" s="377"/>
      <c r="AR29" s="378"/>
      <c r="AS29" s="376">
        <v>3126</v>
      </c>
      <c r="AT29" s="377"/>
      <c r="AU29" s="377"/>
      <c r="AV29" s="377"/>
      <c r="AW29" s="377"/>
      <c r="AX29" s="436"/>
      <c r="AY29" s="443"/>
      <c r="AZ29" s="444"/>
      <c r="BA29" s="444"/>
      <c r="BB29" s="445"/>
      <c r="BC29" s="437" t="s">
        <v>178</v>
      </c>
      <c r="BD29" s="438"/>
      <c r="BE29" s="438"/>
      <c r="BF29" s="438"/>
      <c r="BG29" s="438"/>
      <c r="BH29" s="438"/>
      <c r="BI29" s="438"/>
      <c r="BJ29" s="438"/>
      <c r="BK29" s="438"/>
      <c r="BL29" s="438"/>
      <c r="BM29" s="439"/>
      <c r="BN29" s="423" t="s">
        <v>122</v>
      </c>
      <c r="BO29" s="424"/>
      <c r="BP29" s="424"/>
      <c r="BQ29" s="424"/>
      <c r="BR29" s="424"/>
      <c r="BS29" s="424"/>
      <c r="BT29" s="424"/>
      <c r="BU29" s="425"/>
      <c r="BV29" s="423" t="s">
        <v>122</v>
      </c>
      <c r="BW29" s="424"/>
      <c r="BX29" s="424"/>
      <c r="BY29" s="424"/>
      <c r="BZ29" s="424"/>
      <c r="CA29" s="424"/>
      <c r="CB29" s="424"/>
      <c r="CC29" s="425"/>
      <c r="CD29" s="166"/>
      <c r="CE29" s="455"/>
      <c r="CF29" s="455"/>
      <c r="CG29" s="455"/>
      <c r="CH29" s="455"/>
      <c r="CI29" s="455"/>
      <c r="CJ29" s="455"/>
      <c r="CK29" s="455"/>
      <c r="CL29" s="455"/>
      <c r="CM29" s="455"/>
      <c r="CN29" s="455"/>
      <c r="CO29" s="455"/>
      <c r="CP29" s="455"/>
      <c r="CQ29" s="455"/>
      <c r="CR29" s="455"/>
      <c r="CS29" s="456"/>
      <c r="CT29" s="420"/>
      <c r="CU29" s="421"/>
      <c r="CV29" s="421"/>
      <c r="CW29" s="421"/>
      <c r="CX29" s="421"/>
      <c r="CY29" s="421"/>
      <c r="CZ29" s="421"/>
      <c r="DA29" s="422"/>
      <c r="DB29" s="420"/>
      <c r="DC29" s="421"/>
      <c r="DD29" s="421"/>
      <c r="DE29" s="421"/>
      <c r="DF29" s="421"/>
      <c r="DG29" s="421"/>
      <c r="DH29" s="421"/>
      <c r="DI29" s="422"/>
    </row>
    <row r="30" spans="1:113" ht="18.75" customHeight="1" thickBot="1" x14ac:dyDescent="0.25">
      <c r="A30" s="163"/>
      <c r="B30" s="405"/>
      <c r="C30" s="406"/>
      <c r="D30" s="407"/>
      <c r="E30" s="384"/>
      <c r="F30" s="385"/>
      <c r="G30" s="385"/>
      <c r="H30" s="385"/>
      <c r="I30" s="385"/>
      <c r="J30" s="385"/>
      <c r="K30" s="386"/>
      <c r="L30" s="387"/>
      <c r="M30" s="388"/>
      <c r="N30" s="388"/>
      <c r="O30" s="388"/>
      <c r="P30" s="389"/>
      <c r="Q30" s="387"/>
      <c r="R30" s="388"/>
      <c r="S30" s="388"/>
      <c r="T30" s="388"/>
      <c r="U30" s="388"/>
      <c r="V30" s="389"/>
      <c r="W30" s="390" t="s">
        <v>179</v>
      </c>
      <c r="X30" s="391"/>
      <c r="Y30" s="391"/>
      <c r="Z30" s="391"/>
      <c r="AA30" s="391"/>
      <c r="AB30" s="391"/>
      <c r="AC30" s="391"/>
      <c r="AD30" s="391"/>
      <c r="AE30" s="391"/>
      <c r="AF30" s="391"/>
      <c r="AG30" s="392"/>
      <c r="AH30" s="393">
        <v>99.4</v>
      </c>
      <c r="AI30" s="394"/>
      <c r="AJ30" s="394"/>
      <c r="AK30" s="394"/>
      <c r="AL30" s="394"/>
      <c r="AM30" s="394"/>
      <c r="AN30" s="394"/>
      <c r="AO30" s="394"/>
      <c r="AP30" s="394"/>
      <c r="AQ30" s="394"/>
      <c r="AR30" s="394"/>
      <c r="AS30" s="394"/>
      <c r="AT30" s="394"/>
      <c r="AU30" s="394"/>
      <c r="AV30" s="394"/>
      <c r="AW30" s="394"/>
      <c r="AX30" s="395"/>
      <c r="AY30" s="446"/>
      <c r="AZ30" s="447"/>
      <c r="BA30" s="447"/>
      <c r="BB30" s="448"/>
      <c r="BC30" s="396" t="s">
        <v>48</v>
      </c>
      <c r="BD30" s="397"/>
      <c r="BE30" s="397"/>
      <c r="BF30" s="397"/>
      <c r="BG30" s="397"/>
      <c r="BH30" s="397"/>
      <c r="BI30" s="397"/>
      <c r="BJ30" s="397"/>
      <c r="BK30" s="397"/>
      <c r="BL30" s="397"/>
      <c r="BM30" s="398"/>
      <c r="BN30" s="457">
        <v>2798071</v>
      </c>
      <c r="BO30" s="458"/>
      <c r="BP30" s="458"/>
      <c r="BQ30" s="458"/>
      <c r="BR30" s="458"/>
      <c r="BS30" s="458"/>
      <c r="BT30" s="458"/>
      <c r="BU30" s="459"/>
      <c r="BV30" s="457">
        <v>2481912</v>
      </c>
      <c r="BW30" s="458"/>
      <c r="BX30" s="458"/>
      <c r="BY30" s="458"/>
      <c r="BZ30" s="458"/>
      <c r="CA30" s="458"/>
      <c r="CB30" s="458"/>
      <c r="CC30" s="459"/>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82" t="s">
        <v>180</v>
      </c>
      <c r="D32" s="382"/>
      <c r="E32" s="382"/>
      <c r="F32" s="382"/>
      <c r="G32" s="382"/>
      <c r="H32" s="382"/>
      <c r="I32" s="382"/>
      <c r="J32" s="382"/>
      <c r="K32" s="382"/>
      <c r="L32" s="382"/>
      <c r="M32" s="382"/>
      <c r="N32" s="382"/>
      <c r="O32" s="382"/>
      <c r="P32" s="382"/>
      <c r="Q32" s="382"/>
      <c r="R32" s="382"/>
      <c r="S32" s="382"/>
      <c r="U32" s="383" t="s">
        <v>181</v>
      </c>
      <c r="V32" s="383"/>
      <c r="W32" s="383"/>
      <c r="X32" s="383"/>
      <c r="Y32" s="383"/>
      <c r="Z32" s="383"/>
      <c r="AA32" s="383"/>
      <c r="AB32" s="383"/>
      <c r="AC32" s="383"/>
      <c r="AD32" s="383"/>
      <c r="AE32" s="383"/>
      <c r="AF32" s="383"/>
      <c r="AG32" s="383"/>
      <c r="AH32" s="383"/>
      <c r="AI32" s="383"/>
      <c r="AJ32" s="383"/>
      <c r="AK32" s="383"/>
      <c r="AM32" s="383" t="s">
        <v>182</v>
      </c>
      <c r="AN32" s="383"/>
      <c r="AO32" s="383"/>
      <c r="AP32" s="383"/>
      <c r="AQ32" s="383"/>
      <c r="AR32" s="383"/>
      <c r="AS32" s="383"/>
      <c r="AT32" s="383"/>
      <c r="AU32" s="383"/>
      <c r="AV32" s="383"/>
      <c r="AW32" s="383"/>
      <c r="AX32" s="383"/>
      <c r="AY32" s="383"/>
      <c r="AZ32" s="383"/>
      <c r="BA32" s="383"/>
      <c r="BB32" s="383"/>
      <c r="BC32" s="383"/>
      <c r="BE32" s="383" t="s">
        <v>183</v>
      </c>
      <c r="BF32" s="383"/>
      <c r="BG32" s="383"/>
      <c r="BH32" s="383"/>
      <c r="BI32" s="383"/>
      <c r="BJ32" s="383"/>
      <c r="BK32" s="383"/>
      <c r="BL32" s="383"/>
      <c r="BM32" s="383"/>
      <c r="BN32" s="383"/>
      <c r="BO32" s="383"/>
      <c r="BP32" s="383"/>
      <c r="BQ32" s="383"/>
      <c r="BR32" s="383"/>
      <c r="BS32" s="383"/>
      <c r="BT32" s="383"/>
      <c r="BU32" s="383"/>
      <c r="BW32" s="383" t="s">
        <v>184</v>
      </c>
      <c r="BX32" s="383"/>
      <c r="BY32" s="383"/>
      <c r="BZ32" s="383"/>
      <c r="CA32" s="383"/>
      <c r="CB32" s="383"/>
      <c r="CC32" s="383"/>
      <c r="CD32" s="383"/>
      <c r="CE32" s="383"/>
      <c r="CF32" s="383"/>
      <c r="CG32" s="383"/>
      <c r="CH32" s="383"/>
      <c r="CI32" s="383"/>
      <c r="CJ32" s="383"/>
      <c r="CK32" s="383"/>
      <c r="CL32" s="383"/>
      <c r="CM32" s="383"/>
      <c r="CO32" s="383" t="s">
        <v>185</v>
      </c>
      <c r="CP32" s="383"/>
      <c r="CQ32" s="383"/>
      <c r="CR32" s="383"/>
      <c r="CS32" s="383"/>
      <c r="CT32" s="383"/>
      <c r="CU32" s="383"/>
      <c r="CV32" s="383"/>
      <c r="CW32" s="383"/>
      <c r="CX32" s="383"/>
      <c r="CY32" s="383"/>
      <c r="CZ32" s="383"/>
      <c r="DA32" s="383"/>
      <c r="DB32" s="383"/>
      <c r="DC32" s="383"/>
      <c r="DD32" s="383"/>
      <c r="DE32" s="383"/>
      <c r="DI32" s="189"/>
    </row>
    <row r="33" spans="1:113" ht="13.5" customHeight="1" x14ac:dyDescent="0.2">
      <c r="A33" s="163"/>
      <c r="B33" s="190"/>
      <c r="C33" s="375" t="s">
        <v>186</v>
      </c>
      <c r="D33" s="375"/>
      <c r="E33" s="374" t="s">
        <v>187</v>
      </c>
      <c r="F33" s="374"/>
      <c r="G33" s="374"/>
      <c r="H33" s="374"/>
      <c r="I33" s="374"/>
      <c r="J33" s="374"/>
      <c r="K33" s="374"/>
      <c r="L33" s="374"/>
      <c r="M33" s="374"/>
      <c r="N33" s="374"/>
      <c r="O33" s="374"/>
      <c r="P33" s="374"/>
      <c r="Q33" s="374"/>
      <c r="R33" s="374"/>
      <c r="S33" s="374"/>
      <c r="T33" s="167"/>
      <c r="U33" s="375" t="s">
        <v>186</v>
      </c>
      <c r="V33" s="375"/>
      <c r="W33" s="374" t="s">
        <v>187</v>
      </c>
      <c r="X33" s="374"/>
      <c r="Y33" s="374"/>
      <c r="Z33" s="374"/>
      <c r="AA33" s="374"/>
      <c r="AB33" s="374"/>
      <c r="AC33" s="374"/>
      <c r="AD33" s="374"/>
      <c r="AE33" s="374"/>
      <c r="AF33" s="374"/>
      <c r="AG33" s="374"/>
      <c r="AH33" s="374"/>
      <c r="AI33" s="374"/>
      <c r="AJ33" s="374"/>
      <c r="AK33" s="374"/>
      <c r="AL33" s="167"/>
      <c r="AM33" s="375" t="s">
        <v>186</v>
      </c>
      <c r="AN33" s="375"/>
      <c r="AO33" s="374" t="s">
        <v>187</v>
      </c>
      <c r="AP33" s="374"/>
      <c r="AQ33" s="374"/>
      <c r="AR33" s="374"/>
      <c r="AS33" s="374"/>
      <c r="AT33" s="374"/>
      <c r="AU33" s="374"/>
      <c r="AV33" s="374"/>
      <c r="AW33" s="374"/>
      <c r="AX33" s="374"/>
      <c r="AY33" s="374"/>
      <c r="AZ33" s="374"/>
      <c r="BA33" s="374"/>
      <c r="BB33" s="374"/>
      <c r="BC33" s="374"/>
      <c r="BD33" s="173"/>
      <c r="BE33" s="374" t="s">
        <v>188</v>
      </c>
      <c r="BF33" s="374"/>
      <c r="BG33" s="374" t="s">
        <v>189</v>
      </c>
      <c r="BH33" s="374"/>
      <c r="BI33" s="374"/>
      <c r="BJ33" s="374"/>
      <c r="BK33" s="374"/>
      <c r="BL33" s="374"/>
      <c r="BM33" s="374"/>
      <c r="BN33" s="374"/>
      <c r="BO33" s="374"/>
      <c r="BP33" s="374"/>
      <c r="BQ33" s="374"/>
      <c r="BR33" s="374"/>
      <c r="BS33" s="374"/>
      <c r="BT33" s="374"/>
      <c r="BU33" s="374"/>
      <c r="BV33" s="173"/>
      <c r="BW33" s="375" t="s">
        <v>188</v>
      </c>
      <c r="BX33" s="375"/>
      <c r="BY33" s="374" t="s">
        <v>190</v>
      </c>
      <c r="BZ33" s="374"/>
      <c r="CA33" s="374"/>
      <c r="CB33" s="374"/>
      <c r="CC33" s="374"/>
      <c r="CD33" s="374"/>
      <c r="CE33" s="374"/>
      <c r="CF33" s="374"/>
      <c r="CG33" s="374"/>
      <c r="CH33" s="374"/>
      <c r="CI33" s="374"/>
      <c r="CJ33" s="374"/>
      <c r="CK33" s="374"/>
      <c r="CL33" s="374"/>
      <c r="CM33" s="374"/>
      <c r="CN33" s="167"/>
      <c r="CO33" s="375" t="s">
        <v>186</v>
      </c>
      <c r="CP33" s="375"/>
      <c r="CQ33" s="374" t="s">
        <v>191</v>
      </c>
      <c r="CR33" s="374"/>
      <c r="CS33" s="374"/>
      <c r="CT33" s="374"/>
      <c r="CU33" s="374"/>
      <c r="CV33" s="374"/>
      <c r="CW33" s="374"/>
      <c r="CX33" s="374"/>
      <c r="CY33" s="374"/>
      <c r="CZ33" s="374"/>
      <c r="DA33" s="374"/>
      <c r="DB33" s="374"/>
      <c r="DC33" s="374"/>
      <c r="DD33" s="374"/>
      <c r="DE33" s="374"/>
      <c r="DF33" s="167"/>
      <c r="DG33" s="373" t="s">
        <v>192</v>
      </c>
      <c r="DH33" s="373"/>
      <c r="DI33" s="168"/>
    </row>
    <row r="34" spans="1:113" ht="32.25" customHeight="1" x14ac:dyDescent="0.2">
      <c r="A34" s="163"/>
      <c r="B34" s="190"/>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3"/>
      <c r="U34" s="371">
        <f>IF(W34="","",MAX(C34:D43)+1)</f>
        <v>2</v>
      </c>
      <c r="V34" s="371"/>
      <c r="W34" s="372" t="str">
        <f>IF('各会計、関係団体の財政状況及び健全化判断比率'!B28="","",'各会計、関係団体の財政状況及び健全化判断比率'!B28)</f>
        <v>国民健康保険事業</v>
      </c>
      <c r="X34" s="372"/>
      <c r="Y34" s="372"/>
      <c r="Z34" s="372"/>
      <c r="AA34" s="372"/>
      <c r="AB34" s="372"/>
      <c r="AC34" s="372"/>
      <c r="AD34" s="372"/>
      <c r="AE34" s="372"/>
      <c r="AF34" s="372"/>
      <c r="AG34" s="372"/>
      <c r="AH34" s="372"/>
      <c r="AI34" s="372"/>
      <c r="AJ34" s="372"/>
      <c r="AK34" s="372"/>
      <c r="AL34" s="163"/>
      <c r="AM34" s="371">
        <f>IF(AO34="","",MAX(C34:D43,U34:V43)+1)</f>
        <v>5</v>
      </c>
      <c r="AN34" s="371"/>
      <c r="AO34" s="372" t="str">
        <f>IF('各会計、関係団体の財政状況及び健全化判断比率'!B31="","",'各会計、関係団体の財政状況及び健全化判断比率'!B31)</f>
        <v>水道事業会計</v>
      </c>
      <c r="AP34" s="372"/>
      <c r="AQ34" s="372"/>
      <c r="AR34" s="372"/>
      <c r="AS34" s="372"/>
      <c r="AT34" s="372"/>
      <c r="AU34" s="372"/>
      <c r="AV34" s="372"/>
      <c r="AW34" s="372"/>
      <c r="AX34" s="372"/>
      <c r="AY34" s="372"/>
      <c r="AZ34" s="372"/>
      <c r="BA34" s="372"/>
      <c r="BB34" s="372"/>
      <c r="BC34" s="372"/>
      <c r="BD34" s="163"/>
      <c r="BE34" s="371" t="str">
        <f>IF(BG34="","",MAX(C34:D43,U34:V43,AM34:AN43)+1)</f>
        <v/>
      </c>
      <c r="BF34" s="371"/>
      <c r="BG34" s="372"/>
      <c r="BH34" s="372"/>
      <c r="BI34" s="372"/>
      <c r="BJ34" s="372"/>
      <c r="BK34" s="372"/>
      <c r="BL34" s="372"/>
      <c r="BM34" s="372"/>
      <c r="BN34" s="372"/>
      <c r="BO34" s="372"/>
      <c r="BP34" s="372"/>
      <c r="BQ34" s="372"/>
      <c r="BR34" s="372"/>
      <c r="BS34" s="372"/>
      <c r="BT34" s="372"/>
      <c r="BU34" s="372"/>
      <c r="BV34" s="163"/>
      <c r="BW34" s="371">
        <f>IF(BY34="","",MAX(C34:D43,U34:V43,AM34:AN43,BE34:BF43)+1)</f>
        <v>7</v>
      </c>
      <c r="BX34" s="371"/>
      <c r="BY34" s="372" t="str">
        <f>IF('各会計、関係団体の財政状況及び健全化判断比率'!B68="","",'各会計、関係団体の財政状況及び健全化判断比率'!B68)</f>
        <v>入間東部地区事務組合</v>
      </c>
      <c r="BZ34" s="372"/>
      <c r="CA34" s="372"/>
      <c r="CB34" s="372"/>
      <c r="CC34" s="372"/>
      <c r="CD34" s="372"/>
      <c r="CE34" s="372"/>
      <c r="CF34" s="372"/>
      <c r="CG34" s="372"/>
      <c r="CH34" s="372"/>
      <c r="CI34" s="372"/>
      <c r="CJ34" s="372"/>
      <c r="CK34" s="372"/>
      <c r="CL34" s="372"/>
      <c r="CM34" s="372"/>
      <c r="CN34" s="163"/>
      <c r="CO34" s="371">
        <f>IF(CQ34="","",MAX(C34:D43,U34:V43,AM34:AN43,BE34:BF43,BW34:BX43)+1)</f>
        <v>13</v>
      </c>
      <c r="CP34" s="371"/>
      <c r="CQ34" s="372" t="str">
        <f>IF('各会計、関係団体の財政状況及び健全化判断比率'!BS7="","",'各会計、関係団体の財政状況及び健全化判断比率'!BS7)</f>
        <v>三芳町土地開発公社</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
      </c>
      <c r="DH34" s="369"/>
      <c r="DI34" s="168"/>
    </row>
    <row r="35" spans="1:113" ht="32.25" customHeight="1" x14ac:dyDescent="0.2">
      <c r="A35" s="163"/>
      <c r="B35" s="190"/>
      <c r="C35" s="371" t="str">
        <f>IF(E35="","",C34+1)</f>
        <v/>
      </c>
      <c r="D35" s="371"/>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3"/>
      <c r="U35" s="371">
        <f>IF(W35="","",U34+1)</f>
        <v>3</v>
      </c>
      <c r="V35" s="371"/>
      <c r="W35" s="372" t="str">
        <f>IF('各会計、関係団体の財政状況及び健全化判断比率'!B29="","",'各会計、関係団体の財政状況及び健全化判断比率'!B29)</f>
        <v>介護保険事業</v>
      </c>
      <c r="X35" s="372"/>
      <c r="Y35" s="372"/>
      <c r="Z35" s="372"/>
      <c r="AA35" s="372"/>
      <c r="AB35" s="372"/>
      <c r="AC35" s="372"/>
      <c r="AD35" s="372"/>
      <c r="AE35" s="372"/>
      <c r="AF35" s="372"/>
      <c r="AG35" s="372"/>
      <c r="AH35" s="372"/>
      <c r="AI35" s="372"/>
      <c r="AJ35" s="372"/>
      <c r="AK35" s="372"/>
      <c r="AL35" s="163"/>
      <c r="AM35" s="371">
        <f t="shared" ref="AM35:AM43" si="0">IF(AO35="","",AM34+1)</f>
        <v>6</v>
      </c>
      <c r="AN35" s="371"/>
      <c r="AO35" s="372" t="str">
        <f>IF('各会計、関係団体の財政状況及び健全化判断比率'!B32="","",'各会計、関係団体の財政状況及び健全化判断比率'!B32)</f>
        <v>下水道事業会計</v>
      </c>
      <c r="AP35" s="372"/>
      <c r="AQ35" s="372"/>
      <c r="AR35" s="372"/>
      <c r="AS35" s="372"/>
      <c r="AT35" s="372"/>
      <c r="AU35" s="372"/>
      <c r="AV35" s="372"/>
      <c r="AW35" s="372"/>
      <c r="AX35" s="372"/>
      <c r="AY35" s="372"/>
      <c r="AZ35" s="372"/>
      <c r="BA35" s="372"/>
      <c r="BB35" s="372"/>
      <c r="BC35" s="372"/>
      <c r="BD35" s="163"/>
      <c r="BE35" s="371" t="str">
        <f t="shared" ref="BE35:BE43" si="1">IF(BG35="","",BE34+1)</f>
        <v/>
      </c>
      <c r="BF35" s="371"/>
      <c r="BG35" s="372"/>
      <c r="BH35" s="372"/>
      <c r="BI35" s="372"/>
      <c r="BJ35" s="372"/>
      <c r="BK35" s="372"/>
      <c r="BL35" s="372"/>
      <c r="BM35" s="372"/>
      <c r="BN35" s="372"/>
      <c r="BO35" s="372"/>
      <c r="BP35" s="372"/>
      <c r="BQ35" s="372"/>
      <c r="BR35" s="372"/>
      <c r="BS35" s="372"/>
      <c r="BT35" s="372"/>
      <c r="BU35" s="372"/>
      <c r="BV35" s="163"/>
      <c r="BW35" s="371">
        <f t="shared" ref="BW35:BW43" si="2">IF(BY35="","",BW34+1)</f>
        <v>8</v>
      </c>
      <c r="BX35" s="371"/>
      <c r="BY35" s="372" t="str">
        <f>IF('各会計、関係団体の財政状況及び健全化判断比率'!B69="","",'各会計、関係団体の財政状況及び健全化判断比率'!B69)</f>
        <v>埼玉県後期高齢者医療広域連合</v>
      </c>
      <c r="BZ35" s="372"/>
      <c r="CA35" s="372"/>
      <c r="CB35" s="372"/>
      <c r="CC35" s="372"/>
      <c r="CD35" s="372"/>
      <c r="CE35" s="372"/>
      <c r="CF35" s="372"/>
      <c r="CG35" s="372"/>
      <c r="CH35" s="372"/>
      <c r="CI35" s="372"/>
      <c r="CJ35" s="372"/>
      <c r="CK35" s="372"/>
      <c r="CL35" s="372"/>
      <c r="CM35" s="372"/>
      <c r="CN35" s="163"/>
      <c r="CO35" s="371" t="str">
        <f t="shared" ref="CO35:CO43" si="3">IF(CQ35="","",CO34+1)</f>
        <v/>
      </c>
      <c r="CP35" s="371"/>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
      </c>
      <c r="DH35" s="369"/>
      <c r="DI35" s="168"/>
    </row>
    <row r="36" spans="1:113" ht="32.25" customHeight="1" x14ac:dyDescent="0.2">
      <c r="A36" s="163"/>
      <c r="B36" s="190"/>
      <c r="C36" s="371" t="str">
        <f>IF(E36="","",C35+1)</f>
        <v/>
      </c>
      <c r="D36" s="371"/>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3"/>
      <c r="U36" s="371">
        <f t="shared" ref="U36:U43" si="4">IF(W36="","",U35+1)</f>
        <v>4</v>
      </c>
      <c r="V36" s="371"/>
      <c r="W36" s="372" t="str">
        <f>IF('各会計、関係団体の財政状況及び健全化判断比率'!B30="","",'各会計、関係団体の財政状況及び健全化判断比率'!B30)</f>
        <v>後期高齢者医療事業</v>
      </c>
      <c r="X36" s="372"/>
      <c r="Y36" s="372"/>
      <c r="Z36" s="372"/>
      <c r="AA36" s="372"/>
      <c r="AB36" s="372"/>
      <c r="AC36" s="372"/>
      <c r="AD36" s="372"/>
      <c r="AE36" s="372"/>
      <c r="AF36" s="372"/>
      <c r="AG36" s="372"/>
      <c r="AH36" s="372"/>
      <c r="AI36" s="372"/>
      <c r="AJ36" s="372"/>
      <c r="AK36" s="372"/>
      <c r="AL36" s="163"/>
      <c r="AM36" s="371" t="str">
        <f t="shared" si="0"/>
        <v/>
      </c>
      <c r="AN36" s="371"/>
      <c r="AO36" s="372"/>
      <c r="AP36" s="372"/>
      <c r="AQ36" s="372"/>
      <c r="AR36" s="372"/>
      <c r="AS36" s="372"/>
      <c r="AT36" s="372"/>
      <c r="AU36" s="372"/>
      <c r="AV36" s="372"/>
      <c r="AW36" s="372"/>
      <c r="AX36" s="372"/>
      <c r="AY36" s="372"/>
      <c r="AZ36" s="372"/>
      <c r="BA36" s="372"/>
      <c r="BB36" s="372"/>
      <c r="BC36" s="372"/>
      <c r="BD36" s="163"/>
      <c r="BE36" s="371" t="str">
        <f t="shared" si="1"/>
        <v/>
      </c>
      <c r="BF36" s="371"/>
      <c r="BG36" s="372"/>
      <c r="BH36" s="372"/>
      <c r="BI36" s="372"/>
      <c r="BJ36" s="372"/>
      <c r="BK36" s="372"/>
      <c r="BL36" s="372"/>
      <c r="BM36" s="372"/>
      <c r="BN36" s="372"/>
      <c r="BO36" s="372"/>
      <c r="BP36" s="372"/>
      <c r="BQ36" s="372"/>
      <c r="BR36" s="372"/>
      <c r="BS36" s="372"/>
      <c r="BT36" s="372"/>
      <c r="BU36" s="372"/>
      <c r="BV36" s="163"/>
      <c r="BW36" s="371">
        <f t="shared" si="2"/>
        <v>9</v>
      </c>
      <c r="BX36" s="371"/>
      <c r="BY36" s="372" t="str">
        <f>IF('各会計、関係団体の財政状況及び健全化判断比率'!B70="","",'各会計、関係団体の財政状況及び健全化判断比率'!B70)</f>
        <v>埼玉県後期高齢者医療広域連合</v>
      </c>
      <c r="BZ36" s="372"/>
      <c r="CA36" s="372"/>
      <c r="CB36" s="372"/>
      <c r="CC36" s="372"/>
      <c r="CD36" s="372"/>
      <c r="CE36" s="372"/>
      <c r="CF36" s="372"/>
      <c r="CG36" s="372"/>
      <c r="CH36" s="372"/>
      <c r="CI36" s="372"/>
      <c r="CJ36" s="372"/>
      <c r="CK36" s="372"/>
      <c r="CL36" s="372"/>
      <c r="CM36" s="372"/>
      <c r="CN36" s="163"/>
      <c r="CO36" s="371" t="str">
        <f t="shared" si="3"/>
        <v/>
      </c>
      <c r="CP36" s="371"/>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168"/>
    </row>
    <row r="37" spans="1:113" ht="32.25" customHeight="1" x14ac:dyDescent="0.2">
      <c r="A37" s="163"/>
      <c r="B37" s="190"/>
      <c r="C37" s="371" t="str">
        <f>IF(E37="","",C36+1)</f>
        <v/>
      </c>
      <c r="D37" s="371"/>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3"/>
      <c r="U37" s="371" t="str">
        <f t="shared" si="4"/>
        <v/>
      </c>
      <c r="V37" s="371"/>
      <c r="W37" s="372"/>
      <c r="X37" s="372"/>
      <c r="Y37" s="372"/>
      <c r="Z37" s="372"/>
      <c r="AA37" s="372"/>
      <c r="AB37" s="372"/>
      <c r="AC37" s="372"/>
      <c r="AD37" s="372"/>
      <c r="AE37" s="372"/>
      <c r="AF37" s="372"/>
      <c r="AG37" s="372"/>
      <c r="AH37" s="372"/>
      <c r="AI37" s="372"/>
      <c r="AJ37" s="372"/>
      <c r="AK37" s="372"/>
      <c r="AL37" s="163"/>
      <c r="AM37" s="371" t="str">
        <f t="shared" si="0"/>
        <v/>
      </c>
      <c r="AN37" s="371"/>
      <c r="AO37" s="372"/>
      <c r="AP37" s="372"/>
      <c r="AQ37" s="372"/>
      <c r="AR37" s="372"/>
      <c r="AS37" s="372"/>
      <c r="AT37" s="372"/>
      <c r="AU37" s="372"/>
      <c r="AV37" s="372"/>
      <c r="AW37" s="372"/>
      <c r="AX37" s="372"/>
      <c r="AY37" s="372"/>
      <c r="AZ37" s="372"/>
      <c r="BA37" s="372"/>
      <c r="BB37" s="372"/>
      <c r="BC37" s="372"/>
      <c r="BD37" s="163"/>
      <c r="BE37" s="371" t="str">
        <f t="shared" si="1"/>
        <v/>
      </c>
      <c r="BF37" s="371"/>
      <c r="BG37" s="372"/>
      <c r="BH37" s="372"/>
      <c r="BI37" s="372"/>
      <c r="BJ37" s="372"/>
      <c r="BK37" s="372"/>
      <c r="BL37" s="372"/>
      <c r="BM37" s="372"/>
      <c r="BN37" s="372"/>
      <c r="BO37" s="372"/>
      <c r="BP37" s="372"/>
      <c r="BQ37" s="372"/>
      <c r="BR37" s="372"/>
      <c r="BS37" s="372"/>
      <c r="BT37" s="372"/>
      <c r="BU37" s="372"/>
      <c r="BV37" s="163"/>
      <c r="BW37" s="371">
        <f t="shared" si="2"/>
        <v>10</v>
      </c>
      <c r="BX37" s="371"/>
      <c r="BY37" s="372" t="str">
        <f>IF('各会計、関係団体の財政状況及び健全化判断比率'!B71="","",'各会計、関係団体の財政状況及び健全化判断比率'!B71)</f>
        <v>埼玉県市町村総合事務組合</v>
      </c>
      <c r="BZ37" s="372"/>
      <c r="CA37" s="372"/>
      <c r="CB37" s="372"/>
      <c r="CC37" s="372"/>
      <c r="CD37" s="372"/>
      <c r="CE37" s="372"/>
      <c r="CF37" s="372"/>
      <c r="CG37" s="372"/>
      <c r="CH37" s="372"/>
      <c r="CI37" s="372"/>
      <c r="CJ37" s="372"/>
      <c r="CK37" s="372"/>
      <c r="CL37" s="372"/>
      <c r="CM37" s="372"/>
      <c r="CN37" s="163"/>
      <c r="CO37" s="371" t="str">
        <f t="shared" si="3"/>
        <v/>
      </c>
      <c r="CP37" s="371"/>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168"/>
    </row>
    <row r="38" spans="1:113" ht="32.25" customHeight="1" x14ac:dyDescent="0.2">
      <c r="A38" s="163"/>
      <c r="B38" s="190"/>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3"/>
      <c r="U38" s="371" t="str">
        <f t="shared" si="4"/>
        <v/>
      </c>
      <c r="V38" s="371"/>
      <c r="W38" s="372"/>
      <c r="X38" s="372"/>
      <c r="Y38" s="372"/>
      <c r="Z38" s="372"/>
      <c r="AA38" s="372"/>
      <c r="AB38" s="372"/>
      <c r="AC38" s="372"/>
      <c r="AD38" s="372"/>
      <c r="AE38" s="372"/>
      <c r="AF38" s="372"/>
      <c r="AG38" s="372"/>
      <c r="AH38" s="372"/>
      <c r="AI38" s="372"/>
      <c r="AJ38" s="372"/>
      <c r="AK38" s="372"/>
      <c r="AL38" s="163"/>
      <c r="AM38" s="371" t="str">
        <f t="shared" si="0"/>
        <v/>
      </c>
      <c r="AN38" s="371"/>
      <c r="AO38" s="372"/>
      <c r="AP38" s="372"/>
      <c r="AQ38" s="372"/>
      <c r="AR38" s="372"/>
      <c r="AS38" s="372"/>
      <c r="AT38" s="372"/>
      <c r="AU38" s="372"/>
      <c r="AV38" s="372"/>
      <c r="AW38" s="372"/>
      <c r="AX38" s="372"/>
      <c r="AY38" s="372"/>
      <c r="AZ38" s="372"/>
      <c r="BA38" s="372"/>
      <c r="BB38" s="372"/>
      <c r="BC38" s="372"/>
      <c r="BD38" s="163"/>
      <c r="BE38" s="371" t="str">
        <f t="shared" si="1"/>
        <v/>
      </c>
      <c r="BF38" s="371"/>
      <c r="BG38" s="372"/>
      <c r="BH38" s="372"/>
      <c r="BI38" s="372"/>
      <c r="BJ38" s="372"/>
      <c r="BK38" s="372"/>
      <c r="BL38" s="372"/>
      <c r="BM38" s="372"/>
      <c r="BN38" s="372"/>
      <c r="BO38" s="372"/>
      <c r="BP38" s="372"/>
      <c r="BQ38" s="372"/>
      <c r="BR38" s="372"/>
      <c r="BS38" s="372"/>
      <c r="BT38" s="372"/>
      <c r="BU38" s="372"/>
      <c r="BV38" s="163"/>
      <c r="BW38" s="371">
        <f t="shared" si="2"/>
        <v>11</v>
      </c>
      <c r="BX38" s="371"/>
      <c r="BY38" s="372" t="str">
        <f>IF('各会計、関係団体の財政状況及び健全化判断比率'!B72="","",'各会計、関係団体の財政状況及び健全化判断比率'!B72)</f>
        <v>埼玉県市町村総合事務組合</v>
      </c>
      <c r="BZ38" s="372"/>
      <c r="CA38" s="372"/>
      <c r="CB38" s="372"/>
      <c r="CC38" s="372"/>
      <c r="CD38" s="372"/>
      <c r="CE38" s="372"/>
      <c r="CF38" s="372"/>
      <c r="CG38" s="372"/>
      <c r="CH38" s="372"/>
      <c r="CI38" s="372"/>
      <c r="CJ38" s="372"/>
      <c r="CK38" s="372"/>
      <c r="CL38" s="372"/>
      <c r="CM38" s="372"/>
      <c r="CN38" s="163"/>
      <c r="CO38" s="371" t="str">
        <f t="shared" si="3"/>
        <v/>
      </c>
      <c r="CP38" s="371"/>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168"/>
    </row>
    <row r="39" spans="1:113" ht="32.25" customHeight="1" x14ac:dyDescent="0.2">
      <c r="A39" s="163"/>
      <c r="B39" s="190"/>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3"/>
      <c r="U39" s="371" t="str">
        <f t="shared" si="4"/>
        <v/>
      </c>
      <c r="V39" s="371"/>
      <c r="W39" s="372"/>
      <c r="X39" s="372"/>
      <c r="Y39" s="372"/>
      <c r="Z39" s="372"/>
      <c r="AA39" s="372"/>
      <c r="AB39" s="372"/>
      <c r="AC39" s="372"/>
      <c r="AD39" s="372"/>
      <c r="AE39" s="372"/>
      <c r="AF39" s="372"/>
      <c r="AG39" s="372"/>
      <c r="AH39" s="372"/>
      <c r="AI39" s="372"/>
      <c r="AJ39" s="372"/>
      <c r="AK39" s="372"/>
      <c r="AL39" s="163"/>
      <c r="AM39" s="371" t="str">
        <f t="shared" si="0"/>
        <v/>
      </c>
      <c r="AN39" s="371"/>
      <c r="AO39" s="372"/>
      <c r="AP39" s="372"/>
      <c r="AQ39" s="372"/>
      <c r="AR39" s="372"/>
      <c r="AS39" s="372"/>
      <c r="AT39" s="372"/>
      <c r="AU39" s="372"/>
      <c r="AV39" s="372"/>
      <c r="AW39" s="372"/>
      <c r="AX39" s="372"/>
      <c r="AY39" s="372"/>
      <c r="AZ39" s="372"/>
      <c r="BA39" s="372"/>
      <c r="BB39" s="372"/>
      <c r="BC39" s="372"/>
      <c r="BD39" s="163"/>
      <c r="BE39" s="371" t="str">
        <f t="shared" si="1"/>
        <v/>
      </c>
      <c r="BF39" s="371"/>
      <c r="BG39" s="372"/>
      <c r="BH39" s="372"/>
      <c r="BI39" s="372"/>
      <c r="BJ39" s="372"/>
      <c r="BK39" s="372"/>
      <c r="BL39" s="372"/>
      <c r="BM39" s="372"/>
      <c r="BN39" s="372"/>
      <c r="BO39" s="372"/>
      <c r="BP39" s="372"/>
      <c r="BQ39" s="372"/>
      <c r="BR39" s="372"/>
      <c r="BS39" s="372"/>
      <c r="BT39" s="372"/>
      <c r="BU39" s="372"/>
      <c r="BV39" s="163"/>
      <c r="BW39" s="371">
        <f t="shared" si="2"/>
        <v>12</v>
      </c>
      <c r="BX39" s="371"/>
      <c r="BY39" s="372" t="str">
        <f>IF('各会計、関係団体の財政状況及び健全化判断比率'!B73="","",'各会計、関係団体の財政状況及び健全化判断比率'!B73)</f>
        <v>彩の国さいたま人づくり広域連合</v>
      </c>
      <c r="BZ39" s="372"/>
      <c r="CA39" s="372"/>
      <c r="CB39" s="372"/>
      <c r="CC39" s="372"/>
      <c r="CD39" s="372"/>
      <c r="CE39" s="372"/>
      <c r="CF39" s="372"/>
      <c r="CG39" s="372"/>
      <c r="CH39" s="372"/>
      <c r="CI39" s="372"/>
      <c r="CJ39" s="372"/>
      <c r="CK39" s="372"/>
      <c r="CL39" s="372"/>
      <c r="CM39" s="372"/>
      <c r="CN39" s="163"/>
      <c r="CO39" s="371" t="str">
        <f t="shared" si="3"/>
        <v/>
      </c>
      <c r="CP39" s="371"/>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168"/>
    </row>
    <row r="40" spans="1:113" ht="32.25" customHeight="1" x14ac:dyDescent="0.2">
      <c r="A40" s="163"/>
      <c r="B40" s="190"/>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3"/>
      <c r="U40" s="371" t="str">
        <f t="shared" si="4"/>
        <v/>
      </c>
      <c r="V40" s="371"/>
      <c r="W40" s="372"/>
      <c r="X40" s="372"/>
      <c r="Y40" s="372"/>
      <c r="Z40" s="372"/>
      <c r="AA40" s="372"/>
      <c r="AB40" s="372"/>
      <c r="AC40" s="372"/>
      <c r="AD40" s="372"/>
      <c r="AE40" s="372"/>
      <c r="AF40" s="372"/>
      <c r="AG40" s="372"/>
      <c r="AH40" s="372"/>
      <c r="AI40" s="372"/>
      <c r="AJ40" s="372"/>
      <c r="AK40" s="372"/>
      <c r="AL40" s="163"/>
      <c r="AM40" s="371" t="str">
        <f t="shared" si="0"/>
        <v/>
      </c>
      <c r="AN40" s="371"/>
      <c r="AO40" s="372"/>
      <c r="AP40" s="372"/>
      <c r="AQ40" s="372"/>
      <c r="AR40" s="372"/>
      <c r="AS40" s="372"/>
      <c r="AT40" s="372"/>
      <c r="AU40" s="372"/>
      <c r="AV40" s="372"/>
      <c r="AW40" s="372"/>
      <c r="AX40" s="372"/>
      <c r="AY40" s="372"/>
      <c r="AZ40" s="372"/>
      <c r="BA40" s="372"/>
      <c r="BB40" s="372"/>
      <c r="BC40" s="372"/>
      <c r="BD40" s="163"/>
      <c r="BE40" s="371" t="str">
        <f t="shared" si="1"/>
        <v/>
      </c>
      <c r="BF40" s="371"/>
      <c r="BG40" s="372"/>
      <c r="BH40" s="372"/>
      <c r="BI40" s="372"/>
      <c r="BJ40" s="372"/>
      <c r="BK40" s="372"/>
      <c r="BL40" s="372"/>
      <c r="BM40" s="372"/>
      <c r="BN40" s="372"/>
      <c r="BO40" s="372"/>
      <c r="BP40" s="372"/>
      <c r="BQ40" s="372"/>
      <c r="BR40" s="372"/>
      <c r="BS40" s="372"/>
      <c r="BT40" s="372"/>
      <c r="BU40" s="372"/>
      <c r="BV40" s="163"/>
      <c r="BW40" s="371" t="str">
        <f t="shared" si="2"/>
        <v/>
      </c>
      <c r="BX40" s="371"/>
      <c r="BY40" s="372" t="str">
        <f>IF('各会計、関係団体の財政状況及び健全化判断比率'!B74="","",'各会計、関係団体の財政状況及び健全化判断比率'!B74)</f>
        <v/>
      </c>
      <c r="BZ40" s="372"/>
      <c r="CA40" s="372"/>
      <c r="CB40" s="372"/>
      <c r="CC40" s="372"/>
      <c r="CD40" s="372"/>
      <c r="CE40" s="372"/>
      <c r="CF40" s="372"/>
      <c r="CG40" s="372"/>
      <c r="CH40" s="372"/>
      <c r="CI40" s="372"/>
      <c r="CJ40" s="372"/>
      <c r="CK40" s="372"/>
      <c r="CL40" s="372"/>
      <c r="CM40" s="372"/>
      <c r="CN40" s="163"/>
      <c r="CO40" s="371" t="str">
        <f t="shared" si="3"/>
        <v/>
      </c>
      <c r="CP40" s="371"/>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168"/>
    </row>
    <row r="41" spans="1:113" ht="32.25" customHeight="1" x14ac:dyDescent="0.2">
      <c r="A41" s="163"/>
      <c r="B41" s="190"/>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3"/>
      <c r="U41" s="371" t="str">
        <f t="shared" si="4"/>
        <v/>
      </c>
      <c r="V41" s="371"/>
      <c r="W41" s="372"/>
      <c r="X41" s="372"/>
      <c r="Y41" s="372"/>
      <c r="Z41" s="372"/>
      <c r="AA41" s="372"/>
      <c r="AB41" s="372"/>
      <c r="AC41" s="372"/>
      <c r="AD41" s="372"/>
      <c r="AE41" s="372"/>
      <c r="AF41" s="372"/>
      <c r="AG41" s="372"/>
      <c r="AH41" s="372"/>
      <c r="AI41" s="372"/>
      <c r="AJ41" s="372"/>
      <c r="AK41" s="372"/>
      <c r="AL41" s="163"/>
      <c r="AM41" s="371" t="str">
        <f t="shared" si="0"/>
        <v/>
      </c>
      <c r="AN41" s="371"/>
      <c r="AO41" s="372"/>
      <c r="AP41" s="372"/>
      <c r="AQ41" s="372"/>
      <c r="AR41" s="372"/>
      <c r="AS41" s="372"/>
      <c r="AT41" s="372"/>
      <c r="AU41" s="372"/>
      <c r="AV41" s="372"/>
      <c r="AW41" s="372"/>
      <c r="AX41" s="372"/>
      <c r="AY41" s="372"/>
      <c r="AZ41" s="372"/>
      <c r="BA41" s="372"/>
      <c r="BB41" s="372"/>
      <c r="BC41" s="372"/>
      <c r="BD41" s="163"/>
      <c r="BE41" s="371" t="str">
        <f t="shared" si="1"/>
        <v/>
      </c>
      <c r="BF41" s="371"/>
      <c r="BG41" s="372"/>
      <c r="BH41" s="372"/>
      <c r="BI41" s="372"/>
      <c r="BJ41" s="372"/>
      <c r="BK41" s="372"/>
      <c r="BL41" s="372"/>
      <c r="BM41" s="372"/>
      <c r="BN41" s="372"/>
      <c r="BO41" s="372"/>
      <c r="BP41" s="372"/>
      <c r="BQ41" s="372"/>
      <c r="BR41" s="372"/>
      <c r="BS41" s="372"/>
      <c r="BT41" s="372"/>
      <c r="BU41" s="372"/>
      <c r="BV41" s="163"/>
      <c r="BW41" s="371" t="str">
        <f t="shared" si="2"/>
        <v/>
      </c>
      <c r="BX41" s="371"/>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3"/>
      <c r="CO41" s="371" t="str">
        <f t="shared" si="3"/>
        <v/>
      </c>
      <c r="CP41" s="371"/>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168"/>
    </row>
    <row r="42" spans="1:113" ht="32.25" customHeight="1" x14ac:dyDescent="0.2">
      <c r="B42" s="190"/>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3"/>
      <c r="U42" s="371" t="str">
        <f t="shared" si="4"/>
        <v/>
      </c>
      <c r="V42" s="371"/>
      <c r="W42" s="372"/>
      <c r="X42" s="372"/>
      <c r="Y42" s="372"/>
      <c r="Z42" s="372"/>
      <c r="AA42" s="372"/>
      <c r="AB42" s="372"/>
      <c r="AC42" s="372"/>
      <c r="AD42" s="372"/>
      <c r="AE42" s="372"/>
      <c r="AF42" s="372"/>
      <c r="AG42" s="372"/>
      <c r="AH42" s="372"/>
      <c r="AI42" s="372"/>
      <c r="AJ42" s="372"/>
      <c r="AK42" s="372"/>
      <c r="AL42" s="163"/>
      <c r="AM42" s="371" t="str">
        <f t="shared" si="0"/>
        <v/>
      </c>
      <c r="AN42" s="371"/>
      <c r="AO42" s="372"/>
      <c r="AP42" s="372"/>
      <c r="AQ42" s="372"/>
      <c r="AR42" s="372"/>
      <c r="AS42" s="372"/>
      <c r="AT42" s="372"/>
      <c r="AU42" s="372"/>
      <c r="AV42" s="372"/>
      <c r="AW42" s="372"/>
      <c r="AX42" s="372"/>
      <c r="AY42" s="372"/>
      <c r="AZ42" s="372"/>
      <c r="BA42" s="372"/>
      <c r="BB42" s="372"/>
      <c r="BC42" s="372"/>
      <c r="BD42" s="163"/>
      <c r="BE42" s="371" t="str">
        <f t="shared" si="1"/>
        <v/>
      </c>
      <c r="BF42" s="371"/>
      <c r="BG42" s="372"/>
      <c r="BH42" s="372"/>
      <c r="BI42" s="372"/>
      <c r="BJ42" s="372"/>
      <c r="BK42" s="372"/>
      <c r="BL42" s="372"/>
      <c r="BM42" s="372"/>
      <c r="BN42" s="372"/>
      <c r="BO42" s="372"/>
      <c r="BP42" s="372"/>
      <c r="BQ42" s="372"/>
      <c r="BR42" s="372"/>
      <c r="BS42" s="372"/>
      <c r="BT42" s="372"/>
      <c r="BU42" s="372"/>
      <c r="BV42" s="163"/>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3"/>
      <c r="CO42" s="371" t="str">
        <f t="shared" si="3"/>
        <v/>
      </c>
      <c r="CP42" s="371"/>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168"/>
    </row>
    <row r="43" spans="1:113" ht="32.25" customHeight="1" x14ac:dyDescent="0.2">
      <c r="B43" s="190"/>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3"/>
      <c r="U43" s="371" t="str">
        <f t="shared" si="4"/>
        <v/>
      </c>
      <c r="V43" s="371"/>
      <c r="W43" s="372"/>
      <c r="X43" s="372"/>
      <c r="Y43" s="372"/>
      <c r="Z43" s="372"/>
      <c r="AA43" s="372"/>
      <c r="AB43" s="372"/>
      <c r="AC43" s="372"/>
      <c r="AD43" s="372"/>
      <c r="AE43" s="372"/>
      <c r="AF43" s="372"/>
      <c r="AG43" s="372"/>
      <c r="AH43" s="372"/>
      <c r="AI43" s="372"/>
      <c r="AJ43" s="372"/>
      <c r="AK43" s="372"/>
      <c r="AL43" s="163"/>
      <c r="AM43" s="371" t="str">
        <f t="shared" si="0"/>
        <v/>
      </c>
      <c r="AN43" s="371"/>
      <c r="AO43" s="372"/>
      <c r="AP43" s="372"/>
      <c r="AQ43" s="372"/>
      <c r="AR43" s="372"/>
      <c r="AS43" s="372"/>
      <c r="AT43" s="372"/>
      <c r="AU43" s="372"/>
      <c r="AV43" s="372"/>
      <c r="AW43" s="372"/>
      <c r="AX43" s="372"/>
      <c r="AY43" s="372"/>
      <c r="AZ43" s="372"/>
      <c r="BA43" s="372"/>
      <c r="BB43" s="372"/>
      <c r="BC43" s="372"/>
      <c r="BD43" s="163"/>
      <c r="BE43" s="371" t="str">
        <f t="shared" si="1"/>
        <v/>
      </c>
      <c r="BF43" s="371"/>
      <c r="BG43" s="372"/>
      <c r="BH43" s="372"/>
      <c r="BI43" s="372"/>
      <c r="BJ43" s="372"/>
      <c r="BK43" s="372"/>
      <c r="BL43" s="372"/>
      <c r="BM43" s="372"/>
      <c r="BN43" s="372"/>
      <c r="BO43" s="372"/>
      <c r="BP43" s="372"/>
      <c r="BQ43" s="372"/>
      <c r="BR43" s="372"/>
      <c r="BS43" s="372"/>
      <c r="BT43" s="372"/>
      <c r="BU43" s="372"/>
      <c r="BV43" s="163"/>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3"/>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68" t="s">
        <v>194</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2">
      <c r="E47" s="368" t="s">
        <v>195</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2">
      <c r="E48" s="368" t="s">
        <v>196</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2">
      <c r="E49" s="370" t="s">
        <v>197</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2">
      <c r="E50" s="368" t="s">
        <v>198</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2">
      <c r="E51" s="368" t="s">
        <v>199</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2">
      <c r="E52" s="368" t="s">
        <v>200</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2">
      <c r="E53" s="368" t="s">
        <v>201</v>
      </c>
      <c r="F53" s="368"/>
      <c r="G53" s="368"/>
      <c r="H53" s="368"/>
      <c r="I53" s="368"/>
      <c r="J53" s="368"/>
      <c r="K53" s="368"/>
      <c r="L53" s="368"/>
      <c r="M53" s="368"/>
      <c r="N53" s="368"/>
      <c r="O53" s="368"/>
      <c r="P53" s="368"/>
      <c r="Q53" s="368"/>
      <c r="R53" s="368"/>
      <c r="S53" s="368"/>
      <c r="T53" s="368"/>
      <c r="U53" s="368"/>
      <c r="V53" s="368"/>
      <c r="W53" s="368"/>
      <c r="X53" s="368"/>
      <c r="Y53" s="368"/>
      <c r="Z53" s="368"/>
      <c r="AA53" s="368"/>
      <c r="AB53" s="368"/>
      <c r="AC53" s="368"/>
      <c r="AD53" s="368"/>
      <c r="AE53" s="368"/>
      <c r="AF53" s="368"/>
      <c r="AG53" s="368"/>
      <c r="AH53" s="368"/>
      <c r="AI53" s="368"/>
      <c r="AJ53" s="368"/>
      <c r="AK53" s="368"/>
      <c r="AL53" s="368"/>
      <c r="AM53" s="368"/>
      <c r="AN53" s="368"/>
      <c r="AO53" s="368"/>
      <c r="AP53" s="368"/>
      <c r="AQ53" s="368"/>
      <c r="AR53" s="368"/>
      <c r="AS53" s="368"/>
      <c r="AT53" s="368"/>
      <c r="AU53" s="368"/>
      <c r="AV53" s="368"/>
      <c r="AW53" s="368"/>
      <c r="AX53" s="368"/>
      <c r="AY53" s="368"/>
      <c r="AZ53" s="368"/>
      <c r="BA53" s="368"/>
      <c r="BB53" s="368"/>
      <c r="BC53" s="368"/>
      <c r="BD53" s="368"/>
      <c r="BE53" s="368"/>
      <c r="BF53" s="368"/>
      <c r="BG53" s="368"/>
      <c r="BH53" s="368"/>
      <c r="BI53" s="368"/>
      <c r="BJ53" s="368"/>
      <c r="BK53" s="368"/>
      <c r="BL53" s="368"/>
      <c r="BM53" s="368"/>
      <c r="BN53" s="368"/>
      <c r="BO53" s="368"/>
      <c r="BP53" s="368"/>
      <c r="BQ53" s="368"/>
      <c r="BR53" s="368"/>
      <c r="BS53" s="368"/>
      <c r="BT53" s="368"/>
      <c r="BU53" s="368"/>
      <c r="BV53" s="368"/>
      <c r="BW53" s="368"/>
      <c r="BX53" s="368"/>
      <c r="BY53" s="368"/>
      <c r="BZ53" s="368"/>
      <c r="CA53" s="368"/>
      <c r="CB53" s="368"/>
      <c r="CC53" s="368"/>
      <c r="CD53" s="368"/>
      <c r="CE53" s="368"/>
      <c r="CF53" s="368"/>
      <c r="CG53" s="368"/>
      <c r="CH53" s="368"/>
      <c r="CI53" s="368"/>
      <c r="CJ53" s="368"/>
      <c r="CK53" s="368"/>
      <c r="CL53" s="368"/>
      <c r="CM53" s="368"/>
      <c r="CN53" s="368"/>
      <c r="CO53" s="368"/>
      <c r="CP53" s="368"/>
      <c r="CQ53" s="368"/>
      <c r="CR53" s="368"/>
      <c r="CS53" s="368"/>
      <c r="CT53" s="368"/>
      <c r="CU53" s="368"/>
      <c r="CV53" s="368"/>
      <c r="CW53" s="368"/>
      <c r="CX53" s="368"/>
      <c r="CY53" s="368"/>
      <c r="CZ53" s="368"/>
      <c r="DA53" s="368"/>
      <c r="DB53" s="368"/>
      <c r="DC53" s="368"/>
      <c r="DD53" s="368"/>
      <c r="DE53" s="368"/>
      <c r="DF53" s="368"/>
      <c r="DG53" s="368"/>
      <c r="DH53" s="368"/>
      <c r="DI53" s="368"/>
    </row>
    <row r="54" spans="5:113" x14ac:dyDescent="0.2"/>
    <row r="55" spans="5:113" x14ac:dyDescent="0.2"/>
    <row r="56" spans="5:113" x14ac:dyDescent="0.2"/>
  </sheetData>
  <sheetProtection algorithmName="SHA-512" hashValue="NYB+EVnEoNZ67+WvHZIun7Mo1FrJzKrsyXmNU2mOlWRHfS9k3zepMB6z/Gyv2Dg2BT8OKuIxrXCL9PAyjfRchg==" saltValue="CzyBuKzLYmYxMBt00Hxj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BD4" zoomScale="145" zoomScaleNormal="145" workbookViewId="0">
      <selection activeCell="CR6" sqref="CR6:CY6"/>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21" t="s">
        <v>202</v>
      </c>
      <c r="DI1" s="722"/>
      <c r="DJ1" s="722"/>
      <c r="DK1" s="722"/>
      <c r="DL1" s="722"/>
      <c r="DM1" s="722"/>
      <c r="DN1" s="723"/>
      <c r="DO1" s="196"/>
      <c r="DP1" s="721" t="s">
        <v>203</v>
      </c>
      <c r="DQ1" s="722"/>
      <c r="DR1" s="722"/>
      <c r="DS1" s="722"/>
      <c r="DT1" s="722"/>
      <c r="DU1" s="722"/>
      <c r="DV1" s="722"/>
      <c r="DW1" s="722"/>
      <c r="DX1" s="722"/>
      <c r="DY1" s="722"/>
      <c r="DZ1" s="722"/>
      <c r="EA1" s="722"/>
      <c r="EB1" s="722"/>
      <c r="EC1" s="723"/>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77" t="s">
        <v>205</v>
      </c>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c r="AC3" s="678"/>
      <c r="AD3" s="678"/>
      <c r="AE3" s="678"/>
      <c r="AF3" s="678"/>
      <c r="AG3" s="678"/>
      <c r="AH3" s="678"/>
      <c r="AI3" s="678"/>
      <c r="AJ3" s="678"/>
      <c r="AK3" s="678"/>
      <c r="AL3" s="678"/>
      <c r="AM3" s="678"/>
      <c r="AN3" s="678"/>
      <c r="AO3" s="678"/>
      <c r="AP3" s="677" t="s">
        <v>206</v>
      </c>
      <c r="AQ3" s="678"/>
      <c r="AR3" s="678"/>
      <c r="AS3" s="678"/>
      <c r="AT3" s="678"/>
      <c r="AU3" s="678"/>
      <c r="AV3" s="678"/>
      <c r="AW3" s="678"/>
      <c r="AX3" s="678"/>
      <c r="AY3" s="678"/>
      <c r="AZ3" s="678"/>
      <c r="BA3" s="678"/>
      <c r="BB3" s="678"/>
      <c r="BC3" s="678"/>
      <c r="BD3" s="678"/>
      <c r="BE3" s="678"/>
      <c r="BF3" s="678"/>
      <c r="BG3" s="678"/>
      <c r="BH3" s="678"/>
      <c r="BI3" s="678"/>
      <c r="BJ3" s="678"/>
      <c r="BK3" s="678"/>
      <c r="BL3" s="678"/>
      <c r="BM3" s="678"/>
      <c r="BN3" s="678"/>
      <c r="BO3" s="678"/>
      <c r="BP3" s="678"/>
      <c r="BQ3" s="678"/>
      <c r="BR3" s="678"/>
      <c r="BS3" s="678"/>
      <c r="BT3" s="678"/>
      <c r="BU3" s="678"/>
      <c r="BV3" s="678"/>
      <c r="BW3" s="678"/>
      <c r="BX3" s="678"/>
      <c r="BY3" s="678"/>
      <c r="BZ3" s="678"/>
      <c r="CA3" s="678"/>
      <c r="CB3" s="679"/>
      <c r="CD3" s="677" t="s">
        <v>207</v>
      </c>
      <c r="CE3" s="678"/>
      <c r="CF3" s="678"/>
      <c r="CG3" s="678"/>
      <c r="CH3" s="678"/>
      <c r="CI3" s="678"/>
      <c r="CJ3" s="678"/>
      <c r="CK3" s="678"/>
      <c r="CL3" s="678"/>
      <c r="CM3" s="678"/>
      <c r="CN3" s="678"/>
      <c r="CO3" s="678"/>
      <c r="CP3" s="678"/>
      <c r="CQ3" s="678"/>
      <c r="CR3" s="678"/>
      <c r="CS3" s="678"/>
      <c r="CT3" s="678"/>
      <c r="CU3" s="678"/>
      <c r="CV3" s="678"/>
      <c r="CW3" s="678"/>
      <c r="CX3" s="678"/>
      <c r="CY3" s="678"/>
      <c r="CZ3" s="678"/>
      <c r="DA3" s="678"/>
      <c r="DB3" s="678"/>
      <c r="DC3" s="678"/>
      <c r="DD3" s="678"/>
      <c r="DE3" s="678"/>
      <c r="DF3" s="678"/>
      <c r="DG3" s="678"/>
      <c r="DH3" s="678"/>
      <c r="DI3" s="678"/>
      <c r="DJ3" s="678"/>
      <c r="DK3" s="678"/>
      <c r="DL3" s="678"/>
      <c r="DM3" s="678"/>
      <c r="DN3" s="678"/>
      <c r="DO3" s="678"/>
      <c r="DP3" s="678"/>
      <c r="DQ3" s="678"/>
      <c r="DR3" s="678"/>
      <c r="DS3" s="678"/>
      <c r="DT3" s="678"/>
      <c r="DU3" s="678"/>
      <c r="DV3" s="678"/>
      <c r="DW3" s="678"/>
      <c r="DX3" s="678"/>
      <c r="DY3" s="678"/>
      <c r="DZ3" s="678"/>
      <c r="EA3" s="678"/>
      <c r="EB3" s="678"/>
      <c r="EC3" s="679"/>
    </row>
    <row r="4" spans="2:143" ht="11.25" customHeight="1" x14ac:dyDescent="0.2">
      <c r="B4" s="677" t="s">
        <v>1</v>
      </c>
      <c r="C4" s="678"/>
      <c r="D4" s="678"/>
      <c r="E4" s="678"/>
      <c r="F4" s="678"/>
      <c r="G4" s="678"/>
      <c r="H4" s="678"/>
      <c r="I4" s="678"/>
      <c r="J4" s="678"/>
      <c r="K4" s="678"/>
      <c r="L4" s="678"/>
      <c r="M4" s="678"/>
      <c r="N4" s="678"/>
      <c r="O4" s="678"/>
      <c r="P4" s="678"/>
      <c r="Q4" s="679"/>
      <c r="R4" s="677" t="s">
        <v>208</v>
      </c>
      <c r="S4" s="678"/>
      <c r="T4" s="678"/>
      <c r="U4" s="678"/>
      <c r="V4" s="678"/>
      <c r="W4" s="678"/>
      <c r="X4" s="678"/>
      <c r="Y4" s="679"/>
      <c r="Z4" s="677" t="s">
        <v>209</v>
      </c>
      <c r="AA4" s="678"/>
      <c r="AB4" s="678"/>
      <c r="AC4" s="679"/>
      <c r="AD4" s="677" t="s">
        <v>210</v>
      </c>
      <c r="AE4" s="678"/>
      <c r="AF4" s="678"/>
      <c r="AG4" s="678"/>
      <c r="AH4" s="678"/>
      <c r="AI4" s="678"/>
      <c r="AJ4" s="678"/>
      <c r="AK4" s="679"/>
      <c r="AL4" s="677" t="s">
        <v>209</v>
      </c>
      <c r="AM4" s="678"/>
      <c r="AN4" s="678"/>
      <c r="AO4" s="679"/>
      <c r="AP4" s="724" t="s">
        <v>211</v>
      </c>
      <c r="AQ4" s="724"/>
      <c r="AR4" s="724"/>
      <c r="AS4" s="724"/>
      <c r="AT4" s="724"/>
      <c r="AU4" s="724"/>
      <c r="AV4" s="724"/>
      <c r="AW4" s="724"/>
      <c r="AX4" s="724"/>
      <c r="AY4" s="724"/>
      <c r="AZ4" s="724"/>
      <c r="BA4" s="724"/>
      <c r="BB4" s="724"/>
      <c r="BC4" s="724"/>
      <c r="BD4" s="724"/>
      <c r="BE4" s="724"/>
      <c r="BF4" s="724"/>
      <c r="BG4" s="724" t="s">
        <v>212</v>
      </c>
      <c r="BH4" s="724"/>
      <c r="BI4" s="724"/>
      <c r="BJ4" s="724"/>
      <c r="BK4" s="724"/>
      <c r="BL4" s="724"/>
      <c r="BM4" s="724"/>
      <c r="BN4" s="724"/>
      <c r="BO4" s="724" t="s">
        <v>209</v>
      </c>
      <c r="BP4" s="724"/>
      <c r="BQ4" s="724"/>
      <c r="BR4" s="724"/>
      <c r="BS4" s="724" t="s">
        <v>213</v>
      </c>
      <c r="BT4" s="724"/>
      <c r="BU4" s="724"/>
      <c r="BV4" s="724"/>
      <c r="BW4" s="724"/>
      <c r="BX4" s="724"/>
      <c r="BY4" s="724"/>
      <c r="BZ4" s="724"/>
      <c r="CA4" s="724"/>
      <c r="CB4" s="724"/>
      <c r="CD4" s="677" t="s">
        <v>214</v>
      </c>
      <c r="CE4" s="678"/>
      <c r="CF4" s="678"/>
      <c r="CG4" s="678"/>
      <c r="CH4" s="678"/>
      <c r="CI4" s="678"/>
      <c r="CJ4" s="678"/>
      <c r="CK4" s="678"/>
      <c r="CL4" s="678"/>
      <c r="CM4" s="678"/>
      <c r="CN4" s="678"/>
      <c r="CO4" s="678"/>
      <c r="CP4" s="678"/>
      <c r="CQ4" s="678"/>
      <c r="CR4" s="678"/>
      <c r="CS4" s="678"/>
      <c r="CT4" s="678"/>
      <c r="CU4" s="678"/>
      <c r="CV4" s="678"/>
      <c r="CW4" s="678"/>
      <c r="CX4" s="678"/>
      <c r="CY4" s="678"/>
      <c r="CZ4" s="678"/>
      <c r="DA4" s="678"/>
      <c r="DB4" s="678"/>
      <c r="DC4" s="678"/>
      <c r="DD4" s="678"/>
      <c r="DE4" s="678"/>
      <c r="DF4" s="678"/>
      <c r="DG4" s="678"/>
      <c r="DH4" s="678"/>
      <c r="DI4" s="678"/>
      <c r="DJ4" s="678"/>
      <c r="DK4" s="678"/>
      <c r="DL4" s="678"/>
      <c r="DM4" s="678"/>
      <c r="DN4" s="678"/>
      <c r="DO4" s="678"/>
      <c r="DP4" s="678"/>
      <c r="DQ4" s="678"/>
      <c r="DR4" s="678"/>
      <c r="DS4" s="678"/>
      <c r="DT4" s="678"/>
      <c r="DU4" s="678"/>
      <c r="DV4" s="678"/>
      <c r="DW4" s="678"/>
      <c r="DX4" s="678"/>
      <c r="DY4" s="678"/>
      <c r="DZ4" s="678"/>
      <c r="EA4" s="678"/>
      <c r="EB4" s="678"/>
      <c r="EC4" s="679"/>
    </row>
    <row r="5" spans="2:143" ht="11.25" customHeight="1" x14ac:dyDescent="0.2">
      <c r="B5" s="683" t="s">
        <v>215</v>
      </c>
      <c r="C5" s="684"/>
      <c r="D5" s="684"/>
      <c r="E5" s="684"/>
      <c r="F5" s="684"/>
      <c r="G5" s="684"/>
      <c r="H5" s="684"/>
      <c r="I5" s="684"/>
      <c r="J5" s="684"/>
      <c r="K5" s="684"/>
      <c r="L5" s="684"/>
      <c r="M5" s="684"/>
      <c r="N5" s="684"/>
      <c r="O5" s="684"/>
      <c r="P5" s="684"/>
      <c r="Q5" s="685"/>
      <c r="R5" s="680">
        <v>8227765</v>
      </c>
      <c r="S5" s="681"/>
      <c r="T5" s="681"/>
      <c r="U5" s="681"/>
      <c r="V5" s="681"/>
      <c r="W5" s="681"/>
      <c r="X5" s="681"/>
      <c r="Y5" s="706"/>
      <c r="Z5" s="719">
        <v>47.5</v>
      </c>
      <c r="AA5" s="719"/>
      <c r="AB5" s="719"/>
      <c r="AC5" s="719"/>
      <c r="AD5" s="720">
        <v>7905282</v>
      </c>
      <c r="AE5" s="720"/>
      <c r="AF5" s="720"/>
      <c r="AG5" s="720"/>
      <c r="AH5" s="720"/>
      <c r="AI5" s="720"/>
      <c r="AJ5" s="720"/>
      <c r="AK5" s="720"/>
      <c r="AL5" s="707">
        <v>81.599999999999994</v>
      </c>
      <c r="AM5" s="689"/>
      <c r="AN5" s="689"/>
      <c r="AO5" s="708"/>
      <c r="AP5" s="683" t="s">
        <v>216</v>
      </c>
      <c r="AQ5" s="684"/>
      <c r="AR5" s="684"/>
      <c r="AS5" s="684"/>
      <c r="AT5" s="684"/>
      <c r="AU5" s="684"/>
      <c r="AV5" s="684"/>
      <c r="AW5" s="684"/>
      <c r="AX5" s="684"/>
      <c r="AY5" s="684"/>
      <c r="AZ5" s="684"/>
      <c r="BA5" s="684"/>
      <c r="BB5" s="684"/>
      <c r="BC5" s="684"/>
      <c r="BD5" s="684"/>
      <c r="BE5" s="684"/>
      <c r="BF5" s="685"/>
      <c r="BG5" s="625">
        <v>7905663</v>
      </c>
      <c r="BH5" s="626"/>
      <c r="BI5" s="626"/>
      <c r="BJ5" s="626"/>
      <c r="BK5" s="626"/>
      <c r="BL5" s="626"/>
      <c r="BM5" s="626"/>
      <c r="BN5" s="627"/>
      <c r="BO5" s="663">
        <v>96.1</v>
      </c>
      <c r="BP5" s="663"/>
      <c r="BQ5" s="663"/>
      <c r="BR5" s="663"/>
      <c r="BS5" s="664">
        <v>142115</v>
      </c>
      <c r="BT5" s="664"/>
      <c r="BU5" s="664"/>
      <c r="BV5" s="664"/>
      <c r="BW5" s="664"/>
      <c r="BX5" s="664"/>
      <c r="BY5" s="664"/>
      <c r="BZ5" s="664"/>
      <c r="CA5" s="664"/>
      <c r="CB5" s="704"/>
      <c r="CD5" s="677" t="s">
        <v>211</v>
      </c>
      <c r="CE5" s="678"/>
      <c r="CF5" s="678"/>
      <c r="CG5" s="678"/>
      <c r="CH5" s="678"/>
      <c r="CI5" s="678"/>
      <c r="CJ5" s="678"/>
      <c r="CK5" s="678"/>
      <c r="CL5" s="678"/>
      <c r="CM5" s="678"/>
      <c r="CN5" s="678"/>
      <c r="CO5" s="678"/>
      <c r="CP5" s="678"/>
      <c r="CQ5" s="679"/>
      <c r="CR5" s="677" t="s">
        <v>217</v>
      </c>
      <c r="CS5" s="678"/>
      <c r="CT5" s="678"/>
      <c r="CU5" s="678"/>
      <c r="CV5" s="678"/>
      <c r="CW5" s="678"/>
      <c r="CX5" s="678"/>
      <c r="CY5" s="679"/>
      <c r="CZ5" s="677" t="s">
        <v>209</v>
      </c>
      <c r="DA5" s="678"/>
      <c r="DB5" s="678"/>
      <c r="DC5" s="679"/>
      <c r="DD5" s="677" t="s">
        <v>218</v>
      </c>
      <c r="DE5" s="678"/>
      <c r="DF5" s="678"/>
      <c r="DG5" s="678"/>
      <c r="DH5" s="678"/>
      <c r="DI5" s="678"/>
      <c r="DJ5" s="678"/>
      <c r="DK5" s="678"/>
      <c r="DL5" s="678"/>
      <c r="DM5" s="678"/>
      <c r="DN5" s="678"/>
      <c r="DO5" s="678"/>
      <c r="DP5" s="679"/>
      <c r="DQ5" s="677" t="s">
        <v>219</v>
      </c>
      <c r="DR5" s="678"/>
      <c r="DS5" s="678"/>
      <c r="DT5" s="678"/>
      <c r="DU5" s="678"/>
      <c r="DV5" s="678"/>
      <c r="DW5" s="678"/>
      <c r="DX5" s="678"/>
      <c r="DY5" s="678"/>
      <c r="DZ5" s="678"/>
      <c r="EA5" s="678"/>
      <c r="EB5" s="678"/>
      <c r="EC5" s="679"/>
    </row>
    <row r="6" spans="2:143" ht="11.25" customHeight="1" x14ac:dyDescent="0.2">
      <c r="B6" s="622" t="s">
        <v>220</v>
      </c>
      <c r="C6" s="623"/>
      <c r="D6" s="623"/>
      <c r="E6" s="623"/>
      <c r="F6" s="623"/>
      <c r="G6" s="623"/>
      <c r="H6" s="623"/>
      <c r="I6" s="623"/>
      <c r="J6" s="623"/>
      <c r="K6" s="623"/>
      <c r="L6" s="623"/>
      <c r="M6" s="623"/>
      <c r="N6" s="623"/>
      <c r="O6" s="623"/>
      <c r="P6" s="623"/>
      <c r="Q6" s="624"/>
      <c r="R6" s="625">
        <v>91501</v>
      </c>
      <c r="S6" s="626"/>
      <c r="T6" s="626"/>
      <c r="U6" s="626"/>
      <c r="V6" s="626"/>
      <c r="W6" s="626"/>
      <c r="X6" s="626"/>
      <c r="Y6" s="627"/>
      <c r="Z6" s="663">
        <v>0.5</v>
      </c>
      <c r="AA6" s="663"/>
      <c r="AB6" s="663"/>
      <c r="AC6" s="663"/>
      <c r="AD6" s="664">
        <v>91501</v>
      </c>
      <c r="AE6" s="664"/>
      <c r="AF6" s="664"/>
      <c r="AG6" s="664"/>
      <c r="AH6" s="664"/>
      <c r="AI6" s="664"/>
      <c r="AJ6" s="664"/>
      <c r="AK6" s="664"/>
      <c r="AL6" s="628">
        <v>0.9</v>
      </c>
      <c r="AM6" s="629"/>
      <c r="AN6" s="629"/>
      <c r="AO6" s="665"/>
      <c r="AP6" s="622" t="s">
        <v>221</v>
      </c>
      <c r="AQ6" s="623"/>
      <c r="AR6" s="623"/>
      <c r="AS6" s="623"/>
      <c r="AT6" s="623"/>
      <c r="AU6" s="623"/>
      <c r="AV6" s="623"/>
      <c r="AW6" s="623"/>
      <c r="AX6" s="623"/>
      <c r="AY6" s="623"/>
      <c r="AZ6" s="623"/>
      <c r="BA6" s="623"/>
      <c r="BB6" s="623"/>
      <c r="BC6" s="623"/>
      <c r="BD6" s="623"/>
      <c r="BE6" s="623"/>
      <c r="BF6" s="624"/>
      <c r="BG6" s="625">
        <v>7905663</v>
      </c>
      <c r="BH6" s="626"/>
      <c r="BI6" s="626"/>
      <c r="BJ6" s="626"/>
      <c r="BK6" s="626"/>
      <c r="BL6" s="626"/>
      <c r="BM6" s="626"/>
      <c r="BN6" s="627"/>
      <c r="BO6" s="663">
        <v>96.1</v>
      </c>
      <c r="BP6" s="663"/>
      <c r="BQ6" s="663"/>
      <c r="BR6" s="663"/>
      <c r="BS6" s="664">
        <v>142115</v>
      </c>
      <c r="BT6" s="664"/>
      <c r="BU6" s="664"/>
      <c r="BV6" s="664"/>
      <c r="BW6" s="664"/>
      <c r="BX6" s="664"/>
      <c r="BY6" s="664"/>
      <c r="BZ6" s="664"/>
      <c r="CA6" s="664"/>
      <c r="CB6" s="704"/>
      <c r="CD6" s="683" t="s">
        <v>222</v>
      </c>
      <c r="CE6" s="684"/>
      <c r="CF6" s="684"/>
      <c r="CG6" s="684"/>
      <c r="CH6" s="684"/>
      <c r="CI6" s="684"/>
      <c r="CJ6" s="684"/>
      <c r="CK6" s="684"/>
      <c r="CL6" s="684"/>
      <c r="CM6" s="684"/>
      <c r="CN6" s="684"/>
      <c r="CO6" s="684"/>
      <c r="CP6" s="684"/>
      <c r="CQ6" s="685"/>
      <c r="CR6" s="625">
        <v>129855</v>
      </c>
      <c r="CS6" s="626"/>
      <c r="CT6" s="626"/>
      <c r="CU6" s="626"/>
      <c r="CV6" s="626"/>
      <c r="CW6" s="626"/>
      <c r="CX6" s="626"/>
      <c r="CY6" s="627"/>
      <c r="CZ6" s="707">
        <v>0.8</v>
      </c>
      <c r="DA6" s="689"/>
      <c r="DB6" s="689"/>
      <c r="DC6" s="709"/>
      <c r="DD6" s="631" t="s">
        <v>122</v>
      </c>
      <c r="DE6" s="626"/>
      <c r="DF6" s="626"/>
      <c r="DG6" s="626"/>
      <c r="DH6" s="626"/>
      <c r="DI6" s="626"/>
      <c r="DJ6" s="626"/>
      <c r="DK6" s="626"/>
      <c r="DL6" s="626"/>
      <c r="DM6" s="626"/>
      <c r="DN6" s="626"/>
      <c r="DO6" s="626"/>
      <c r="DP6" s="627"/>
      <c r="DQ6" s="631">
        <v>129835</v>
      </c>
      <c r="DR6" s="626"/>
      <c r="DS6" s="626"/>
      <c r="DT6" s="626"/>
      <c r="DU6" s="626"/>
      <c r="DV6" s="626"/>
      <c r="DW6" s="626"/>
      <c r="DX6" s="626"/>
      <c r="DY6" s="626"/>
      <c r="DZ6" s="626"/>
      <c r="EA6" s="626"/>
      <c r="EB6" s="626"/>
      <c r="EC6" s="662"/>
    </row>
    <row r="7" spans="2:143" ht="11.25" customHeight="1" x14ac:dyDescent="0.2">
      <c r="B7" s="622" t="s">
        <v>223</v>
      </c>
      <c r="C7" s="623"/>
      <c r="D7" s="623"/>
      <c r="E7" s="623"/>
      <c r="F7" s="623"/>
      <c r="G7" s="623"/>
      <c r="H7" s="623"/>
      <c r="I7" s="623"/>
      <c r="J7" s="623"/>
      <c r="K7" s="623"/>
      <c r="L7" s="623"/>
      <c r="M7" s="623"/>
      <c r="N7" s="623"/>
      <c r="O7" s="623"/>
      <c r="P7" s="623"/>
      <c r="Q7" s="624"/>
      <c r="R7" s="625">
        <v>2677</v>
      </c>
      <c r="S7" s="626"/>
      <c r="T7" s="626"/>
      <c r="U7" s="626"/>
      <c r="V7" s="626"/>
      <c r="W7" s="626"/>
      <c r="X7" s="626"/>
      <c r="Y7" s="627"/>
      <c r="Z7" s="663">
        <v>0</v>
      </c>
      <c r="AA7" s="663"/>
      <c r="AB7" s="663"/>
      <c r="AC7" s="663"/>
      <c r="AD7" s="664">
        <v>2677</v>
      </c>
      <c r="AE7" s="664"/>
      <c r="AF7" s="664"/>
      <c r="AG7" s="664"/>
      <c r="AH7" s="664"/>
      <c r="AI7" s="664"/>
      <c r="AJ7" s="664"/>
      <c r="AK7" s="664"/>
      <c r="AL7" s="628">
        <v>0</v>
      </c>
      <c r="AM7" s="629"/>
      <c r="AN7" s="629"/>
      <c r="AO7" s="665"/>
      <c r="AP7" s="622" t="s">
        <v>224</v>
      </c>
      <c r="AQ7" s="623"/>
      <c r="AR7" s="623"/>
      <c r="AS7" s="623"/>
      <c r="AT7" s="623"/>
      <c r="AU7" s="623"/>
      <c r="AV7" s="623"/>
      <c r="AW7" s="623"/>
      <c r="AX7" s="623"/>
      <c r="AY7" s="623"/>
      <c r="AZ7" s="623"/>
      <c r="BA7" s="623"/>
      <c r="BB7" s="623"/>
      <c r="BC7" s="623"/>
      <c r="BD7" s="623"/>
      <c r="BE7" s="623"/>
      <c r="BF7" s="624"/>
      <c r="BG7" s="625">
        <v>3065009</v>
      </c>
      <c r="BH7" s="626"/>
      <c r="BI7" s="626"/>
      <c r="BJ7" s="626"/>
      <c r="BK7" s="626"/>
      <c r="BL7" s="626"/>
      <c r="BM7" s="626"/>
      <c r="BN7" s="627"/>
      <c r="BO7" s="663">
        <v>37.299999999999997</v>
      </c>
      <c r="BP7" s="663"/>
      <c r="BQ7" s="663"/>
      <c r="BR7" s="663"/>
      <c r="BS7" s="664">
        <v>142115</v>
      </c>
      <c r="BT7" s="664"/>
      <c r="BU7" s="664"/>
      <c r="BV7" s="664"/>
      <c r="BW7" s="664"/>
      <c r="BX7" s="664"/>
      <c r="BY7" s="664"/>
      <c r="BZ7" s="664"/>
      <c r="CA7" s="664"/>
      <c r="CB7" s="704"/>
      <c r="CD7" s="622" t="s">
        <v>225</v>
      </c>
      <c r="CE7" s="623"/>
      <c r="CF7" s="623"/>
      <c r="CG7" s="623"/>
      <c r="CH7" s="623"/>
      <c r="CI7" s="623"/>
      <c r="CJ7" s="623"/>
      <c r="CK7" s="623"/>
      <c r="CL7" s="623"/>
      <c r="CM7" s="623"/>
      <c r="CN7" s="623"/>
      <c r="CO7" s="623"/>
      <c r="CP7" s="623"/>
      <c r="CQ7" s="624"/>
      <c r="CR7" s="625">
        <v>3061028</v>
      </c>
      <c r="CS7" s="626"/>
      <c r="CT7" s="626"/>
      <c r="CU7" s="626"/>
      <c r="CV7" s="626"/>
      <c r="CW7" s="626"/>
      <c r="CX7" s="626"/>
      <c r="CY7" s="627"/>
      <c r="CZ7" s="663">
        <v>18.899999999999999</v>
      </c>
      <c r="DA7" s="663"/>
      <c r="DB7" s="663"/>
      <c r="DC7" s="663"/>
      <c r="DD7" s="631">
        <v>417632</v>
      </c>
      <c r="DE7" s="626"/>
      <c r="DF7" s="626"/>
      <c r="DG7" s="626"/>
      <c r="DH7" s="626"/>
      <c r="DI7" s="626"/>
      <c r="DJ7" s="626"/>
      <c r="DK7" s="626"/>
      <c r="DL7" s="626"/>
      <c r="DM7" s="626"/>
      <c r="DN7" s="626"/>
      <c r="DO7" s="626"/>
      <c r="DP7" s="627"/>
      <c r="DQ7" s="631">
        <v>2465023</v>
      </c>
      <c r="DR7" s="626"/>
      <c r="DS7" s="626"/>
      <c r="DT7" s="626"/>
      <c r="DU7" s="626"/>
      <c r="DV7" s="626"/>
      <c r="DW7" s="626"/>
      <c r="DX7" s="626"/>
      <c r="DY7" s="626"/>
      <c r="DZ7" s="626"/>
      <c r="EA7" s="626"/>
      <c r="EB7" s="626"/>
      <c r="EC7" s="662"/>
    </row>
    <row r="8" spans="2:143" ht="11.25" customHeight="1" x14ac:dyDescent="0.2">
      <c r="B8" s="622" t="s">
        <v>226</v>
      </c>
      <c r="C8" s="623"/>
      <c r="D8" s="623"/>
      <c r="E8" s="623"/>
      <c r="F8" s="623"/>
      <c r="G8" s="623"/>
      <c r="H8" s="623"/>
      <c r="I8" s="623"/>
      <c r="J8" s="623"/>
      <c r="K8" s="623"/>
      <c r="L8" s="623"/>
      <c r="M8" s="623"/>
      <c r="N8" s="623"/>
      <c r="O8" s="623"/>
      <c r="P8" s="623"/>
      <c r="Q8" s="624"/>
      <c r="R8" s="625">
        <v>50791</v>
      </c>
      <c r="S8" s="626"/>
      <c r="T8" s="626"/>
      <c r="U8" s="626"/>
      <c r="V8" s="626"/>
      <c r="W8" s="626"/>
      <c r="X8" s="626"/>
      <c r="Y8" s="627"/>
      <c r="Z8" s="663">
        <v>0.3</v>
      </c>
      <c r="AA8" s="663"/>
      <c r="AB8" s="663"/>
      <c r="AC8" s="663"/>
      <c r="AD8" s="664">
        <v>50791</v>
      </c>
      <c r="AE8" s="664"/>
      <c r="AF8" s="664"/>
      <c r="AG8" s="664"/>
      <c r="AH8" s="664"/>
      <c r="AI8" s="664"/>
      <c r="AJ8" s="664"/>
      <c r="AK8" s="664"/>
      <c r="AL8" s="628">
        <v>0.5</v>
      </c>
      <c r="AM8" s="629"/>
      <c r="AN8" s="629"/>
      <c r="AO8" s="665"/>
      <c r="AP8" s="622" t="s">
        <v>227</v>
      </c>
      <c r="AQ8" s="623"/>
      <c r="AR8" s="623"/>
      <c r="AS8" s="623"/>
      <c r="AT8" s="623"/>
      <c r="AU8" s="623"/>
      <c r="AV8" s="623"/>
      <c r="AW8" s="623"/>
      <c r="AX8" s="623"/>
      <c r="AY8" s="623"/>
      <c r="AZ8" s="623"/>
      <c r="BA8" s="623"/>
      <c r="BB8" s="623"/>
      <c r="BC8" s="623"/>
      <c r="BD8" s="623"/>
      <c r="BE8" s="623"/>
      <c r="BF8" s="624"/>
      <c r="BG8" s="625">
        <v>59082</v>
      </c>
      <c r="BH8" s="626"/>
      <c r="BI8" s="626"/>
      <c r="BJ8" s="626"/>
      <c r="BK8" s="626"/>
      <c r="BL8" s="626"/>
      <c r="BM8" s="626"/>
      <c r="BN8" s="627"/>
      <c r="BO8" s="663">
        <v>0.7</v>
      </c>
      <c r="BP8" s="663"/>
      <c r="BQ8" s="663"/>
      <c r="BR8" s="663"/>
      <c r="BS8" s="664" t="s">
        <v>122</v>
      </c>
      <c r="BT8" s="664"/>
      <c r="BU8" s="664"/>
      <c r="BV8" s="664"/>
      <c r="BW8" s="664"/>
      <c r="BX8" s="664"/>
      <c r="BY8" s="664"/>
      <c r="BZ8" s="664"/>
      <c r="CA8" s="664"/>
      <c r="CB8" s="704"/>
      <c r="CD8" s="622" t="s">
        <v>228</v>
      </c>
      <c r="CE8" s="623"/>
      <c r="CF8" s="623"/>
      <c r="CG8" s="623"/>
      <c r="CH8" s="623"/>
      <c r="CI8" s="623"/>
      <c r="CJ8" s="623"/>
      <c r="CK8" s="623"/>
      <c r="CL8" s="623"/>
      <c r="CM8" s="623"/>
      <c r="CN8" s="623"/>
      <c r="CO8" s="623"/>
      <c r="CP8" s="623"/>
      <c r="CQ8" s="624"/>
      <c r="CR8" s="625">
        <v>5684118</v>
      </c>
      <c r="CS8" s="626"/>
      <c r="CT8" s="626"/>
      <c r="CU8" s="626"/>
      <c r="CV8" s="626"/>
      <c r="CW8" s="626"/>
      <c r="CX8" s="626"/>
      <c r="CY8" s="627"/>
      <c r="CZ8" s="663">
        <v>35.1</v>
      </c>
      <c r="DA8" s="663"/>
      <c r="DB8" s="663"/>
      <c r="DC8" s="663"/>
      <c r="DD8" s="631">
        <v>9226</v>
      </c>
      <c r="DE8" s="626"/>
      <c r="DF8" s="626"/>
      <c r="DG8" s="626"/>
      <c r="DH8" s="626"/>
      <c r="DI8" s="626"/>
      <c r="DJ8" s="626"/>
      <c r="DK8" s="626"/>
      <c r="DL8" s="626"/>
      <c r="DM8" s="626"/>
      <c r="DN8" s="626"/>
      <c r="DO8" s="626"/>
      <c r="DP8" s="627"/>
      <c r="DQ8" s="631">
        <v>3189798</v>
      </c>
      <c r="DR8" s="626"/>
      <c r="DS8" s="626"/>
      <c r="DT8" s="626"/>
      <c r="DU8" s="626"/>
      <c r="DV8" s="626"/>
      <c r="DW8" s="626"/>
      <c r="DX8" s="626"/>
      <c r="DY8" s="626"/>
      <c r="DZ8" s="626"/>
      <c r="EA8" s="626"/>
      <c r="EB8" s="626"/>
      <c r="EC8" s="662"/>
    </row>
    <row r="9" spans="2:143" ht="11.25" customHeight="1" x14ac:dyDescent="0.2">
      <c r="B9" s="622" t="s">
        <v>229</v>
      </c>
      <c r="C9" s="623"/>
      <c r="D9" s="623"/>
      <c r="E9" s="623"/>
      <c r="F9" s="623"/>
      <c r="G9" s="623"/>
      <c r="H9" s="623"/>
      <c r="I9" s="623"/>
      <c r="J9" s="623"/>
      <c r="K9" s="623"/>
      <c r="L9" s="623"/>
      <c r="M9" s="623"/>
      <c r="N9" s="623"/>
      <c r="O9" s="623"/>
      <c r="P9" s="623"/>
      <c r="Q9" s="624"/>
      <c r="R9" s="625">
        <v>72811</v>
      </c>
      <c r="S9" s="626"/>
      <c r="T9" s="626"/>
      <c r="U9" s="626"/>
      <c r="V9" s="626"/>
      <c r="W9" s="626"/>
      <c r="X9" s="626"/>
      <c r="Y9" s="627"/>
      <c r="Z9" s="663">
        <v>0.4</v>
      </c>
      <c r="AA9" s="663"/>
      <c r="AB9" s="663"/>
      <c r="AC9" s="663"/>
      <c r="AD9" s="664">
        <v>72811</v>
      </c>
      <c r="AE9" s="664"/>
      <c r="AF9" s="664"/>
      <c r="AG9" s="664"/>
      <c r="AH9" s="664"/>
      <c r="AI9" s="664"/>
      <c r="AJ9" s="664"/>
      <c r="AK9" s="664"/>
      <c r="AL9" s="628">
        <v>0.8</v>
      </c>
      <c r="AM9" s="629"/>
      <c r="AN9" s="629"/>
      <c r="AO9" s="665"/>
      <c r="AP9" s="622" t="s">
        <v>230</v>
      </c>
      <c r="AQ9" s="623"/>
      <c r="AR9" s="623"/>
      <c r="AS9" s="623"/>
      <c r="AT9" s="623"/>
      <c r="AU9" s="623"/>
      <c r="AV9" s="623"/>
      <c r="AW9" s="623"/>
      <c r="AX9" s="623"/>
      <c r="AY9" s="623"/>
      <c r="AZ9" s="623"/>
      <c r="BA9" s="623"/>
      <c r="BB9" s="623"/>
      <c r="BC9" s="623"/>
      <c r="BD9" s="623"/>
      <c r="BE9" s="623"/>
      <c r="BF9" s="624"/>
      <c r="BG9" s="625">
        <v>2158000</v>
      </c>
      <c r="BH9" s="626"/>
      <c r="BI9" s="626"/>
      <c r="BJ9" s="626"/>
      <c r="BK9" s="626"/>
      <c r="BL9" s="626"/>
      <c r="BM9" s="626"/>
      <c r="BN9" s="627"/>
      <c r="BO9" s="663">
        <v>26.2</v>
      </c>
      <c r="BP9" s="663"/>
      <c r="BQ9" s="663"/>
      <c r="BR9" s="663"/>
      <c r="BS9" s="664" t="s">
        <v>122</v>
      </c>
      <c r="BT9" s="664"/>
      <c r="BU9" s="664"/>
      <c r="BV9" s="664"/>
      <c r="BW9" s="664"/>
      <c r="BX9" s="664"/>
      <c r="BY9" s="664"/>
      <c r="BZ9" s="664"/>
      <c r="CA9" s="664"/>
      <c r="CB9" s="704"/>
      <c r="CD9" s="622" t="s">
        <v>231</v>
      </c>
      <c r="CE9" s="623"/>
      <c r="CF9" s="623"/>
      <c r="CG9" s="623"/>
      <c r="CH9" s="623"/>
      <c r="CI9" s="623"/>
      <c r="CJ9" s="623"/>
      <c r="CK9" s="623"/>
      <c r="CL9" s="623"/>
      <c r="CM9" s="623"/>
      <c r="CN9" s="623"/>
      <c r="CO9" s="623"/>
      <c r="CP9" s="623"/>
      <c r="CQ9" s="624"/>
      <c r="CR9" s="625">
        <v>883656</v>
      </c>
      <c r="CS9" s="626"/>
      <c r="CT9" s="626"/>
      <c r="CU9" s="626"/>
      <c r="CV9" s="626"/>
      <c r="CW9" s="626"/>
      <c r="CX9" s="626"/>
      <c r="CY9" s="627"/>
      <c r="CZ9" s="663">
        <v>5.5</v>
      </c>
      <c r="DA9" s="663"/>
      <c r="DB9" s="663"/>
      <c r="DC9" s="663"/>
      <c r="DD9" s="631">
        <v>880</v>
      </c>
      <c r="DE9" s="626"/>
      <c r="DF9" s="626"/>
      <c r="DG9" s="626"/>
      <c r="DH9" s="626"/>
      <c r="DI9" s="626"/>
      <c r="DJ9" s="626"/>
      <c r="DK9" s="626"/>
      <c r="DL9" s="626"/>
      <c r="DM9" s="626"/>
      <c r="DN9" s="626"/>
      <c r="DO9" s="626"/>
      <c r="DP9" s="627"/>
      <c r="DQ9" s="631">
        <v>780153</v>
      </c>
      <c r="DR9" s="626"/>
      <c r="DS9" s="626"/>
      <c r="DT9" s="626"/>
      <c r="DU9" s="626"/>
      <c r="DV9" s="626"/>
      <c r="DW9" s="626"/>
      <c r="DX9" s="626"/>
      <c r="DY9" s="626"/>
      <c r="DZ9" s="626"/>
      <c r="EA9" s="626"/>
      <c r="EB9" s="626"/>
      <c r="EC9" s="662"/>
    </row>
    <row r="10" spans="2:143" ht="11.25" customHeight="1" x14ac:dyDescent="0.2">
      <c r="B10" s="622" t="s">
        <v>232</v>
      </c>
      <c r="C10" s="623"/>
      <c r="D10" s="623"/>
      <c r="E10" s="623"/>
      <c r="F10" s="623"/>
      <c r="G10" s="623"/>
      <c r="H10" s="623"/>
      <c r="I10" s="623"/>
      <c r="J10" s="623"/>
      <c r="K10" s="623"/>
      <c r="L10" s="623"/>
      <c r="M10" s="623"/>
      <c r="N10" s="623"/>
      <c r="O10" s="623"/>
      <c r="P10" s="623"/>
      <c r="Q10" s="624"/>
      <c r="R10" s="625" t="s">
        <v>122</v>
      </c>
      <c r="S10" s="626"/>
      <c r="T10" s="626"/>
      <c r="U10" s="626"/>
      <c r="V10" s="626"/>
      <c r="W10" s="626"/>
      <c r="X10" s="626"/>
      <c r="Y10" s="627"/>
      <c r="Z10" s="663" t="s">
        <v>122</v>
      </c>
      <c r="AA10" s="663"/>
      <c r="AB10" s="663"/>
      <c r="AC10" s="663"/>
      <c r="AD10" s="664" t="s">
        <v>122</v>
      </c>
      <c r="AE10" s="664"/>
      <c r="AF10" s="664"/>
      <c r="AG10" s="664"/>
      <c r="AH10" s="664"/>
      <c r="AI10" s="664"/>
      <c r="AJ10" s="664"/>
      <c r="AK10" s="664"/>
      <c r="AL10" s="628" t="s">
        <v>122</v>
      </c>
      <c r="AM10" s="629"/>
      <c r="AN10" s="629"/>
      <c r="AO10" s="665"/>
      <c r="AP10" s="622" t="s">
        <v>233</v>
      </c>
      <c r="AQ10" s="623"/>
      <c r="AR10" s="623"/>
      <c r="AS10" s="623"/>
      <c r="AT10" s="623"/>
      <c r="AU10" s="623"/>
      <c r="AV10" s="623"/>
      <c r="AW10" s="623"/>
      <c r="AX10" s="623"/>
      <c r="AY10" s="623"/>
      <c r="AZ10" s="623"/>
      <c r="BA10" s="623"/>
      <c r="BB10" s="623"/>
      <c r="BC10" s="623"/>
      <c r="BD10" s="623"/>
      <c r="BE10" s="623"/>
      <c r="BF10" s="624"/>
      <c r="BG10" s="625">
        <v>203468</v>
      </c>
      <c r="BH10" s="626"/>
      <c r="BI10" s="626"/>
      <c r="BJ10" s="626"/>
      <c r="BK10" s="626"/>
      <c r="BL10" s="626"/>
      <c r="BM10" s="626"/>
      <c r="BN10" s="627"/>
      <c r="BO10" s="663">
        <v>2.5</v>
      </c>
      <c r="BP10" s="663"/>
      <c r="BQ10" s="663"/>
      <c r="BR10" s="663"/>
      <c r="BS10" s="664" t="s">
        <v>122</v>
      </c>
      <c r="BT10" s="664"/>
      <c r="BU10" s="664"/>
      <c r="BV10" s="664"/>
      <c r="BW10" s="664"/>
      <c r="BX10" s="664"/>
      <c r="BY10" s="664"/>
      <c r="BZ10" s="664"/>
      <c r="CA10" s="664"/>
      <c r="CB10" s="704"/>
      <c r="CD10" s="622" t="s">
        <v>234</v>
      </c>
      <c r="CE10" s="623"/>
      <c r="CF10" s="623"/>
      <c r="CG10" s="623"/>
      <c r="CH10" s="623"/>
      <c r="CI10" s="623"/>
      <c r="CJ10" s="623"/>
      <c r="CK10" s="623"/>
      <c r="CL10" s="623"/>
      <c r="CM10" s="623"/>
      <c r="CN10" s="623"/>
      <c r="CO10" s="623"/>
      <c r="CP10" s="623"/>
      <c r="CQ10" s="624"/>
      <c r="CR10" s="625">
        <v>1101</v>
      </c>
      <c r="CS10" s="626"/>
      <c r="CT10" s="626"/>
      <c r="CU10" s="626"/>
      <c r="CV10" s="626"/>
      <c r="CW10" s="626"/>
      <c r="CX10" s="626"/>
      <c r="CY10" s="627"/>
      <c r="CZ10" s="663">
        <v>0</v>
      </c>
      <c r="DA10" s="663"/>
      <c r="DB10" s="663"/>
      <c r="DC10" s="663"/>
      <c r="DD10" s="631" t="s">
        <v>122</v>
      </c>
      <c r="DE10" s="626"/>
      <c r="DF10" s="626"/>
      <c r="DG10" s="626"/>
      <c r="DH10" s="626"/>
      <c r="DI10" s="626"/>
      <c r="DJ10" s="626"/>
      <c r="DK10" s="626"/>
      <c r="DL10" s="626"/>
      <c r="DM10" s="626"/>
      <c r="DN10" s="626"/>
      <c r="DO10" s="626"/>
      <c r="DP10" s="627"/>
      <c r="DQ10" s="631">
        <v>1100</v>
      </c>
      <c r="DR10" s="626"/>
      <c r="DS10" s="626"/>
      <c r="DT10" s="626"/>
      <c r="DU10" s="626"/>
      <c r="DV10" s="626"/>
      <c r="DW10" s="626"/>
      <c r="DX10" s="626"/>
      <c r="DY10" s="626"/>
      <c r="DZ10" s="626"/>
      <c r="EA10" s="626"/>
      <c r="EB10" s="626"/>
      <c r="EC10" s="662"/>
    </row>
    <row r="11" spans="2:143" ht="11.25" customHeight="1" x14ac:dyDescent="0.2">
      <c r="B11" s="622" t="s">
        <v>235</v>
      </c>
      <c r="C11" s="623"/>
      <c r="D11" s="623"/>
      <c r="E11" s="623"/>
      <c r="F11" s="623"/>
      <c r="G11" s="623"/>
      <c r="H11" s="623"/>
      <c r="I11" s="623"/>
      <c r="J11" s="623"/>
      <c r="K11" s="623"/>
      <c r="L11" s="623"/>
      <c r="M11" s="623"/>
      <c r="N11" s="623"/>
      <c r="O11" s="623"/>
      <c r="P11" s="623"/>
      <c r="Q11" s="624"/>
      <c r="R11" s="625">
        <v>1141115</v>
      </c>
      <c r="S11" s="626"/>
      <c r="T11" s="626"/>
      <c r="U11" s="626"/>
      <c r="V11" s="626"/>
      <c r="W11" s="626"/>
      <c r="X11" s="626"/>
      <c r="Y11" s="627"/>
      <c r="Z11" s="628">
        <v>6.6</v>
      </c>
      <c r="AA11" s="629"/>
      <c r="AB11" s="629"/>
      <c r="AC11" s="630"/>
      <c r="AD11" s="631">
        <v>1141115</v>
      </c>
      <c r="AE11" s="626"/>
      <c r="AF11" s="626"/>
      <c r="AG11" s="626"/>
      <c r="AH11" s="626"/>
      <c r="AI11" s="626"/>
      <c r="AJ11" s="626"/>
      <c r="AK11" s="627"/>
      <c r="AL11" s="628">
        <v>11.8</v>
      </c>
      <c r="AM11" s="629"/>
      <c r="AN11" s="629"/>
      <c r="AO11" s="665"/>
      <c r="AP11" s="622" t="s">
        <v>236</v>
      </c>
      <c r="AQ11" s="623"/>
      <c r="AR11" s="623"/>
      <c r="AS11" s="623"/>
      <c r="AT11" s="623"/>
      <c r="AU11" s="623"/>
      <c r="AV11" s="623"/>
      <c r="AW11" s="623"/>
      <c r="AX11" s="623"/>
      <c r="AY11" s="623"/>
      <c r="AZ11" s="623"/>
      <c r="BA11" s="623"/>
      <c r="BB11" s="623"/>
      <c r="BC11" s="623"/>
      <c r="BD11" s="623"/>
      <c r="BE11" s="623"/>
      <c r="BF11" s="624"/>
      <c r="BG11" s="625">
        <v>644459</v>
      </c>
      <c r="BH11" s="626"/>
      <c r="BI11" s="626"/>
      <c r="BJ11" s="626"/>
      <c r="BK11" s="626"/>
      <c r="BL11" s="626"/>
      <c r="BM11" s="626"/>
      <c r="BN11" s="627"/>
      <c r="BO11" s="663">
        <v>7.8</v>
      </c>
      <c r="BP11" s="663"/>
      <c r="BQ11" s="663"/>
      <c r="BR11" s="663"/>
      <c r="BS11" s="664">
        <v>142115</v>
      </c>
      <c r="BT11" s="664"/>
      <c r="BU11" s="664"/>
      <c r="BV11" s="664"/>
      <c r="BW11" s="664"/>
      <c r="BX11" s="664"/>
      <c r="BY11" s="664"/>
      <c r="BZ11" s="664"/>
      <c r="CA11" s="664"/>
      <c r="CB11" s="704"/>
      <c r="CD11" s="622" t="s">
        <v>237</v>
      </c>
      <c r="CE11" s="623"/>
      <c r="CF11" s="623"/>
      <c r="CG11" s="623"/>
      <c r="CH11" s="623"/>
      <c r="CI11" s="623"/>
      <c r="CJ11" s="623"/>
      <c r="CK11" s="623"/>
      <c r="CL11" s="623"/>
      <c r="CM11" s="623"/>
      <c r="CN11" s="623"/>
      <c r="CO11" s="623"/>
      <c r="CP11" s="623"/>
      <c r="CQ11" s="624"/>
      <c r="CR11" s="625">
        <v>115140</v>
      </c>
      <c r="CS11" s="626"/>
      <c r="CT11" s="626"/>
      <c r="CU11" s="626"/>
      <c r="CV11" s="626"/>
      <c r="CW11" s="626"/>
      <c r="CX11" s="626"/>
      <c r="CY11" s="627"/>
      <c r="CZ11" s="663">
        <v>0.7</v>
      </c>
      <c r="DA11" s="663"/>
      <c r="DB11" s="663"/>
      <c r="DC11" s="663"/>
      <c r="DD11" s="631">
        <v>942</v>
      </c>
      <c r="DE11" s="626"/>
      <c r="DF11" s="626"/>
      <c r="DG11" s="626"/>
      <c r="DH11" s="626"/>
      <c r="DI11" s="626"/>
      <c r="DJ11" s="626"/>
      <c r="DK11" s="626"/>
      <c r="DL11" s="626"/>
      <c r="DM11" s="626"/>
      <c r="DN11" s="626"/>
      <c r="DO11" s="626"/>
      <c r="DP11" s="627"/>
      <c r="DQ11" s="631">
        <v>92481</v>
      </c>
      <c r="DR11" s="626"/>
      <c r="DS11" s="626"/>
      <c r="DT11" s="626"/>
      <c r="DU11" s="626"/>
      <c r="DV11" s="626"/>
      <c r="DW11" s="626"/>
      <c r="DX11" s="626"/>
      <c r="DY11" s="626"/>
      <c r="DZ11" s="626"/>
      <c r="EA11" s="626"/>
      <c r="EB11" s="626"/>
      <c r="EC11" s="662"/>
    </row>
    <row r="12" spans="2:143" ht="11.25" customHeight="1" x14ac:dyDescent="0.2">
      <c r="B12" s="622" t="s">
        <v>238</v>
      </c>
      <c r="C12" s="623"/>
      <c r="D12" s="623"/>
      <c r="E12" s="623"/>
      <c r="F12" s="623"/>
      <c r="G12" s="623"/>
      <c r="H12" s="623"/>
      <c r="I12" s="623"/>
      <c r="J12" s="623"/>
      <c r="K12" s="623"/>
      <c r="L12" s="623"/>
      <c r="M12" s="623"/>
      <c r="N12" s="623"/>
      <c r="O12" s="623"/>
      <c r="P12" s="623"/>
      <c r="Q12" s="624"/>
      <c r="R12" s="625" t="s">
        <v>122</v>
      </c>
      <c r="S12" s="626"/>
      <c r="T12" s="626"/>
      <c r="U12" s="626"/>
      <c r="V12" s="626"/>
      <c r="W12" s="626"/>
      <c r="X12" s="626"/>
      <c r="Y12" s="627"/>
      <c r="Z12" s="663" t="s">
        <v>122</v>
      </c>
      <c r="AA12" s="663"/>
      <c r="AB12" s="663"/>
      <c r="AC12" s="663"/>
      <c r="AD12" s="664" t="s">
        <v>122</v>
      </c>
      <c r="AE12" s="664"/>
      <c r="AF12" s="664"/>
      <c r="AG12" s="664"/>
      <c r="AH12" s="664"/>
      <c r="AI12" s="664"/>
      <c r="AJ12" s="664"/>
      <c r="AK12" s="664"/>
      <c r="AL12" s="628" t="s">
        <v>122</v>
      </c>
      <c r="AM12" s="629"/>
      <c r="AN12" s="629"/>
      <c r="AO12" s="665"/>
      <c r="AP12" s="622" t="s">
        <v>239</v>
      </c>
      <c r="AQ12" s="623"/>
      <c r="AR12" s="623"/>
      <c r="AS12" s="623"/>
      <c r="AT12" s="623"/>
      <c r="AU12" s="623"/>
      <c r="AV12" s="623"/>
      <c r="AW12" s="623"/>
      <c r="AX12" s="623"/>
      <c r="AY12" s="623"/>
      <c r="AZ12" s="623"/>
      <c r="BA12" s="623"/>
      <c r="BB12" s="623"/>
      <c r="BC12" s="623"/>
      <c r="BD12" s="623"/>
      <c r="BE12" s="623"/>
      <c r="BF12" s="624"/>
      <c r="BG12" s="625">
        <v>4390610</v>
      </c>
      <c r="BH12" s="626"/>
      <c r="BI12" s="626"/>
      <c r="BJ12" s="626"/>
      <c r="BK12" s="626"/>
      <c r="BL12" s="626"/>
      <c r="BM12" s="626"/>
      <c r="BN12" s="627"/>
      <c r="BO12" s="663">
        <v>53.4</v>
      </c>
      <c r="BP12" s="663"/>
      <c r="BQ12" s="663"/>
      <c r="BR12" s="663"/>
      <c r="BS12" s="664" t="s">
        <v>122</v>
      </c>
      <c r="BT12" s="664"/>
      <c r="BU12" s="664"/>
      <c r="BV12" s="664"/>
      <c r="BW12" s="664"/>
      <c r="BX12" s="664"/>
      <c r="BY12" s="664"/>
      <c r="BZ12" s="664"/>
      <c r="CA12" s="664"/>
      <c r="CB12" s="704"/>
      <c r="CD12" s="622" t="s">
        <v>240</v>
      </c>
      <c r="CE12" s="623"/>
      <c r="CF12" s="623"/>
      <c r="CG12" s="623"/>
      <c r="CH12" s="623"/>
      <c r="CI12" s="623"/>
      <c r="CJ12" s="623"/>
      <c r="CK12" s="623"/>
      <c r="CL12" s="623"/>
      <c r="CM12" s="623"/>
      <c r="CN12" s="623"/>
      <c r="CO12" s="623"/>
      <c r="CP12" s="623"/>
      <c r="CQ12" s="624"/>
      <c r="CR12" s="625">
        <v>45734</v>
      </c>
      <c r="CS12" s="626"/>
      <c r="CT12" s="626"/>
      <c r="CU12" s="626"/>
      <c r="CV12" s="626"/>
      <c r="CW12" s="626"/>
      <c r="CX12" s="626"/>
      <c r="CY12" s="627"/>
      <c r="CZ12" s="663">
        <v>0.3</v>
      </c>
      <c r="DA12" s="663"/>
      <c r="DB12" s="663"/>
      <c r="DC12" s="663"/>
      <c r="DD12" s="631">
        <v>190</v>
      </c>
      <c r="DE12" s="626"/>
      <c r="DF12" s="626"/>
      <c r="DG12" s="626"/>
      <c r="DH12" s="626"/>
      <c r="DI12" s="626"/>
      <c r="DJ12" s="626"/>
      <c r="DK12" s="626"/>
      <c r="DL12" s="626"/>
      <c r="DM12" s="626"/>
      <c r="DN12" s="626"/>
      <c r="DO12" s="626"/>
      <c r="DP12" s="627"/>
      <c r="DQ12" s="631">
        <v>37744</v>
      </c>
      <c r="DR12" s="626"/>
      <c r="DS12" s="626"/>
      <c r="DT12" s="626"/>
      <c r="DU12" s="626"/>
      <c r="DV12" s="626"/>
      <c r="DW12" s="626"/>
      <c r="DX12" s="626"/>
      <c r="DY12" s="626"/>
      <c r="DZ12" s="626"/>
      <c r="EA12" s="626"/>
      <c r="EB12" s="626"/>
      <c r="EC12" s="662"/>
    </row>
    <row r="13" spans="2:143" ht="11.25" customHeight="1" x14ac:dyDescent="0.2">
      <c r="B13" s="622" t="s">
        <v>241</v>
      </c>
      <c r="C13" s="623"/>
      <c r="D13" s="623"/>
      <c r="E13" s="623"/>
      <c r="F13" s="623"/>
      <c r="G13" s="623"/>
      <c r="H13" s="623"/>
      <c r="I13" s="623"/>
      <c r="J13" s="623"/>
      <c r="K13" s="623"/>
      <c r="L13" s="623"/>
      <c r="M13" s="623"/>
      <c r="N13" s="623"/>
      <c r="O13" s="623"/>
      <c r="P13" s="623"/>
      <c r="Q13" s="624"/>
      <c r="R13" s="625" t="s">
        <v>122</v>
      </c>
      <c r="S13" s="626"/>
      <c r="T13" s="626"/>
      <c r="U13" s="626"/>
      <c r="V13" s="626"/>
      <c r="W13" s="626"/>
      <c r="X13" s="626"/>
      <c r="Y13" s="627"/>
      <c r="Z13" s="663" t="s">
        <v>122</v>
      </c>
      <c r="AA13" s="663"/>
      <c r="AB13" s="663"/>
      <c r="AC13" s="663"/>
      <c r="AD13" s="664" t="s">
        <v>122</v>
      </c>
      <c r="AE13" s="664"/>
      <c r="AF13" s="664"/>
      <c r="AG13" s="664"/>
      <c r="AH13" s="664"/>
      <c r="AI13" s="664"/>
      <c r="AJ13" s="664"/>
      <c r="AK13" s="664"/>
      <c r="AL13" s="628" t="s">
        <v>122</v>
      </c>
      <c r="AM13" s="629"/>
      <c r="AN13" s="629"/>
      <c r="AO13" s="665"/>
      <c r="AP13" s="622" t="s">
        <v>242</v>
      </c>
      <c r="AQ13" s="623"/>
      <c r="AR13" s="623"/>
      <c r="AS13" s="623"/>
      <c r="AT13" s="623"/>
      <c r="AU13" s="623"/>
      <c r="AV13" s="623"/>
      <c r="AW13" s="623"/>
      <c r="AX13" s="623"/>
      <c r="AY13" s="623"/>
      <c r="AZ13" s="623"/>
      <c r="BA13" s="623"/>
      <c r="BB13" s="623"/>
      <c r="BC13" s="623"/>
      <c r="BD13" s="623"/>
      <c r="BE13" s="623"/>
      <c r="BF13" s="624"/>
      <c r="BG13" s="625">
        <v>4386710</v>
      </c>
      <c r="BH13" s="626"/>
      <c r="BI13" s="626"/>
      <c r="BJ13" s="626"/>
      <c r="BK13" s="626"/>
      <c r="BL13" s="626"/>
      <c r="BM13" s="626"/>
      <c r="BN13" s="627"/>
      <c r="BO13" s="663">
        <v>53.3</v>
      </c>
      <c r="BP13" s="663"/>
      <c r="BQ13" s="663"/>
      <c r="BR13" s="663"/>
      <c r="BS13" s="664" t="s">
        <v>122</v>
      </c>
      <c r="BT13" s="664"/>
      <c r="BU13" s="664"/>
      <c r="BV13" s="664"/>
      <c r="BW13" s="664"/>
      <c r="BX13" s="664"/>
      <c r="BY13" s="664"/>
      <c r="BZ13" s="664"/>
      <c r="CA13" s="664"/>
      <c r="CB13" s="704"/>
      <c r="CD13" s="622" t="s">
        <v>243</v>
      </c>
      <c r="CE13" s="623"/>
      <c r="CF13" s="623"/>
      <c r="CG13" s="623"/>
      <c r="CH13" s="623"/>
      <c r="CI13" s="623"/>
      <c r="CJ13" s="623"/>
      <c r="CK13" s="623"/>
      <c r="CL13" s="623"/>
      <c r="CM13" s="623"/>
      <c r="CN13" s="623"/>
      <c r="CO13" s="623"/>
      <c r="CP13" s="623"/>
      <c r="CQ13" s="624"/>
      <c r="CR13" s="625">
        <v>1397285</v>
      </c>
      <c r="CS13" s="626"/>
      <c r="CT13" s="626"/>
      <c r="CU13" s="626"/>
      <c r="CV13" s="626"/>
      <c r="CW13" s="626"/>
      <c r="CX13" s="626"/>
      <c r="CY13" s="627"/>
      <c r="CZ13" s="663">
        <v>8.6</v>
      </c>
      <c r="DA13" s="663"/>
      <c r="DB13" s="663"/>
      <c r="DC13" s="663"/>
      <c r="DD13" s="631">
        <v>745533</v>
      </c>
      <c r="DE13" s="626"/>
      <c r="DF13" s="626"/>
      <c r="DG13" s="626"/>
      <c r="DH13" s="626"/>
      <c r="DI13" s="626"/>
      <c r="DJ13" s="626"/>
      <c r="DK13" s="626"/>
      <c r="DL13" s="626"/>
      <c r="DM13" s="626"/>
      <c r="DN13" s="626"/>
      <c r="DO13" s="626"/>
      <c r="DP13" s="627"/>
      <c r="DQ13" s="631">
        <v>783609</v>
      </c>
      <c r="DR13" s="626"/>
      <c r="DS13" s="626"/>
      <c r="DT13" s="626"/>
      <c r="DU13" s="626"/>
      <c r="DV13" s="626"/>
      <c r="DW13" s="626"/>
      <c r="DX13" s="626"/>
      <c r="DY13" s="626"/>
      <c r="DZ13" s="626"/>
      <c r="EA13" s="626"/>
      <c r="EB13" s="626"/>
      <c r="EC13" s="662"/>
    </row>
    <row r="14" spans="2:143" ht="11.25" customHeight="1" x14ac:dyDescent="0.2">
      <c r="B14" s="622" t="s">
        <v>244</v>
      </c>
      <c r="C14" s="623"/>
      <c r="D14" s="623"/>
      <c r="E14" s="623"/>
      <c r="F14" s="623"/>
      <c r="G14" s="623"/>
      <c r="H14" s="623"/>
      <c r="I14" s="623"/>
      <c r="J14" s="623"/>
      <c r="K14" s="623"/>
      <c r="L14" s="623"/>
      <c r="M14" s="623"/>
      <c r="N14" s="623"/>
      <c r="O14" s="623"/>
      <c r="P14" s="623"/>
      <c r="Q14" s="624"/>
      <c r="R14" s="625" t="s">
        <v>122</v>
      </c>
      <c r="S14" s="626"/>
      <c r="T14" s="626"/>
      <c r="U14" s="626"/>
      <c r="V14" s="626"/>
      <c r="W14" s="626"/>
      <c r="X14" s="626"/>
      <c r="Y14" s="627"/>
      <c r="Z14" s="663" t="s">
        <v>122</v>
      </c>
      <c r="AA14" s="663"/>
      <c r="AB14" s="663"/>
      <c r="AC14" s="663"/>
      <c r="AD14" s="664" t="s">
        <v>122</v>
      </c>
      <c r="AE14" s="664"/>
      <c r="AF14" s="664"/>
      <c r="AG14" s="664"/>
      <c r="AH14" s="664"/>
      <c r="AI14" s="664"/>
      <c r="AJ14" s="664"/>
      <c r="AK14" s="664"/>
      <c r="AL14" s="628" t="s">
        <v>122</v>
      </c>
      <c r="AM14" s="629"/>
      <c r="AN14" s="629"/>
      <c r="AO14" s="665"/>
      <c r="AP14" s="622" t="s">
        <v>245</v>
      </c>
      <c r="AQ14" s="623"/>
      <c r="AR14" s="623"/>
      <c r="AS14" s="623"/>
      <c r="AT14" s="623"/>
      <c r="AU14" s="623"/>
      <c r="AV14" s="623"/>
      <c r="AW14" s="623"/>
      <c r="AX14" s="623"/>
      <c r="AY14" s="623"/>
      <c r="AZ14" s="623"/>
      <c r="BA14" s="623"/>
      <c r="BB14" s="623"/>
      <c r="BC14" s="623"/>
      <c r="BD14" s="623"/>
      <c r="BE14" s="623"/>
      <c r="BF14" s="624"/>
      <c r="BG14" s="625">
        <v>97870</v>
      </c>
      <c r="BH14" s="626"/>
      <c r="BI14" s="626"/>
      <c r="BJ14" s="626"/>
      <c r="BK14" s="626"/>
      <c r="BL14" s="626"/>
      <c r="BM14" s="626"/>
      <c r="BN14" s="627"/>
      <c r="BO14" s="663">
        <v>1.2</v>
      </c>
      <c r="BP14" s="663"/>
      <c r="BQ14" s="663"/>
      <c r="BR14" s="663"/>
      <c r="BS14" s="664" t="s">
        <v>122</v>
      </c>
      <c r="BT14" s="664"/>
      <c r="BU14" s="664"/>
      <c r="BV14" s="664"/>
      <c r="BW14" s="664"/>
      <c r="BX14" s="664"/>
      <c r="BY14" s="664"/>
      <c r="BZ14" s="664"/>
      <c r="CA14" s="664"/>
      <c r="CB14" s="704"/>
      <c r="CD14" s="622" t="s">
        <v>246</v>
      </c>
      <c r="CE14" s="623"/>
      <c r="CF14" s="623"/>
      <c r="CG14" s="623"/>
      <c r="CH14" s="623"/>
      <c r="CI14" s="623"/>
      <c r="CJ14" s="623"/>
      <c r="CK14" s="623"/>
      <c r="CL14" s="623"/>
      <c r="CM14" s="623"/>
      <c r="CN14" s="623"/>
      <c r="CO14" s="623"/>
      <c r="CP14" s="623"/>
      <c r="CQ14" s="624"/>
      <c r="CR14" s="625">
        <v>679920</v>
      </c>
      <c r="CS14" s="626"/>
      <c r="CT14" s="626"/>
      <c r="CU14" s="626"/>
      <c r="CV14" s="626"/>
      <c r="CW14" s="626"/>
      <c r="CX14" s="626"/>
      <c r="CY14" s="627"/>
      <c r="CZ14" s="663">
        <v>4.2</v>
      </c>
      <c r="DA14" s="663"/>
      <c r="DB14" s="663"/>
      <c r="DC14" s="663"/>
      <c r="DD14" s="631" t="s">
        <v>122</v>
      </c>
      <c r="DE14" s="626"/>
      <c r="DF14" s="626"/>
      <c r="DG14" s="626"/>
      <c r="DH14" s="626"/>
      <c r="DI14" s="626"/>
      <c r="DJ14" s="626"/>
      <c r="DK14" s="626"/>
      <c r="DL14" s="626"/>
      <c r="DM14" s="626"/>
      <c r="DN14" s="626"/>
      <c r="DO14" s="626"/>
      <c r="DP14" s="627"/>
      <c r="DQ14" s="631">
        <v>679920</v>
      </c>
      <c r="DR14" s="626"/>
      <c r="DS14" s="626"/>
      <c r="DT14" s="626"/>
      <c r="DU14" s="626"/>
      <c r="DV14" s="626"/>
      <c r="DW14" s="626"/>
      <c r="DX14" s="626"/>
      <c r="DY14" s="626"/>
      <c r="DZ14" s="626"/>
      <c r="EA14" s="626"/>
      <c r="EB14" s="626"/>
      <c r="EC14" s="662"/>
    </row>
    <row r="15" spans="2:143" ht="11.25" customHeight="1" x14ac:dyDescent="0.2">
      <c r="B15" s="622" t="s">
        <v>247</v>
      </c>
      <c r="C15" s="623"/>
      <c r="D15" s="623"/>
      <c r="E15" s="623"/>
      <c r="F15" s="623"/>
      <c r="G15" s="623"/>
      <c r="H15" s="623"/>
      <c r="I15" s="623"/>
      <c r="J15" s="623"/>
      <c r="K15" s="623"/>
      <c r="L15" s="623"/>
      <c r="M15" s="623"/>
      <c r="N15" s="623"/>
      <c r="O15" s="623"/>
      <c r="P15" s="623"/>
      <c r="Q15" s="624"/>
      <c r="R15" s="625">
        <v>19757</v>
      </c>
      <c r="S15" s="626"/>
      <c r="T15" s="626"/>
      <c r="U15" s="626"/>
      <c r="V15" s="626"/>
      <c r="W15" s="626"/>
      <c r="X15" s="626"/>
      <c r="Y15" s="627"/>
      <c r="Z15" s="663">
        <v>0.1</v>
      </c>
      <c r="AA15" s="663"/>
      <c r="AB15" s="663"/>
      <c r="AC15" s="663"/>
      <c r="AD15" s="664">
        <v>19757</v>
      </c>
      <c r="AE15" s="664"/>
      <c r="AF15" s="664"/>
      <c r="AG15" s="664"/>
      <c r="AH15" s="664"/>
      <c r="AI15" s="664"/>
      <c r="AJ15" s="664"/>
      <c r="AK15" s="664"/>
      <c r="AL15" s="628">
        <v>0.2</v>
      </c>
      <c r="AM15" s="629"/>
      <c r="AN15" s="629"/>
      <c r="AO15" s="665"/>
      <c r="AP15" s="622" t="s">
        <v>248</v>
      </c>
      <c r="AQ15" s="623"/>
      <c r="AR15" s="623"/>
      <c r="AS15" s="623"/>
      <c r="AT15" s="623"/>
      <c r="AU15" s="623"/>
      <c r="AV15" s="623"/>
      <c r="AW15" s="623"/>
      <c r="AX15" s="623"/>
      <c r="AY15" s="623"/>
      <c r="AZ15" s="623"/>
      <c r="BA15" s="623"/>
      <c r="BB15" s="623"/>
      <c r="BC15" s="623"/>
      <c r="BD15" s="623"/>
      <c r="BE15" s="623"/>
      <c r="BF15" s="624"/>
      <c r="BG15" s="625">
        <v>352174</v>
      </c>
      <c r="BH15" s="626"/>
      <c r="BI15" s="626"/>
      <c r="BJ15" s="626"/>
      <c r="BK15" s="626"/>
      <c r="BL15" s="626"/>
      <c r="BM15" s="626"/>
      <c r="BN15" s="627"/>
      <c r="BO15" s="663">
        <v>4.3</v>
      </c>
      <c r="BP15" s="663"/>
      <c r="BQ15" s="663"/>
      <c r="BR15" s="663"/>
      <c r="BS15" s="664" t="s">
        <v>122</v>
      </c>
      <c r="BT15" s="664"/>
      <c r="BU15" s="664"/>
      <c r="BV15" s="664"/>
      <c r="BW15" s="664"/>
      <c r="BX15" s="664"/>
      <c r="BY15" s="664"/>
      <c r="BZ15" s="664"/>
      <c r="CA15" s="664"/>
      <c r="CB15" s="704"/>
      <c r="CD15" s="622" t="s">
        <v>249</v>
      </c>
      <c r="CE15" s="623"/>
      <c r="CF15" s="623"/>
      <c r="CG15" s="623"/>
      <c r="CH15" s="623"/>
      <c r="CI15" s="623"/>
      <c r="CJ15" s="623"/>
      <c r="CK15" s="623"/>
      <c r="CL15" s="623"/>
      <c r="CM15" s="623"/>
      <c r="CN15" s="623"/>
      <c r="CO15" s="623"/>
      <c r="CP15" s="623"/>
      <c r="CQ15" s="624"/>
      <c r="CR15" s="625">
        <v>2852775</v>
      </c>
      <c r="CS15" s="626"/>
      <c r="CT15" s="626"/>
      <c r="CU15" s="626"/>
      <c r="CV15" s="626"/>
      <c r="CW15" s="626"/>
      <c r="CX15" s="626"/>
      <c r="CY15" s="627"/>
      <c r="CZ15" s="663">
        <v>17.600000000000001</v>
      </c>
      <c r="DA15" s="663"/>
      <c r="DB15" s="663"/>
      <c r="DC15" s="663"/>
      <c r="DD15" s="631">
        <v>1180582</v>
      </c>
      <c r="DE15" s="626"/>
      <c r="DF15" s="626"/>
      <c r="DG15" s="626"/>
      <c r="DH15" s="626"/>
      <c r="DI15" s="626"/>
      <c r="DJ15" s="626"/>
      <c r="DK15" s="626"/>
      <c r="DL15" s="626"/>
      <c r="DM15" s="626"/>
      <c r="DN15" s="626"/>
      <c r="DO15" s="626"/>
      <c r="DP15" s="627"/>
      <c r="DQ15" s="631">
        <v>1544723</v>
      </c>
      <c r="DR15" s="626"/>
      <c r="DS15" s="626"/>
      <c r="DT15" s="626"/>
      <c r="DU15" s="626"/>
      <c r="DV15" s="626"/>
      <c r="DW15" s="626"/>
      <c r="DX15" s="626"/>
      <c r="DY15" s="626"/>
      <c r="DZ15" s="626"/>
      <c r="EA15" s="626"/>
      <c r="EB15" s="626"/>
      <c r="EC15" s="662"/>
    </row>
    <row r="16" spans="2:143" ht="11.25" customHeight="1" x14ac:dyDescent="0.2">
      <c r="B16" s="622" t="s">
        <v>250</v>
      </c>
      <c r="C16" s="623"/>
      <c r="D16" s="623"/>
      <c r="E16" s="623"/>
      <c r="F16" s="623"/>
      <c r="G16" s="623"/>
      <c r="H16" s="623"/>
      <c r="I16" s="623"/>
      <c r="J16" s="623"/>
      <c r="K16" s="623"/>
      <c r="L16" s="623"/>
      <c r="M16" s="623"/>
      <c r="N16" s="623"/>
      <c r="O16" s="623"/>
      <c r="P16" s="623"/>
      <c r="Q16" s="624"/>
      <c r="R16" s="625">
        <v>150872</v>
      </c>
      <c r="S16" s="626"/>
      <c r="T16" s="626"/>
      <c r="U16" s="626"/>
      <c r="V16" s="626"/>
      <c r="W16" s="626"/>
      <c r="X16" s="626"/>
      <c r="Y16" s="627"/>
      <c r="Z16" s="663">
        <v>0.9</v>
      </c>
      <c r="AA16" s="663"/>
      <c r="AB16" s="663"/>
      <c r="AC16" s="663"/>
      <c r="AD16" s="664">
        <v>150872</v>
      </c>
      <c r="AE16" s="664"/>
      <c r="AF16" s="664"/>
      <c r="AG16" s="664"/>
      <c r="AH16" s="664"/>
      <c r="AI16" s="664"/>
      <c r="AJ16" s="664"/>
      <c r="AK16" s="664"/>
      <c r="AL16" s="628">
        <v>1.6</v>
      </c>
      <c r="AM16" s="629"/>
      <c r="AN16" s="629"/>
      <c r="AO16" s="665"/>
      <c r="AP16" s="622" t="s">
        <v>251</v>
      </c>
      <c r="AQ16" s="623"/>
      <c r="AR16" s="623"/>
      <c r="AS16" s="623"/>
      <c r="AT16" s="623"/>
      <c r="AU16" s="623"/>
      <c r="AV16" s="623"/>
      <c r="AW16" s="623"/>
      <c r="AX16" s="623"/>
      <c r="AY16" s="623"/>
      <c r="AZ16" s="623"/>
      <c r="BA16" s="623"/>
      <c r="BB16" s="623"/>
      <c r="BC16" s="623"/>
      <c r="BD16" s="623"/>
      <c r="BE16" s="623"/>
      <c r="BF16" s="624"/>
      <c r="BG16" s="625" t="s">
        <v>122</v>
      </c>
      <c r="BH16" s="626"/>
      <c r="BI16" s="626"/>
      <c r="BJ16" s="626"/>
      <c r="BK16" s="626"/>
      <c r="BL16" s="626"/>
      <c r="BM16" s="626"/>
      <c r="BN16" s="627"/>
      <c r="BO16" s="663" t="s">
        <v>122</v>
      </c>
      <c r="BP16" s="663"/>
      <c r="BQ16" s="663"/>
      <c r="BR16" s="663"/>
      <c r="BS16" s="664" t="s">
        <v>122</v>
      </c>
      <c r="BT16" s="664"/>
      <c r="BU16" s="664"/>
      <c r="BV16" s="664"/>
      <c r="BW16" s="664"/>
      <c r="BX16" s="664"/>
      <c r="BY16" s="664"/>
      <c r="BZ16" s="664"/>
      <c r="CA16" s="664"/>
      <c r="CB16" s="704"/>
      <c r="CD16" s="622" t="s">
        <v>252</v>
      </c>
      <c r="CE16" s="623"/>
      <c r="CF16" s="623"/>
      <c r="CG16" s="623"/>
      <c r="CH16" s="623"/>
      <c r="CI16" s="623"/>
      <c r="CJ16" s="623"/>
      <c r="CK16" s="623"/>
      <c r="CL16" s="623"/>
      <c r="CM16" s="623"/>
      <c r="CN16" s="623"/>
      <c r="CO16" s="623"/>
      <c r="CP16" s="623"/>
      <c r="CQ16" s="624"/>
      <c r="CR16" s="625" t="s">
        <v>122</v>
      </c>
      <c r="CS16" s="626"/>
      <c r="CT16" s="626"/>
      <c r="CU16" s="626"/>
      <c r="CV16" s="626"/>
      <c r="CW16" s="626"/>
      <c r="CX16" s="626"/>
      <c r="CY16" s="627"/>
      <c r="CZ16" s="663" t="s">
        <v>122</v>
      </c>
      <c r="DA16" s="663"/>
      <c r="DB16" s="663"/>
      <c r="DC16" s="663"/>
      <c r="DD16" s="631" t="s">
        <v>122</v>
      </c>
      <c r="DE16" s="626"/>
      <c r="DF16" s="626"/>
      <c r="DG16" s="626"/>
      <c r="DH16" s="626"/>
      <c r="DI16" s="626"/>
      <c r="DJ16" s="626"/>
      <c r="DK16" s="626"/>
      <c r="DL16" s="626"/>
      <c r="DM16" s="626"/>
      <c r="DN16" s="626"/>
      <c r="DO16" s="626"/>
      <c r="DP16" s="627"/>
      <c r="DQ16" s="631" t="s">
        <v>122</v>
      </c>
      <c r="DR16" s="626"/>
      <c r="DS16" s="626"/>
      <c r="DT16" s="626"/>
      <c r="DU16" s="626"/>
      <c r="DV16" s="626"/>
      <c r="DW16" s="626"/>
      <c r="DX16" s="626"/>
      <c r="DY16" s="626"/>
      <c r="DZ16" s="626"/>
      <c r="EA16" s="626"/>
      <c r="EB16" s="626"/>
      <c r="EC16" s="662"/>
    </row>
    <row r="17" spans="2:133" ht="11.25" customHeight="1" x14ac:dyDescent="0.2">
      <c r="B17" s="622" t="s">
        <v>253</v>
      </c>
      <c r="C17" s="623"/>
      <c r="D17" s="623"/>
      <c r="E17" s="623"/>
      <c r="F17" s="623"/>
      <c r="G17" s="623"/>
      <c r="H17" s="623"/>
      <c r="I17" s="623"/>
      <c r="J17" s="623"/>
      <c r="K17" s="623"/>
      <c r="L17" s="623"/>
      <c r="M17" s="623"/>
      <c r="N17" s="623"/>
      <c r="O17" s="623"/>
      <c r="P17" s="623"/>
      <c r="Q17" s="624"/>
      <c r="R17" s="625">
        <v>221757</v>
      </c>
      <c r="S17" s="626"/>
      <c r="T17" s="626"/>
      <c r="U17" s="626"/>
      <c r="V17" s="626"/>
      <c r="W17" s="626"/>
      <c r="X17" s="626"/>
      <c r="Y17" s="627"/>
      <c r="Z17" s="663">
        <v>1.3</v>
      </c>
      <c r="AA17" s="663"/>
      <c r="AB17" s="663"/>
      <c r="AC17" s="663"/>
      <c r="AD17" s="664">
        <v>221757</v>
      </c>
      <c r="AE17" s="664"/>
      <c r="AF17" s="664"/>
      <c r="AG17" s="664"/>
      <c r="AH17" s="664"/>
      <c r="AI17" s="664"/>
      <c r="AJ17" s="664"/>
      <c r="AK17" s="664"/>
      <c r="AL17" s="628">
        <v>2.2999999999999998</v>
      </c>
      <c r="AM17" s="629"/>
      <c r="AN17" s="629"/>
      <c r="AO17" s="665"/>
      <c r="AP17" s="622" t="s">
        <v>254</v>
      </c>
      <c r="AQ17" s="623"/>
      <c r="AR17" s="623"/>
      <c r="AS17" s="623"/>
      <c r="AT17" s="623"/>
      <c r="AU17" s="623"/>
      <c r="AV17" s="623"/>
      <c r="AW17" s="623"/>
      <c r="AX17" s="623"/>
      <c r="AY17" s="623"/>
      <c r="AZ17" s="623"/>
      <c r="BA17" s="623"/>
      <c r="BB17" s="623"/>
      <c r="BC17" s="623"/>
      <c r="BD17" s="623"/>
      <c r="BE17" s="623"/>
      <c r="BF17" s="624"/>
      <c r="BG17" s="625" t="s">
        <v>122</v>
      </c>
      <c r="BH17" s="626"/>
      <c r="BI17" s="626"/>
      <c r="BJ17" s="626"/>
      <c r="BK17" s="626"/>
      <c r="BL17" s="626"/>
      <c r="BM17" s="626"/>
      <c r="BN17" s="627"/>
      <c r="BO17" s="663" t="s">
        <v>122</v>
      </c>
      <c r="BP17" s="663"/>
      <c r="BQ17" s="663"/>
      <c r="BR17" s="663"/>
      <c r="BS17" s="664" t="s">
        <v>122</v>
      </c>
      <c r="BT17" s="664"/>
      <c r="BU17" s="664"/>
      <c r="BV17" s="664"/>
      <c r="BW17" s="664"/>
      <c r="BX17" s="664"/>
      <c r="BY17" s="664"/>
      <c r="BZ17" s="664"/>
      <c r="CA17" s="664"/>
      <c r="CB17" s="704"/>
      <c r="CD17" s="622" t="s">
        <v>255</v>
      </c>
      <c r="CE17" s="623"/>
      <c r="CF17" s="623"/>
      <c r="CG17" s="623"/>
      <c r="CH17" s="623"/>
      <c r="CI17" s="623"/>
      <c r="CJ17" s="623"/>
      <c r="CK17" s="623"/>
      <c r="CL17" s="623"/>
      <c r="CM17" s="623"/>
      <c r="CN17" s="623"/>
      <c r="CO17" s="623"/>
      <c r="CP17" s="623"/>
      <c r="CQ17" s="624"/>
      <c r="CR17" s="625">
        <v>1350470</v>
      </c>
      <c r="CS17" s="626"/>
      <c r="CT17" s="626"/>
      <c r="CU17" s="626"/>
      <c r="CV17" s="626"/>
      <c r="CW17" s="626"/>
      <c r="CX17" s="626"/>
      <c r="CY17" s="627"/>
      <c r="CZ17" s="663">
        <v>8.3000000000000007</v>
      </c>
      <c r="DA17" s="663"/>
      <c r="DB17" s="663"/>
      <c r="DC17" s="663"/>
      <c r="DD17" s="631" t="s">
        <v>122</v>
      </c>
      <c r="DE17" s="626"/>
      <c r="DF17" s="626"/>
      <c r="DG17" s="626"/>
      <c r="DH17" s="626"/>
      <c r="DI17" s="626"/>
      <c r="DJ17" s="626"/>
      <c r="DK17" s="626"/>
      <c r="DL17" s="626"/>
      <c r="DM17" s="626"/>
      <c r="DN17" s="626"/>
      <c r="DO17" s="626"/>
      <c r="DP17" s="627"/>
      <c r="DQ17" s="631">
        <v>1350470</v>
      </c>
      <c r="DR17" s="626"/>
      <c r="DS17" s="626"/>
      <c r="DT17" s="626"/>
      <c r="DU17" s="626"/>
      <c r="DV17" s="626"/>
      <c r="DW17" s="626"/>
      <c r="DX17" s="626"/>
      <c r="DY17" s="626"/>
      <c r="DZ17" s="626"/>
      <c r="EA17" s="626"/>
      <c r="EB17" s="626"/>
      <c r="EC17" s="662"/>
    </row>
    <row r="18" spans="2:133" ht="11.25" customHeight="1" x14ac:dyDescent="0.2">
      <c r="B18" s="622" t="s">
        <v>256</v>
      </c>
      <c r="C18" s="623"/>
      <c r="D18" s="623"/>
      <c r="E18" s="623"/>
      <c r="F18" s="623"/>
      <c r="G18" s="623"/>
      <c r="H18" s="623"/>
      <c r="I18" s="623"/>
      <c r="J18" s="623"/>
      <c r="K18" s="623"/>
      <c r="L18" s="623"/>
      <c r="M18" s="623"/>
      <c r="N18" s="623"/>
      <c r="O18" s="623"/>
      <c r="P18" s="623"/>
      <c r="Q18" s="624"/>
      <c r="R18" s="625">
        <v>42708</v>
      </c>
      <c r="S18" s="626"/>
      <c r="T18" s="626"/>
      <c r="U18" s="626"/>
      <c r="V18" s="626"/>
      <c r="W18" s="626"/>
      <c r="X18" s="626"/>
      <c r="Y18" s="627"/>
      <c r="Z18" s="663">
        <v>0.2</v>
      </c>
      <c r="AA18" s="663"/>
      <c r="AB18" s="663"/>
      <c r="AC18" s="663"/>
      <c r="AD18" s="664">
        <v>42708</v>
      </c>
      <c r="AE18" s="664"/>
      <c r="AF18" s="664"/>
      <c r="AG18" s="664"/>
      <c r="AH18" s="664"/>
      <c r="AI18" s="664"/>
      <c r="AJ18" s="664"/>
      <c r="AK18" s="664"/>
      <c r="AL18" s="628">
        <v>0.4</v>
      </c>
      <c r="AM18" s="629"/>
      <c r="AN18" s="629"/>
      <c r="AO18" s="665"/>
      <c r="AP18" s="622" t="s">
        <v>257</v>
      </c>
      <c r="AQ18" s="623"/>
      <c r="AR18" s="623"/>
      <c r="AS18" s="623"/>
      <c r="AT18" s="623"/>
      <c r="AU18" s="623"/>
      <c r="AV18" s="623"/>
      <c r="AW18" s="623"/>
      <c r="AX18" s="623"/>
      <c r="AY18" s="623"/>
      <c r="AZ18" s="623"/>
      <c r="BA18" s="623"/>
      <c r="BB18" s="623"/>
      <c r="BC18" s="623"/>
      <c r="BD18" s="623"/>
      <c r="BE18" s="623"/>
      <c r="BF18" s="624"/>
      <c r="BG18" s="625" t="s">
        <v>122</v>
      </c>
      <c r="BH18" s="626"/>
      <c r="BI18" s="626"/>
      <c r="BJ18" s="626"/>
      <c r="BK18" s="626"/>
      <c r="BL18" s="626"/>
      <c r="BM18" s="626"/>
      <c r="BN18" s="627"/>
      <c r="BO18" s="663" t="s">
        <v>122</v>
      </c>
      <c r="BP18" s="663"/>
      <c r="BQ18" s="663"/>
      <c r="BR18" s="663"/>
      <c r="BS18" s="664" t="s">
        <v>122</v>
      </c>
      <c r="BT18" s="664"/>
      <c r="BU18" s="664"/>
      <c r="BV18" s="664"/>
      <c r="BW18" s="664"/>
      <c r="BX18" s="664"/>
      <c r="BY18" s="664"/>
      <c r="BZ18" s="664"/>
      <c r="CA18" s="664"/>
      <c r="CB18" s="704"/>
      <c r="CD18" s="622" t="s">
        <v>258</v>
      </c>
      <c r="CE18" s="623"/>
      <c r="CF18" s="623"/>
      <c r="CG18" s="623"/>
      <c r="CH18" s="623"/>
      <c r="CI18" s="623"/>
      <c r="CJ18" s="623"/>
      <c r="CK18" s="623"/>
      <c r="CL18" s="623"/>
      <c r="CM18" s="623"/>
      <c r="CN18" s="623"/>
      <c r="CO18" s="623"/>
      <c r="CP18" s="623"/>
      <c r="CQ18" s="624"/>
      <c r="CR18" s="625" t="s">
        <v>122</v>
      </c>
      <c r="CS18" s="626"/>
      <c r="CT18" s="626"/>
      <c r="CU18" s="626"/>
      <c r="CV18" s="626"/>
      <c r="CW18" s="626"/>
      <c r="CX18" s="626"/>
      <c r="CY18" s="627"/>
      <c r="CZ18" s="663" t="s">
        <v>122</v>
      </c>
      <c r="DA18" s="663"/>
      <c r="DB18" s="663"/>
      <c r="DC18" s="663"/>
      <c r="DD18" s="631" t="s">
        <v>122</v>
      </c>
      <c r="DE18" s="626"/>
      <c r="DF18" s="626"/>
      <c r="DG18" s="626"/>
      <c r="DH18" s="626"/>
      <c r="DI18" s="626"/>
      <c r="DJ18" s="626"/>
      <c r="DK18" s="626"/>
      <c r="DL18" s="626"/>
      <c r="DM18" s="626"/>
      <c r="DN18" s="626"/>
      <c r="DO18" s="626"/>
      <c r="DP18" s="627"/>
      <c r="DQ18" s="631" t="s">
        <v>122</v>
      </c>
      <c r="DR18" s="626"/>
      <c r="DS18" s="626"/>
      <c r="DT18" s="626"/>
      <c r="DU18" s="626"/>
      <c r="DV18" s="626"/>
      <c r="DW18" s="626"/>
      <c r="DX18" s="626"/>
      <c r="DY18" s="626"/>
      <c r="DZ18" s="626"/>
      <c r="EA18" s="626"/>
      <c r="EB18" s="626"/>
      <c r="EC18" s="662"/>
    </row>
    <row r="19" spans="2:133" ht="11.25" customHeight="1" x14ac:dyDescent="0.2">
      <c r="B19" s="622" t="s">
        <v>259</v>
      </c>
      <c r="C19" s="623"/>
      <c r="D19" s="623"/>
      <c r="E19" s="623"/>
      <c r="F19" s="623"/>
      <c r="G19" s="623"/>
      <c r="H19" s="623"/>
      <c r="I19" s="623"/>
      <c r="J19" s="623"/>
      <c r="K19" s="623"/>
      <c r="L19" s="623"/>
      <c r="M19" s="623"/>
      <c r="N19" s="623"/>
      <c r="O19" s="623"/>
      <c r="P19" s="623"/>
      <c r="Q19" s="624"/>
      <c r="R19" s="625">
        <v>173584</v>
      </c>
      <c r="S19" s="626"/>
      <c r="T19" s="626"/>
      <c r="U19" s="626"/>
      <c r="V19" s="626"/>
      <c r="W19" s="626"/>
      <c r="X19" s="626"/>
      <c r="Y19" s="627"/>
      <c r="Z19" s="663">
        <v>1</v>
      </c>
      <c r="AA19" s="663"/>
      <c r="AB19" s="663"/>
      <c r="AC19" s="663"/>
      <c r="AD19" s="664">
        <v>173584</v>
      </c>
      <c r="AE19" s="664"/>
      <c r="AF19" s="664"/>
      <c r="AG19" s="664"/>
      <c r="AH19" s="664"/>
      <c r="AI19" s="664"/>
      <c r="AJ19" s="664"/>
      <c r="AK19" s="664"/>
      <c r="AL19" s="628">
        <v>1.8</v>
      </c>
      <c r="AM19" s="629"/>
      <c r="AN19" s="629"/>
      <c r="AO19" s="665"/>
      <c r="AP19" s="622" t="s">
        <v>260</v>
      </c>
      <c r="AQ19" s="623"/>
      <c r="AR19" s="623"/>
      <c r="AS19" s="623"/>
      <c r="AT19" s="623"/>
      <c r="AU19" s="623"/>
      <c r="AV19" s="623"/>
      <c r="AW19" s="623"/>
      <c r="AX19" s="623"/>
      <c r="AY19" s="623"/>
      <c r="AZ19" s="623"/>
      <c r="BA19" s="623"/>
      <c r="BB19" s="623"/>
      <c r="BC19" s="623"/>
      <c r="BD19" s="623"/>
      <c r="BE19" s="623"/>
      <c r="BF19" s="624"/>
      <c r="BG19" s="625">
        <v>322102</v>
      </c>
      <c r="BH19" s="626"/>
      <c r="BI19" s="626"/>
      <c r="BJ19" s="626"/>
      <c r="BK19" s="626"/>
      <c r="BL19" s="626"/>
      <c r="BM19" s="626"/>
      <c r="BN19" s="627"/>
      <c r="BO19" s="663">
        <v>3.9</v>
      </c>
      <c r="BP19" s="663"/>
      <c r="BQ19" s="663"/>
      <c r="BR19" s="663"/>
      <c r="BS19" s="664" t="s">
        <v>122</v>
      </c>
      <c r="BT19" s="664"/>
      <c r="BU19" s="664"/>
      <c r="BV19" s="664"/>
      <c r="BW19" s="664"/>
      <c r="BX19" s="664"/>
      <c r="BY19" s="664"/>
      <c r="BZ19" s="664"/>
      <c r="CA19" s="664"/>
      <c r="CB19" s="704"/>
      <c r="CD19" s="622" t="s">
        <v>261</v>
      </c>
      <c r="CE19" s="623"/>
      <c r="CF19" s="623"/>
      <c r="CG19" s="623"/>
      <c r="CH19" s="623"/>
      <c r="CI19" s="623"/>
      <c r="CJ19" s="623"/>
      <c r="CK19" s="623"/>
      <c r="CL19" s="623"/>
      <c r="CM19" s="623"/>
      <c r="CN19" s="623"/>
      <c r="CO19" s="623"/>
      <c r="CP19" s="623"/>
      <c r="CQ19" s="624"/>
      <c r="CR19" s="625" t="s">
        <v>122</v>
      </c>
      <c r="CS19" s="626"/>
      <c r="CT19" s="626"/>
      <c r="CU19" s="626"/>
      <c r="CV19" s="626"/>
      <c r="CW19" s="626"/>
      <c r="CX19" s="626"/>
      <c r="CY19" s="627"/>
      <c r="CZ19" s="663" t="s">
        <v>122</v>
      </c>
      <c r="DA19" s="663"/>
      <c r="DB19" s="663"/>
      <c r="DC19" s="663"/>
      <c r="DD19" s="631" t="s">
        <v>122</v>
      </c>
      <c r="DE19" s="626"/>
      <c r="DF19" s="626"/>
      <c r="DG19" s="626"/>
      <c r="DH19" s="626"/>
      <c r="DI19" s="626"/>
      <c r="DJ19" s="626"/>
      <c r="DK19" s="626"/>
      <c r="DL19" s="626"/>
      <c r="DM19" s="626"/>
      <c r="DN19" s="626"/>
      <c r="DO19" s="626"/>
      <c r="DP19" s="627"/>
      <c r="DQ19" s="631" t="s">
        <v>122</v>
      </c>
      <c r="DR19" s="626"/>
      <c r="DS19" s="626"/>
      <c r="DT19" s="626"/>
      <c r="DU19" s="626"/>
      <c r="DV19" s="626"/>
      <c r="DW19" s="626"/>
      <c r="DX19" s="626"/>
      <c r="DY19" s="626"/>
      <c r="DZ19" s="626"/>
      <c r="EA19" s="626"/>
      <c r="EB19" s="626"/>
      <c r="EC19" s="662"/>
    </row>
    <row r="20" spans="2:133" ht="11.25" customHeight="1" x14ac:dyDescent="0.2">
      <c r="B20" s="692" t="s">
        <v>262</v>
      </c>
      <c r="C20" s="693"/>
      <c r="D20" s="693"/>
      <c r="E20" s="693"/>
      <c r="F20" s="693"/>
      <c r="G20" s="693"/>
      <c r="H20" s="693"/>
      <c r="I20" s="693"/>
      <c r="J20" s="693"/>
      <c r="K20" s="693"/>
      <c r="L20" s="693"/>
      <c r="M20" s="693"/>
      <c r="N20" s="693"/>
      <c r="O20" s="693"/>
      <c r="P20" s="693"/>
      <c r="Q20" s="694"/>
      <c r="R20" s="625">
        <v>5465</v>
      </c>
      <c r="S20" s="626"/>
      <c r="T20" s="626"/>
      <c r="U20" s="626"/>
      <c r="V20" s="626"/>
      <c r="W20" s="626"/>
      <c r="X20" s="626"/>
      <c r="Y20" s="627"/>
      <c r="Z20" s="663">
        <v>0</v>
      </c>
      <c r="AA20" s="663"/>
      <c r="AB20" s="663"/>
      <c r="AC20" s="663"/>
      <c r="AD20" s="664">
        <v>5465</v>
      </c>
      <c r="AE20" s="664"/>
      <c r="AF20" s="664"/>
      <c r="AG20" s="664"/>
      <c r="AH20" s="664"/>
      <c r="AI20" s="664"/>
      <c r="AJ20" s="664"/>
      <c r="AK20" s="664"/>
      <c r="AL20" s="628">
        <v>0.1</v>
      </c>
      <c r="AM20" s="629"/>
      <c r="AN20" s="629"/>
      <c r="AO20" s="665"/>
      <c r="AP20" s="622" t="s">
        <v>263</v>
      </c>
      <c r="AQ20" s="623"/>
      <c r="AR20" s="623"/>
      <c r="AS20" s="623"/>
      <c r="AT20" s="623"/>
      <c r="AU20" s="623"/>
      <c r="AV20" s="623"/>
      <c r="AW20" s="623"/>
      <c r="AX20" s="623"/>
      <c r="AY20" s="623"/>
      <c r="AZ20" s="623"/>
      <c r="BA20" s="623"/>
      <c r="BB20" s="623"/>
      <c r="BC20" s="623"/>
      <c r="BD20" s="623"/>
      <c r="BE20" s="623"/>
      <c r="BF20" s="624"/>
      <c r="BG20" s="625">
        <v>322102</v>
      </c>
      <c r="BH20" s="626"/>
      <c r="BI20" s="626"/>
      <c r="BJ20" s="626"/>
      <c r="BK20" s="626"/>
      <c r="BL20" s="626"/>
      <c r="BM20" s="626"/>
      <c r="BN20" s="627"/>
      <c r="BO20" s="663">
        <v>3.9</v>
      </c>
      <c r="BP20" s="663"/>
      <c r="BQ20" s="663"/>
      <c r="BR20" s="663"/>
      <c r="BS20" s="664" t="s">
        <v>122</v>
      </c>
      <c r="BT20" s="664"/>
      <c r="BU20" s="664"/>
      <c r="BV20" s="664"/>
      <c r="BW20" s="664"/>
      <c r="BX20" s="664"/>
      <c r="BY20" s="664"/>
      <c r="BZ20" s="664"/>
      <c r="CA20" s="664"/>
      <c r="CB20" s="704"/>
      <c r="CD20" s="622" t="s">
        <v>264</v>
      </c>
      <c r="CE20" s="623"/>
      <c r="CF20" s="623"/>
      <c r="CG20" s="623"/>
      <c r="CH20" s="623"/>
      <c r="CI20" s="623"/>
      <c r="CJ20" s="623"/>
      <c r="CK20" s="623"/>
      <c r="CL20" s="623"/>
      <c r="CM20" s="623"/>
      <c r="CN20" s="623"/>
      <c r="CO20" s="623"/>
      <c r="CP20" s="623"/>
      <c r="CQ20" s="624"/>
      <c r="CR20" s="625">
        <v>16201082</v>
      </c>
      <c r="CS20" s="626"/>
      <c r="CT20" s="626"/>
      <c r="CU20" s="626"/>
      <c r="CV20" s="626"/>
      <c r="CW20" s="626"/>
      <c r="CX20" s="626"/>
      <c r="CY20" s="627"/>
      <c r="CZ20" s="663">
        <v>100</v>
      </c>
      <c r="DA20" s="663"/>
      <c r="DB20" s="663"/>
      <c r="DC20" s="663"/>
      <c r="DD20" s="631">
        <v>2354985</v>
      </c>
      <c r="DE20" s="626"/>
      <c r="DF20" s="626"/>
      <c r="DG20" s="626"/>
      <c r="DH20" s="626"/>
      <c r="DI20" s="626"/>
      <c r="DJ20" s="626"/>
      <c r="DK20" s="626"/>
      <c r="DL20" s="626"/>
      <c r="DM20" s="626"/>
      <c r="DN20" s="626"/>
      <c r="DO20" s="626"/>
      <c r="DP20" s="627"/>
      <c r="DQ20" s="631">
        <v>11054856</v>
      </c>
      <c r="DR20" s="626"/>
      <c r="DS20" s="626"/>
      <c r="DT20" s="626"/>
      <c r="DU20" s="626"/>
      <c r="DV20" s="626"/>
      <c r="DW20" s="626"/>
      <c r="DX20" s="626"/>
      <c r="DY20" s="626"/>
      <c r="DZ20" s="626"/>
      <c r="EA20" s="626"/>
      <c r="EB20" s="626"/>
      <c r="EC20" s="662"/>
    </row>
    <row r="21" spans="2:133" ht="11.25" customHeight="1" x14ac:dyDescent="0.2">
      <c r="B21" s="622" t="s">
        <v>265</v>
      </c>
      <c r="C21" s="623"/>
      <c r="D21" s="623"/>
      <c r="E21" s="623"/>
      <c r="F21" s="623"/>
      <c r="G21" s="623"/>
      <c r="H21" s="623"/>
      <c r="I21" s="623"/>
      <c r="J21" s="623"/>
      <c r="K21" s="623"/>
      <c r="L21" s="623"/>
      <c r="M21" s="623"/>
      <c r="N21" s="623"/>
      <c r="O21" s="623"/>
      <c r="P21" s="623"/>
      <c r="Q21" s="624"/>
      <c r="R21" s="625">
        <v>33427</v>
      </c>
      <c r="S21" s="626"/>
      <c r="T21" s="626"/>
      <c r="U21" s="626"/>
      <c r="V21" s="626"/>
      <c r="W21" s="626"/>
      <c r="X21" s="626"/>
      <c r="Y21" s="627"/>
      <c r="Z21" s="663">
        <v>0.2</v>
      </c>
      <c r="AA21" s="663"/>
      <c r="AB21" s="663"/>
      <c r="AC21" s="663"/>
      <c r="AD21" s="664" t="s">
        <v>122</v>
      </c>
      <c r="AE21" s="664"/>
      <c r="AF21" s="664"/>
      <c r="AG21" s="664"/>
      <c r="AH21" s="664"/>
      <c r="AI21" s="664"/>
      <c r="AJ21" s="664"/>
      <c r="AK21" s="664"/>
      <c r="AL21" s="628" t="s">
        <v>122</v>
      </c>
      <c r="AM21" s="629"/>
      <c r="AN21" s="629"/>
      <c r="AO21" s="665"/>
      <c r="AP21" s="622" t="s">
        <v>266</v>
      </c>
      <c r="AQ21" s="702"/>
      <c r="AR21" s="702"/>
      <c r="AS21" s="702"/>
      <c r="AT21" s="702"/>
      <c r="AU21" s="702"/>
      <c r="AV21" s="702"/>
      <c r="AW21" s="702"/>
      <c r="AX21" s="702"/>
      <c r="AY21" s="702"/>
      <c r="AZ21" s="702"/>
      <c r="BA21" s="702"/>
      <c r="BB21" s="702"/>
      <c r="BC21" s="702"/>
      <c r="BD21" s="702"/>
      <c r="BE21" s="702"/>
      <c r="BF21" s="703"/>
      <c r="BG21" s="625" t="s">
        <v>122</v>
      </c>
      <c r="BH21" s="626"/>
      <c r="BI21" s="626"/>
      <c r="BJ21" s="626"/>
      <c r="BK21" s="626"/>
      <c r="BL21" s="626"/>
      <c r="BM21" s="626"/>
      <c r="BN21" s="627"/>
      <c r="BO21" s="663" t="s">
        <v>122</v>
      </c>
      <c r="BP21" s="663"/>
      <c r="BQ21" s="663"/>
      <c r="BR21" s="663"/>
      <c r="BS21" s="664" t="s">
        <v>122</v>
      </c>
      <c r="BT21" s="664"/>
      <c r="BU21" s="664"/>
      <c r="BV21" s="664"/>
      <c r="BW21" s="664"/>
      <c r="BX21" s="664"/>
      <c r="BY21" s="664"/>
      <c r="BZ21" s="664"/>
      <c r="CA21" s="664"/>
      <c r="CB21" s="704"/>
      <c r="CD21" s="606"/>
      <c r="CE21" s="607"/>
      <c r="CF21" s="607"/>
      <c r="CG21" s="607"/>
      <c r="CH21" s="607"/>
      <c r="CI21" s="607"/>
      <c r="CJ21" s="607"/>
      <c r="CK21" s="607"/>
      <c r="CL21" s="607"/>
      <c r="CM21" s="607"/>
      <c r="CN21" s="607"/>
      <c r="CO21" s="607"/>
      <c r="CP21" s="607"/>
      <c r="CQ21" s="608"/>
      <c r="CR21" s="710"/>
      <c r="CS21" s="711"/>
      <c r="CT21" s="711"/>
      <c r="CU21" s="711"/>
      <c r="CV21" s="711"/>
      <c r="CW21" s="711"/>
      <c r="CX21" s="711"/>
      <c r="CY21" s="712"/>
      <c r="CZ21" s="713"/>
      <c r="DA21" s="713"/>
      <c r="DB21" s="713"/>
      <c r="DC21" s="713"/>
      <c r="DD21" s="714"/>
      <c r="DE21" s="711"/>
      <c r="DF21" s="711"/>
      <c r="DG21" s="711"/>
      <c r="DH21" s="711"/>
      <c r="DI21" s="711"/>
      <c r="DJ21" s="711"/>
      <c r="DK21" s="711"/>
      <c r="DL21" s="711"/>
      <c r="DM21" s="711"/>
      <c r="DN21" s="711"/>
      <c r="DO21" s="711"/>
      <c r="DP21" s="712"/>
      <c r="DQ21" s="714"/>
      <c r="DR21" s="711"/>
      <c r="DS21" s="711"/>
      <c r="DT21" s="711"/>
      <c r="DU21" s="711"/>
      <c r="DV21" s="711"/>
      <c r="DW21" s="711"/>
      <c r="DX21" s="711"/>
      <c r="DY21" s="711"/>
      <c r="DZ21" s="711"/>
      <c r="EA21" s="711"/>
      <c r="EB21" s="711"/>
      <c r="EC21" s="718"/>
    </row>
    <row r="22" spans="2:133" ht="11.25" customHeight="1" x14ac:dyDescent="0.2">
      <c r="B22" s="622" t="s">
        <v>267</v>
      </c>
      <c r="C22" s="623"/>
      <c r="D22" s="623"/>
      <c r="E22" s="623"/>
      <c r="F22" s="623"/>
      <c r="G22" s="623"/>
      <c r="H22" s="623"/>
      <c r="I22" s="623"/>
      <c r="J22" s="623"/>
      <c r="K22" s="623"/>
      <c r="L22" s="623"/>
      <c r="M22" s="623"/>
      <c r="N22" s="623"/>
      <c r="O22" s="623"/>
      <c r="P22" s="623"/>
      <c r="Q22" s="624"/>
      <c r="R22" s="625" t="s">
        <v>122</v>
      </c>
      <c r="S22" s="626"/>
      <c r="T22" s="626"/>
      <c r="U22" s="626"/>
      <c r="V22" s="626"/>
      <c r="W22" s="626"/>
      <c r="X22" s="626"/>
      <c r="Y22" s="627"/>
      <c r="Z22" s="663" t="s">
        <v>122</v>
      </c>
      <c r="AA22" s="663"/>
      <c r="AB22" s="663"/>
      <c r="AC22" s="663"/>
      <c r="AD22" s="664" t="s">
        <v>122</v>
      </c>
      <c r="AE22" s="664"/>
      <c r="AF22" s="664"/>
      <c r="AG22" s="664"/>
      <c r="AH22" s="664"/>
      <c r="AI22" s="664"/>
      <c r="AJ22" s="664"/>
      <c r="AK22" s="664"/>
      <c r="AL22" s="628" t="s">
        <v>122</v>
      </c>
      <c r="AM22" s="629"/>
      <c r="AN22" s="629"/>
      <c r="AO22" s="665"/>
      <c r="AP22" s="622" t="s">
        <v>268</v>
      </c>
      <c r="AQ22" s="702"/>
      <c r="AR22" s="702"/>
      <c r="AS22" s="702"/>
      <c r="AT22" s="702"/>
      <c r="AU22" s="702"/>
      <c r="AV22" s="702"/>
      <c r="AW22" s="702"/>
      <c r="AX22" s="702"/>
      <c r="AY22" s="702"/>
      <c r="AZ22" s="702"/>
      <c r="BA22" s="702"/>
      <c r="BB22" s="702"/>
      <c r="BC22" s="702"/>
      <c r="BD22" s="702"/>
      <c r="BE22" s="702"/>
      <c r="BF22" s="703"/>
      <c r="BG22" s="625" t="s">
        <v>122</v>
      </c>
      <c r="BH22" s="626"/>
      <c r="BI22" s="626"/>
      <c r="BJ22" s="626"/>
      <c r="BK22" s="626"/>
      <c r="BL22" s="626"/>
      <c r="BM22" s="626"/>
      <c r="BN22" s="627"/>
      <c r="BO22" s="663" t="s">
        <v>122</v>
      </c>
      <c r="BP22" s="663"/>
      <c r="BQ22" s="663"/>
      <c r="BR22" s="663"/>
      <c r="BS22" s="664" t="s">
        <v>122</v>
      </c>
      <c r="BT22" s="664"/>
      <c r="BU22" s="664"/>
      <c r="BV22" s="664"/>
      <c r="BW22" s="664"/>
      <c r="BX22" s="664"/>
      <c r="BY22" s="664"/>
      <c r="BZ22" s="664"/>
      <c r="CA22" s="664"/>
      <c r="CB22" s="704"/>
      <c r="CD22" s="677" t="s">
        <v>269</v>
      </c>
      <c r="CE22" s="678"/>
      <c r="CF22" s="678"/>
      <c r="CG22" s="678"/>
      <c r="CH22" s="678"/>
      <c r="CI22" s="678"/>
      <c r="CJ22" s="678"/>
      <c r="CK22" s="678"/>
      <c r="CL22" s="678"/>
      <c r="CM22" s="678"/>
      <c r="CN22" s="678"/>
      <c r="CO22" s="678"/>
      <c r="CP22" s="678"/>
      <c r="CQ22" s="678"/>
      <c r="CR22" s="678"/>
      <c r="CS22" s="678"/>
      <c r="CT22" s="678"/>
      <c r="CU22" s="678"/>
      <c r="CV22" s="678"/>
      <c r="CW22" s="678"/>
      <c r="CX22" s="678"/>
      <c r="CY22" s="678"/>
      <c r="CZ22" s="678"/>
      <c r="DA22" s="678"/>
      <c r="DB22" s="678"/>
      <c r="DC22" s="678"/>
      <c r="DD22" s="678"/>
      <c r="DE22" s="678"/>
      <c r="DF22" s="678"/>
      <c r="DG22" s="678"/>
      <c r="DH22" s="678"/>
      <c r="DI22" s="678"/>
      <c r="DJ22" s="678"/>
      <c r="DK22" s="678"/>
      <c r="DL22" s="678"/>
      <c r="DM22" s="678"/>
      <c r="DN22" s="678"/>
      <c r="DO22" s="678"/>
      <c r="DP22" s="678"/>
      <c r="DQ22" s="678"/>
      <c r="DR22" s="678"/>
      <c r="DS22" s="678"/>
      <c r="DT22" s="678"/>
      <c r="DU22" s="678"/>
      <c r="DV22" s="678"/>
      <c r="DW22" s="678"/>
      <c r="DX22" s="678"/>
      <c r="DY22" s="678"/>
      <c r="DZ22" s="678"/>
      <c r="EA22" s="678"/>
      <c r="EB22" s="678"/>
      <c r="EC22" s="679"/>
    </row>
    <row r="23" spans="2:133" ht="11.25" customHeight="1" x14ac:dyDescent="0.2">
      <c r="B23" s="622" t="s">
        <v>270</v>
      </c>
      <c r="C23" s="623"/>
      <c r="D23" s="623"/>
      <c r="E23" s="623"/>
      <c r="F23" s="623"/>
      <c r="G23" s="623"/>
      <c r="H23" s="623"/>
      <c r="I23" s="623"/>
      <c r="J23" s="623"/>
      <c r="K23" s="623"/>
      <c r="L23" s="623"/>
      <c r="M23" s="623"/>
      <c r="N23" s="623"/>
      <c r="O23" s="623"/>
      <c r="P23" s="623"/>
      <c r="Q23" s="624"/>
      <c r="R23" s="625">
        <v>33427</v>
      </c>
      <c r="S23" s="626"/>
      <c r="T23" s="626"/>
      <c r="U23" s="626"/>
      <c r="V23" s="626"/>
      <c r="W23" s="626"/>
      <c r="X23" s="626"/>
      <c r="Y23" s="627"/>
      <c r="Z23" s="663">
        <v>0.2</v>
      </c>
      <c r="AA23" s="663"/>
      <c r="AB23" s="663"/>
      <c r="AC23" s="663"/>
      <c r="AD23" s="664" t="s">
        <v>122</v>
      </c>
      <c r="AE23" s="664"/>
      <c r="AF23" s="664"/>
      <c r="AG23" s="664"/>
      <c r="AH23" s="664"/>
      <c r="AI23" s="664"/>
      <c r="AJ23" s="664"/>
      <c r="AK23" s="664"/>
      <c r="AL23" s="628" t="s">
        <v>122</v>
      </c>
      <c r="AM23" s="629"/>
      <c r="AN23" s="629"/>
      <c r="AO23" s="665"/>
      <c r="AP23" s="622" t="s">
        <v>271</v>
      </c>
      <c r="AQ23" s="702"/>
      <c r="AR23" s="702"/>
      <c r="AS23" s="702"/>
      <c r="AT23" s="702"/>
      <c r="AU23" s="702"/>
      <c r="AV23" s="702"/>
      <c r="AW23" s="702"/>
      <c r="AX23" s="702"/>
      <c r="AY23" s="702"/>
      <c r="AZ23" s="702"/>
      <c r="BA23" s="702"/>
      <c r="BB23" s="702"/>
      <c r="BC23" s="702"/>
      <c r="BD23" s="702"/>
      <c r="BE23" s="702"/>
      <c r="BF23" s="703"/>
      <c r="BG23" s="625">
        <v>322102</v>
      </c>
      <c r="BH23" s="626"/>
      <c r="BI23" s="626"/>
      <c r="BJ23" s="626"/>
      <c r="BK23" s="626"/>
      <c r="BL23" s="626"/>
      <c r="BM23" s="626"/>
      <c r="BN23" s="627"/>
      <c r="BO23" s="663">
        <v>3.9</v>
      </c>
      <c r="BP23" s="663"/>
      <c r="BQ23" s="663"/>
      <c r="BR23" s="663"/>
      <c r="BS23" s="664" t="s">
        <v>122</v>
      </c>
      <c r="BT23" s="664"/>
      <c r="BU23" s="664"/>
      <c r="BV23" s="664"/>
      <c r="BW23" s="664"/>
      <c r="BX23" s="664"/>
      <c r="BY23" s="664"/>
      <c r="BZ23" s="664"/>
      <c r="CA23" s="664"/>
      <c r="CB23" s="704"/>
      <c r="CD23" s="677" t="s">
        <v>211</v>
      </c>
      <c r="CE23" s="678"/>
      <c r="CF23" s="678"/>
      <c r="CG23" s="678"/>
      <c r="CH23" s="678"/>
      <c r="CI23" s="678"/>
      <c r="CJ23" s="678"/>
      <c r="CK23" s="678"/>
      <c r="CL23" s="678"/>
      <c r="CM23" s="678"/>
      <c r="CN23" s="678"/>
      <c r="CO23" s="678"/>
      <c r="CP23" s="678"/>
      <c r="CQ23" s="679"/>
      <c r="CR23" s="677" t="s">
        <v>272</v>
      </c>
      <c r="CS23" s="678"/>
      <c r="CT23" s="678"/>
      <c r="CU23" s="678"/>
      <c r="CV23" s="678"/>
      <c r="CW23" s="678"/>
      <c r="CX23" s="678"/>
      <c r="CY23" s="679"/>
      <c r="CZ23" s="677" t="s">
        <v>273</v>
      </c>
      <c r="DA23" s="678"/>
      <c r="DB23" s="678"/>
      <c r="DC23" s="679"/>
      <c r="DD23" s="677" t="s">
        <v>274</v>
      </c>
      <c r="DE23" s="678"/>
      <c r="DF23" s="678"/>
      <c r="DG23" s="678"/>
      <c r="DH23" s="678"/>
      <c r="DI23" s="678"/>
      <c r="DJ23" s="678"/>
      <c r="DK23" s="679"/>
      <c r="DL23" s="715" t="s">
        <v>275</v>
      </c>
      <c r="DM23" s="716"/>
      <c r="DN23" s="716"/>
      <c r="DO23" s="716"/>
      <c r="DP23" s="716"/>
      <c r="DQ23" s="716"/>
      <c r="DR23" s="716"/>
      <c r="DS23" s="716"/>
      <c r="DT23" s="716"/>
      <c r="DU23" s="716"/>
      <c r="DV23" s="717"/>
      <c r="DW23" s="677" t="s">
        <v>276</v>
      </c>
      <c r="DX23" s="678"/>
      <c r="DY23" s="678"/>
      <c r="DZ23" s="678"/>
      <c r="EA23" s="678"/>
      <c r="EB23" s="678"/>
      <c r="EC23" s="679"/>
    </row>
    <row r="24" spans="2:133" ht="11.25" customHeight="1" x14ac:dyDescent="0.2">
      <c r="B24" s="622" t="s">
        <v>277</v>
      </c>
      <c r="C24" s="623"/>
      <c r="D24" s="623"/>
      <c r="E24" s="623"/>
      <c r="F24" s="623"/>
      <c r="G24" s="623"/>
      <c r="H24" s="623"/>
      <c r="I24" s="623"/>
      <c r="J24" s="623"/>
      <c r="K24" s="623"/>
      <c r="L24" s="623"/>
      <c r="M24" s="623"/>
      <c r="N24" s="623"/>
      <c r="O24" s="623"/>
      <c r="P24" s="623"/>
      <c r="Q24" s="624"/>
      <c r="R24" s="625" t="s">
        <v>122</v>
      </c>
      <c r="S24" s="626"/>
      <c r="T24" s="626"/>
      <c r="U24" s="626"/>
      <c r="V24" s="626"/>
      <c r="W24" s="626"/>
      <c r="X24" s="626"/>
      <c r="Y24" s="627"/>
      <c r="Z24" s="663" t="s">
        <v>122</v>
      </c>
      <c r="AA24" s="663"/>
      <c r="AB24" s="663"/>
      <c r="AC24" s="663"/>
      <c r="AD24" s="664" t="s">
        <v>122</v>
      </c>
      <c r="AE24" s="664"/>
      <c r="AF24" s="664"/>
      <c r="AG24" s="664"/>
      <c r="AH24" s="664"/>
      <c r="AI24" s="664"/>
      <c r="AJ24" s="664"/>
      <c r="AK24" s="664"/>
      <c r="AL24" s="628" t="s">
        <v>122</v>
      </c>
      <c r="AM24" s="629"/>
      <c r="AN24" s="629"/>
      <c r="AO24" s="665"/>
      <c r="AP24" s="622" t="s">
        <v>278</v>
      </c>
      <c r="AQ24" s="702"/>
      <c r="AR24" s="702"/>
      <c r="AS24" s="702"/>
      <c r="AT24" s="702"/>
      <c r="AU24" s="702"/>
      <c r="AV24" s="702"/>
      <c r="AW24" s="702"/>
      <c r="AX24" s="702"/>
      <c r="AY24" s="702"/>
      <c r="AZ24" s="702"/>
      <c r="BA24" s="702"/>
      <c r="BB24" s="702"/>
      <c r="BC24" s="702"/>
      <c r="BD24" s="702"/>
      <c r="BE24" s="702"/>
      <c r="BF24" s="703"/>
      <c r="BG24" s="625" t="s">
        <v>122</v>
      </c>
      <c r="BH24" s="626"/>
      <c r="BI24" s="626"/>
      <c r="BJ24" s="626"/>
      <c r="BK24" s="626"/>
      <c r="BL24" s="626"/>
      <c r="BM24" s="626"/>
      <c r="BN24" s="627"/>
      <c r="BO24" s="663" t="s">
        <v>122</v>
      </c>
      <c r="BP24" s="663"/>
      <c r="BQ24" s="663"/>
      <c r="BR24" s="663"/>
      <c r="BS24" s="664" t="s">
        <v>122</v>
      </c>
      <c r="BT24" s="664"/>
      <c r="BU24" s="664"/>
      <c r="BV24" s="664"/>
      <c r="BW24" s="664"/>
      <c r="BX24" s="664"/>
      <c r="BY24" s="664"/>
      <c r="BZ24" s="664"/>
      <c r="CA24" s="664"/>
      <c r="CB24" s="704"/>
      <c r="CD24" s="683" t="s">
        <v>279</v>
      </c>
      <c r="CE24" s="684"/>
      <c r="CF24" s="684"/>
      <c r="CG24" s="684"/>
      <c r="CH24" s="684"/>
      <c r="CI24" s="684"/>
      <c r="CJ24" s="684"/>
      <c r="CK24" s="684"/>
      <c r="CL24" s="684"/>
      <c r="CM24" s="684"/>
      <c r="CN24" s="684"/>
      <c r="CO24" s="684"/>
      <c r="CP24" s="684"/>
      <c r="CQ24" s="685"/>
      <c r="CR24" s="680">
        <v>7222346</v>
      </c>
      <c r="CS24" s="681"/>
      <c r="CT24" s="681"/>
      <c r="CU24" s="681"/>
      <c r="CV24" s="681"/>
      <c r="CW24" s="681"/>
      <c r="CX24" s="681"/>
      <c r="CY24" s="706"/>
      <c r="CZ24" s="707">
        <v>44.6</v>
      </c>
      <c r="DA24" s="689"/>
      <c r="DB24" s="689"/>
      <c r="DC24" s="709"/>
      <c r="DD24" s="705">
        <v>4976022</v>
      </c>
      <c r="DE24" s="681"/>
      <c r="DF24" s="681"/>
      <c r="DG24" s="681"/>
      <c r="DH24" s="681"/>
      <c r="DI24" s="681"/>
      <c r="DJ24" s="681"/>
      <c r="DK24" s="706"/>
      <c r="DL24" s="705">
        <v>4516742</v>
      </c>
      <c r="DM24" s="681"/>
      <c r="DN24" s="681"/>
      <c r="DO24" s="681"/>
      <c r="DP24" s="681"/>
      <c r="DQ24" s="681"/>
      <c r="DR24" s="681"/>
      <c r="DS24" s="681"/>
      <c r="DT24" s="681"/>
      <c r="DU24" s="681"/>
      <c r="DV24" s="706"/>
      <c r="DW24" s="707">
        <v>46.6</v>
      </c>
      <c r="DX24" s="689"/>
      <c r="DY24" s="689"/>
      <c r="DZ24" s="689"/>
      <c r="EA24" s="689"/>
      <c r="EB24" s="689"/>
      <c r="EC24" s="708"/>
    </row>
    <row r="25" spans="2:133" ht="11.25" customHeight="1" x14ac:dyDescent="0.2">
      <c r="B25" s="622" t="s">
        <v>280</v>
      </c>
      <c r="C25" s="623"/>
      <c r="D25" s="623"/>
      <c r="E25" s="623"/>
      <c r="F25" s="623"/>
      <c r="G25" s="623"/>
      <c r="H25" s="623"/>
      <c r="I25" s="623"/>
      <c r="J25" s="623"/>
      <c r="K25" s="623"/>
      <c r="L25" s="623"/>
      <c r="M25" s="623"/>
      <c r="N25" s="623"/>
      <c r="O25" s="623"/>
      <c r="P25" s="623"/>
      <c r="Q25" s="624"/>
      <c r="R25" s="625">
        <v>10012473</v>
      </c>
      <c r="S25" s="626"/>
      <c r="T25" s="626"/>
      <c r="U25" s="626"/>
      <c r="V25" s="626"/>
      <c r="W25" s="626"/>
      <c r="X25" s="626"/>
      <c r="Y25" s="627"/>
      <c r="Z25" s="663">
        <v>57.8</v>
      </c>
      <c r="AA25" s="663"/>
      <c r="AB25" s="663"/>
      <c r="AC25" s="663"/>
      <c r="AD25" s="664">
        <v>9656563</v>
      </c>
      <c r="AE25" s="664"/>
      <c r="AF25" s="664"/>
      <c r="AG25" s="664"/>
      <c r="AH25" s="664"/>
      <c r="AI25" s="664"/>
      <c r="AJ25" s="664"/>
      <c r="AK25" s="664"/>
      <c r="AL25" s="628">
        <v>99.7</v>
      </c>
      <c r="AM25" s="629"/>
      <c r="AN25" s="629"/>
      <c r="AO25" s="665"/>
      <c r="AP25" s="622" t="s">
        <v>281</v>
      </c>
      <c r="AQ25" s="702"/>
      <c r="AR25" s="702"/>
      <c r="AS25" s="702"/>
      <c r="AT25" s="702"/>
      <c r="AU25" s="702"/>
      <c r="AV25" s="702"/>
      <c r="AW25" s="702"/>
      <c r="AX25" s="702"/>
      <c r="AY25" s="702"/>
      <c r="AZ25" s="702"/>
      <c r="BA25" s="702"/>
      <c r="BB25" s="702"/>
      <c r="BC25" s="702"/>
      <c r="BD25" s="702"/>
      <c r="BE25" s="702"/>
      <c r="BF25" s="703"/>
      <c r="BG25" s="625" t="s">
        <v>122</v>
      </c>
      <c r="BH25" s="626"/>
      <c r="BI25" s="626"/>
      <c r="BJ25" s="626"/>
      <c r="BK25" s="626"/>
      <c r="BL25" s="626"/>
      <c r="BM25" s="626"/>
      <c r="BN25" s="627"/>
      <c r="BO25" s="663" t="s">
        <v>122</v>
      </c>
      <c r="BP25" s="663"/>
      <c r="BQ25" s="663"/>
      <c r="BR25" s="663"/>
      <c r="BS25" s="664" t="s">
        <v>122</v>
      </c>
      <c r="BT25" s="664"/>
      <c r="BU25" s="664"/>
      <c r="BV25" s="664"/>
      <c r="BW25" s="664"/>
      <c r="BX25" s="664"/>
      <c r="BY25" s="664"/>
      <c r="BZ25" s="664"/>
      <c r="CA25" s="664"/>
      <c r="CB25" s="704"/>
      <c r="CD25" s="622" t="s">
        <v>282</v>
      </c>
      <c r="CE25" s="623"/>
      <c r="CF25" s="623"/>
      <c r="CG25" s="623"/>
      <c r="CH25" s="623"/>
      <c r="CI25" s="623"/>
      <c r="CJ25" s="623"/>
      <c r="CK25" s="623"/>
      <c r="CL25" s="623"/>
      <c r="CM25" s="623"/>
      <c r="CN25" s="623"/>
      <c r="CO25" s="623"/>
      <c r="CP25" s="623"/>
      <c r="CQ25" s="624"/>
      <c r="CR25" s="625">
        <v>2662430</v>
      </c>
      <c r="CS25" s="638"/>
      <c r="CT25" s="638"/>
      <c r="CU25" s="638"/>
      <c r="CV25" s="638"/>
      <c r="CW25" s="638"/>
      <c r="CX25" s="638"/>
      <c r="CY25" s="639"/>
      <c r="CZ25" s="628">
        <v>16.399999999999999</v>
      </c>
      <c r="DA25" s="640"/>
      <c r="DB25" s="640"/>
      <c r="DC25" s="641"/>
      <c r="DD25" s="631">
        <v>2460417</v>
      </c>
      <c r="DE25" s="638"/>
      <c r="DF25" s="638"/>
      <c r="DG25" s="638"/>
      <c r="DH25" s="638"/>
      <c r="DI25" s="638"/>
      <c r="DJ25" s="638"/>
      <c r="DK25" s="639"/>
      <c r="DL25" s="631">
        <v>2415148</v>
      </c>
      <c r="DM25" s="638"/>
      <c r="DN25" s="638"/>
      <c r="DO25" s="638"/>
      <c r="DP25" s="638"/>
      <c r="DQ25" s="638"/>
      <c r="DR25" s="638"/>
      <c r="DS25" s="638"/>
      <c r="DT25" s="638"/>
      <c r="DU25" s="638"/>
      <c r="DV25" s="639"/>
      <c r="DW25" s="628">
        <v>24.9</v>
      </c>
      <c r="DX25" s="640"/>
      <c r="DY25" s="640"/>
      <c r="DZ25" s="640"/>
      <c r="EA25" s="640"/>
      <c r="EB25" s="640"/>
      <c r="EC25" s="652"/>
    </row>
    <row r="26" spans="2:133" ht="11.25" customHeight="1" x14ac:dyDescent="0.2">
      <c r="B26" s="622" t="s">
        <v>283</v>
      </c>
      <c r="C26" s="623"/>
      <c r="D26" s="623"/>
      <c r="E26" s="623"/>
      <c r="F26" s="623"/>
      <c r="G26" s="623"/>
      <c r="H26" s="623"/>
      <c r="I26" s="623"/>
      <c r="J26" s="623"/>
      <c r="K26" s="623"/>
      <c r="L26" s="623"/>
      <c r="M26" s="623"/>
      <c r="N26" s="623"/>
      <c r="O26" s="623"/>
      <c r="P26" s="623"/>
      <c r="Q26" s="624"/>
      <c r="R26" s="625">
        <v>3519</v>
      </c>
      <c r="S26" s="626"/>
      <c r="T26" s="626"/>
      <c r="U26" s="626"/>
      <c r="V26" s="626"/>
      <c r="W26" s="626"/>
      <c r="X26" s="626"/>
      <c r="Y26" s="627"/>
      <c r="Z26" s="663">
        <v>0</v>
      </c>
      <c r="AA26" s="663"/>
      <c r="AB26" s="663"/>
      <c r="AC26" s="663"/>
      <c r="AD26" s="664">
        <v>3519</v>
      </c>
      <c r="AE26" s="664"/>
      <c r="AF26" s="664"/>
      <c r="AG26" s="664"/>
      <c r="AH26" s="664"/>
      <c r="AI26" s="664"/>
      <c r="AJ26" s="664"/>
      <c r="AK26" s="664"/>
      <c r="AL26" s="628">
        <v>0</v>
      </c>
      <c r="AM26" s="629"/>
      <c r="AN26" s="629"/>
      <c r="AO26" s="665"/>
      <c r="AP26" s="622" t="s">
        <v>284</v>
      </c>
      <c r="AQ26" s="702"/>
      <c r="AR26" s="702"/>
      <c r="AS26" s="702"/>
      <c r="AT26" s="702"/>
      <c r="AU26" s="702"/>
      <c r="AV26" s="702"/>
      <c r="AW26" s="702"/>
      <c r="AX26" s="702"/>
      <c r="AY26" s="702"/>
      <c r="AZ26" s="702"/>
      <c r="BA26" s="702"/>
      <c r="BB26" s="702"/>
      <c r="BC26" s="702"/>
      <c r="BD26" s="702"/>
      <c r="BE26" s="702"/>
      <c r="BF26" s="703"/>
      <c r="BG26" s="625" t="s">
        <v>122</v>
      </c>
      <c r="BH26" s="626"/>
      <c r="BI26" s="626"/>
      <c r="BJ26" s="626"/>
      <c r="BK26" s="626"/>
      <c r="BL26" s="626"/>
      <c r="BM26" s="626"/>
      <c r="BN26" s="627"/>
      <c r="BO26" s="663" t="s">
        <v>122</v>
      </c>
      <c r="BP26" s="663"/>
      <c r="BQ26" s="663"/>
      <c r="BR26" s="663"/>
      <c r="BS26" s="664" t="s">
        <v>122</v>
      </c>
      <c r="BT26" s="664"/>
      <c r="BU26" s="664"/>
      <c r="BV26" s="664"/>
      <c r="BW26" s="664"/>
      <c r="BX26" s="664"/>
      <c r="BY26" s="664"/>
      <c r="BZ26" s="664"/>
      <c r="CA26" s="664"/>
      <c r="CB26" s="704"/>
      <c r="CD26" s="622" t="s">
        <v>285</v>
      </c>
      <c r="CE26" s="623"/>
      <c r="CF26" s="623"/>
      <c r="CG26" s="623"/>
      <c r="CH26" s="623"/>
      <c r="CI26" s="623"/>
      <c r="CJ26" s="623"/>
      <c r="CK26" s="623"/>
      <c r="CL26" s="623"/>
      <c r="CM26" s="623"/>
      <c r="CN26" s="623"/>
      <c r="CO26" s="623"/>
      <c r="CP26" s="623"/>
      <c r="CQ26" s="624"/>
      <c r="CR26" s="625">
        <v>1520784</v>
      </c>
      <c r="CS26" s="626"/>
      <c r="CT26" s="626"/>
      <c r="CU26" s="626"/>
      <c r="CV26" s="626"/>
      <c r="CW26" s="626"/>
      <c r="CX26" s="626"/>
      <c r="CY26" s="627"/>
      <c r="CZ26" s="628">
        <v>9.4</v>
      </c>
      <c r="DA26" s="640"/>
      <c r="DB26" s="640"/>
      <c r="DC26" s="641"/>
      <c r="DD26" s="631">
        <v>1391339</v>
      </c>
      <c r="DE26" s="626"/>
      <c r="DF26" s="626"/>
      <c r="DG26" s="626"/>
      <c r="DH26" s="626"/>
      <c r="DI26" s="626"/>
      <c r="DJ26" s="626"/>
      <c r="DK26" s="627"/>
      <c r="DL26" s="631" t="s">
        <v>122</v>
      </c>
      <c r="DM26" s="626"/>
      <c r="DN26" s="626"/>
      <c r="DO26" s="626"/>
      <c r="DP26" s="626"/>
      <c r="DQ26" s="626"/>
      <c r="DR26" s="626"/>
      <c r="DS26" s="626"/>
      <c r="DT26" s="626"/>
      <c r="DU26" s="626"/>
      <c r="DV26" s="627"/>
      <c r="DW26" s="628" t="s">
        <v>122</v>
      </c>
      <c r="DX26" s="640"/>
      <c r="DY26" s="640"/>
      <c r="DZ26" s="640"/>
      <c r="EA26" s="640"/>
      <c r="EB26" s="640"/>
      <c r="EC26" s="652"/>
    </row>
    <row r="27" spans="2:133" ht="11.25" customHeight="1" x14ac:dyDescent="0.2">
      <c r="B27" s="622" t="s">
        <v>286</v>
      </c>
      <c r="C27" s="623"/>
      <c r="D27" s="623"/>
      <c r="E27" s="623"/>
      <c r="F27" s="623"/>
      <c r="G27" s="623"/>
      <c r="H27" s="623"/>
      <c r="I27" s="623"/>
      <c r="J27" s="623"/>
      <c r="K27" s="623"/>
      <c r="L27" s="623"/>
      <c r="M27" s="623"/>
      <c r="N27" s="623"/>
      <c r="O27" s="623"/>
      <c r="P27" s="623"/>
      <c r="Q27" s="624"/>
      <c r="R27" s="625">
        <v>4300</v>
      </c>
      <c r="S27" s="626"/>
      <c r="T27" s="626"/>
      <c r="U27" s="626"/>
      <c r="V27" s="626"/>
      <c r="W27" s="626"/>
      <c r="X27" s="626"/>
      <c r="Y27" s="627"/>
      <c r="Z27" s="663">
        <v>0</v>
      </c>
      <c r="AA27" s="663"/>
      <c r="AB27" s="663"/>
      <c r="AC27" s="663"/>
      <c r="AD27" s="664" t="s">
        <v>122</v>
      </c>
      <c r="AE27" s="664"/>
      <c r="AF27" s="664"/>
      <c r="AG27" s="664"/>
      <c r="AH27" s="664"/>
      <c r="AI27" s="664"/>
      <c r="AJ27" s="664"/>
      <c r="AK27" s="664"/>
      <c r="AL27" s="628" t="s">
        <v>122</v>
      </c>
      <c r="AM27" s="629"/>
      <c r="AN27" s="629"/>
      <c r="AO27" s="665"/>
      <c r="AP27" s="622" t="s">
        <v>287</v>
      </c>
      <c r="AQ27" s="623"/>
      <c r="AR27" s="623"/>
      <c r="AS27" s="623"/>
      <c r="AT27" s="623"/>
      <c r="AU27" s="623"/>
      <c r="AV27" s="623"/>
      <c r="AW27" s="623"/>
      <c r="AX27" s="623"/>
      <c r="AY27" s="623"/>
      <c r="AZ27" s="623"/>
      <c r="BA27" s="623"/>
      <c r="BB27" s="623"/>
      <c r="BC27" s="623"/>
      <c r="BD27" s="623"/>
      <c r="BE27" s="623"/>
      <c r="BF27" s="624"/>
      <c r="BG27" s="625">
        <v>8227765</v>
      </c>
      <c r="BH27" s="626"/>
      <c r="BI27" s="626"/>
      <c r="BJ27" s="626"/>
      <c r="BK27" s="626"/>
      <c r="BL27" s="626"/>
      <c r="BM27" s="626"/>
      <c r="BN27" s="627"/>
      <c r="BO27" s="663">
        <v>100</v>
      </c>
      <c r="BP27" s="663"/>
      <c r="BQ27" s="663"/>
      <c r="BR27" s="663"/>
      <c r="BS27" s="664">
        <v>142115</v>
      </c>
      <c r="BT27" s="664"/>
      <c r="BU27" s="664"/>
      <c r="BV27" s="664"/>
      <c r="BW27" s="664"/>
      <c r="BX27" s="664"/>
      <c r="BY27" s="664"/>
      <c r="BZ27" s="664"/>
      <c r="CA27" s="664"/>
      <c r="CB27" s="704"/>
      <c r="CD27" s="622" t="s">
        <v>288</v>
      </c>
      <c r="CE27" s="623"/>
      <c r="CF27" s="623"/>
      <c r="CG27" s="623"/>
      <c r="CH27" s="623"/>
      <c r="CI27" s="623"/>
      <c r="CJ27" s="623"/>
      <c r="CK27" s="623"/>
      <c r="CL27" s="623"/>
      <c r="CM27" s="623"/>
      <c r="CN27" s="623"/>
      <c r="CO27" s="623"/>
      <c r="CP27" s="623"/>
      <c r="CQ27" s="624"/>
      <c r="CR27" s="625">
        <v>3209446</v>
      </c>
      <c r="CS27" s="638"/>
      <c r="CT27" s="638"/>
      <c r="CU27" s="638"/>
      <c r="CV27" s="638"/>
      <c r="CW27" s="638"/>
      <c r="CX27" s="638"/>
      <c r="CY27" s="639"/>
      <c r="CZ27" s="628">
        <v>19.8</v>
      </c>
      <c r="DA27" s="640"/>
      <c r="DB27" s="640"/>
      <c r="DC27" s="641"/>
      <c r="DD27" s="631">
        <v>1165135</v>
      </c>
      <c r="DE27" s="638"/>
      <c r="DF27" s="638"/>
      <c r="DG27" s="638"/>
      <c r="DH27" s="638"/>
      <c r="DI27" s="638"/>
      <c r="DJ27" s="638"/>
      <c r="DK27" s="639"/>
      <c r="DL27" s="631">
        <v>751124</v>
      </c>
      <c r="DM27" s="638"/>
      <c r="DN27" s="638"/>
      <c r="DO27" s="638"/>
      <c r="DP27" s="638"/>
      <c r="DQ27" s="638"/>
      <c r="DR27" s="638"/>
      <c r="DS27" s="638"/>
      <c r="DT27" s="638"/>
      <c r="DU27" s="638"/>
      <c r="DV27" s="639"/>
      <c r="DW27" s="628">
        <v>7.8</v>
      </c>
      <c r="DX27" s="640"/>
      <c r="DY27" s="640"/>
      <c r="DZ27" s="640"/>
      <c r="EA27" s="640"/>
      <c r="EB27" s="640"/>
      <c r="EC27" s="652"/>
    </row>
    <row r="28" spans="2:133" ht="11.25" customHeight="1" x14ac:dyDescent="0.2">
      <c r="B28" s="622" t="s">
        <v>289</v>
      </c>
      <c r="C28" s="623"/>
      <c r="D28" s="623"/>
      <c r="E28" s="623"/>
      <c r="F28" s="623"/>
      <c r="G28" s="623"/>
      <c r="H28" s="623"/>
      <c r="I28" s="623"/>
      <c r="J28" s="623"/>
      <c r="K28" s="623"/>
      <c r="L28" s="623"/>
      <c r="M28" s="623"/>
      <c r="N28" s="623"/>
      <c r="O28" s="623"/>
      <c r="P28" s="623"/>
      <c r="Q28" s="624"/>
      <c r="R28" s="625">
        <v>116562</v>
      </c>
      <c r="S28" s="626"/>
      <c r="T28" s="626"/>
      <c r="U28" s="626"/>
      <c r="V28" s="626"/>
      <c r="W28" s="626"/>
      <c r="X28" s="626"/>
      <c r="Y28" s="627"/>
      <c r="Z28" s="663">
        <v>0.7</v>
      </c>
      <c r="AA28" s="663"/>
      <c r="AB28" s="663"/>
      <c r="AC28" s="663"/>
      <c r="AD28" s="664">
        <v>22128</v>
      </c>
      <c r="AE28" s="664"/>
      <c r="AF28" s="664"/>
      <c r="AG28" s="664"/>
      <c r="AH28" s="664"/>
      <c r="AI28" s="664"/>
      <c r="AJ28" s="664"/>
      <c r="AK28" s="664"/>
      <c r="AL28" s="628">
        <v>0.2</v>
      </c>
      <c r="AM28" s="629"/>
      <c r="AN28" s="629"/>
      <c r="AO28" s="665"/>
      <c r="AP28" s="622"/>
      <c r="AQ28" s="623"/>
      <c r="AR28" s="623"/>
      <c r="AS28" s="623"/>
      <c r="AT28" s="623"/>
      <c r="AU28" s="623"/>
      <c r="AV28" s="623"/>
      <c r="AW28" s="623"/>
      <c r="AX28" s="623"/>
      <c r="AY28" s="623"/>
      <c r="AZ28" s="623"/>
      <c r="BA28" s="623"/>
      <c r="BB28" s="623"/>
      <c r="BC28" s="623"/>
      <c r="BD28" s="623"/>
      <c r="BE28" s="623"/>
      <c r="BF28" s="624"/>
      <c r="BG28" s="625"/>
      <c r="BH28" s="626"/>
      <c r="BI28" s="626"/>
      <c r="BJ28" s="626"/>
      <c r="BK28" s="626"/>
      <c r="BL28" s="626"/>
      <c r="BM28" s="626"/>
      <c r="BN28" s="627"/>
      <c r="BO28" s="663"/>
      <c r="BP28" s="663"/>
      <c r="BQ28" s="663"/>
      <c r="BR28" s="663"/>
      <c r="BS28" s="631"/>
      <c r="BT28" s="626"/>
      <c r="BU28" s="626"/>
      <c r="BV28" s="626"/>
      <c r="BW28" s="626"/>
      <c r="BX28" s="626"/>
      <c r="BY28" s="626"/>
      <c r="BZ28" s="626"/>
      <c r="CA28" s="626"/>
      <c r="CB28" s="662"/>
      <c r="CD28" s="622" t="s">
        <v>290</v>
      </c>
      <c r="CE28" s="623"/>
      <c r="CF28" s="623"/>
      <c r="CG28" s="623"/>
      <c r="CH28" s="623"/>
      <c r="CI28" s="623"/>
      <c r="CJ28" s="623"/>
      <c r="CK28" s="623"/>
      <c r="CL28" s="623"/>
      <c r="CM28" s="623"/>
      <c r="CN28" s="623"/>
      <c r="CO28" s="623"/>
      <c r="CP28" s="623"/>
      <c r="CQ28" s="624"/>
      <c r="CR28" s="625">
        <v>1350470</v>
      </c>
      <c r="CS28" s="626"/>
      <c r="CT28" s="626"/>
      <c r="CU28" s="626"/>
      <c r="CV28" s="626"/>
      <c r="CW28" s="626"/>
      <c r="CX28" s="626"/>
      <c r="CY28" s="627"/>
      <c r="CZ28" s="628">
        <v>8.3000000000000007</v>
      </c>
      <c r="DA28" s="640"/>
      <c r="DB28" s="640"/>
      <c r="DC28" s="641"/>
      <c r="DD28" s="631">
        <v>1350470</v>
      </c>
      <c r="DE28" s="626"/>
      <c r="DF28" s="626"/>
      <c r="DG28" s="626"/>
      <c r="DH28" s="626"/>
      <c r="DI28" s="626"/>
      <c r="DJ28" s="626"/>
      <c r="DK28" s="627"/>
      <c r="DL28" s="631">
        <v>1350470</v>
      </c>
      <c r="DM28" s="626"/>
      <c r="DN28" s="626"/>
      <c r="DO28" s="626"/>
      <c r="DP28" s="626"/>
      <c r="DQ28" s="626"/>
      <c r="DR28" s="626"/>
      <c r="DS28" s="626"/>
      <c r="DT28" s="626"/>
      <c r="DU28" s="626"/>
      <c r="DV28" s="627"/>
      <c r="DW28" s="628">
        <v>13.9</v>
      </c>
      <c r="DX28" s="640"/>
      <c r="DY28" s="640"/>
      <c r="DZ28" s="640"/>
      <c r="EA28" s="640"/>
      <c r="EB28" s="640"/>
      <c r="EC28" s="652"/>
    </row>
    <row r="29" spans="2:133" ht="11.25" customHeight="1" x14ac:dyDescent="0.2">
      <c r="B29" s="622" t="s">
        <v>291</v>
      </c>
      <c r="C29" s="623"/>
      <c r="D29" s="623"/>
      <c r="E29" s="623"/>
      <c r="F29" s="623"/>
      <c r="G29" s="623"/>
      <c r="H29" s="623"/>
      <c r="I29" s="623"/>
      <c r="J29" s="623"/>
      <c r="K29" s="623"/>
      <c r="L29" s="623"/>
      <c r="M29" s="623"/>
      <c r="N29" s="623"/>
      <c r="O29" s="623"/>
      <c r="P29" s="623"/>
      <c r="Q29" s="624"/>
      <c r="R29" s="625">
        <v>16580</v>
      </c>
      <c r="S29" s="626"/>
      <c r="T29" s="626"/>
      <c r="U29" s="626"/>
      <c r="V29" s="626"/>
      <c r="W29" s="626"/>
      <c r="X29" s="626"/>
      <c r="Y29" s="627"/>
      <c r="Z29" s="663">
        <v>0.1</v>
      </c>
      <c r="AA29" s="663"/>
      <c r="AB29" s="663"/>
      <c r="AC29" s="663"/>
      <c r="AD29" s="664" t="s">
        <v>122</v>
      </c>
      <c r="AE29" s="664"/>
      <c r="AF29" s="664"/>
      <c r="AG29" s="664"/>
      <c r="AH29" s="664"/>
      <c r="AI29" s="664"/>
      <c r="AJ29" s="664"/>
      <c r="AK29" s="664"/>
      <c r="AL29" s="628" t="s">
        <v>122</v>
      </c>
      <c r="AM29" s="629"/>
      <c r="AN29" s="629"/>
      <c r="AO29" s="665"/>
      <c r="AP29" s="606"/>
      <c r="AQ29" s="607"/>
      <c r="AR29" s="607"/>
      <c r="AS29" s="607"/>
      <c r="AT29" s="607"/>
      <c r="AU29" s="607"/>
      <c r="AV29" s="607"/>
      <c r="AW29" s="607"/>
      <c r="AX29" s="607"/>
      <c r="AY29" s="607"/>
      <c r="AZ29" s="607"/>
      <c r="BA29" s="607"/>
      <c r="BB29" s="607"/>
      <c r="BC29" s="607"/>
      <c r="BD29" s="607"/>
      <c r="BE29" s="607"/>
      <c r="BF29" s="608"/>
      <c r="BG29" s="625"/>
      <c r="BH29" s="626"/>
      <c r="BI29" s="626"/>
      <c r="BJ29" s="626"/>
      <c r="BK29" s="626"/>
      <c r="BL29" s="626"/>
      <c r="BM29" s="626"/>
      <c r="BN29" s="627"/>
      <c r="BO29" s="663"/>
      <c r="BP29" s="663"/>
      <c r="BQ29" s="663"/>
      <c r="BR29" s="663"/>
      <c r="BS29" s="664"/>
      <c r="BT29" s="664"/>
      <c r="BU29" s="664"/>
      <c r="BV29" s="664"/>
      <c r="BW29" s="664"/>
      <c r="BX29" s="664"/>
      <c r="BY29" s="664"/>
      <c r="BZ29" s="664"/>
      <c r="CA29" s="664"/>
      <c r="CB29" s="704"/>
      <c r="CD29" s="644" t="s">
        <v>292</v>
      </c>
      <c r="CE29" s="645"/>
      <c r="CF29" s="622" t="s">
        <v>66</v>
      </c>
      <c r="CG29" s="623"/>
      <c r="CH29" s="623"/>
      <c r="CI29" s="623"/>
      <c r="CJ29" s="623"/>
      <c r="CK29" s="623"/>
      <c r="CL29" s="623"/>
      <c r="CM29" s="623"/>
      <c r="CN29" s="623"/>
      <c r="CO29" s="623"/>
      <c r="CP29" s="623"/>
      <c r="CQ29" s="624"/>
      <c r="CR29" s="625">
        <v>1350470</v>
      </c>
      <c r="CS29" s="638"/>
      <c r="CT29" s="638"/>
      <c r="CU29" s="638"/>
      <c r="CV29" s="638"/>
      <c r="CW29" s="638"/>
      <c r="CX29" s="638"/>
      <c r="CY29" s="639"/>
      <c r="CZ29" s="628">
        <v>8.3000000000000007</v>
      </c>
      <c r="DA29" s="640"/>
      <c r="DB29" s="640"/>
      <c r="DC29" s="641"/>
      <c r="DD29" s="631">
        <v>1350470</v>
      </c>
      <c r="DE29" s="638"/>
      <c r="DF29" s="638"/>
      <c r="DG29" s="638"/>
      <c r="DH29" s="638"/>
      <c r="DI29" s="638"/>
      <c r="DJ29" s="638"/>
      <c r="DK29" s="639"/>
      <c r="DL29" s="631">
        <v>1350470</v>
      </c>
      <c r="DM29" s="638"/>
      <c r="DN29" s="638"/>
      <c r="DO29" s="638"/>
      <c r="DP29" s="638"/>
      <c r="DQ29" s="638"/>
      <c r="DR29" s="638"/>
      <c r="DS29" s="638"/>
      <c r="DT29" s="638"/>
      <c r="DU29" s="638"/>
      <c r="DV29" s="639"/>
      <c r="DW29" s="628">
        <v>13.9</v>
      </c>
      <c r="DX29" s="640"/>
      <c r="DY29" s="640"/>
      <c r="DZ29" s="640"/>
      <c r="EA29" s="640"/>
      <c r="EB29" s="640"/>
      <c r="EC29" s="652"/>
    </row>
    <row r="30" spans="2:133" ht="11.25" customHeight="1" x14ac:dyDescent="0.2">
      <c r="B30" s="622" t="s">
        <v>293</v>
      </c>
      <c r="C30" s="623"/>
      <c r="D30" s="623"/>
      <c r="E30" s="623"/>
      <c r="F30" s="623"/>
      <c r="G30" s="623"/>
      <c r="H30" s="623"/>
      <c r="I30" s="623"/>
      <c r="J30" s="623"/>
      <c r="K30" s="623"/>
      <c r="L30" s="623"/>
      <c r="M30" s="623"/>
      <c r="N30" s="623"/>
      <c r="O30" s="623"/>
      <c r="P30" s="623"/>
      <c r="Q30" s="624"/>
      <c r="R30" s="625">
        <v>2275904</v>
      </c>
      <c r="S30" s="626"/>
      <c r="T30" s="626"/>
      <c r="U30" s="626"/>
      <c r="V30" s="626"/>
      <c r="W30" s="626"/>
      <c r="X30" s="626"/>
      <c r="Y30" s="627"/>
      <c r="Z30" s="663">
        <v>13.1</v>
      </c>
      <c r="AA30" s="663"/>
      <c r="AB30" s="663"/>
      <c r="AC30" s="663"/>
      <c r="AD30" s="664" t="s">
        <v>122</v>
      </c>
      <c r="AE30" s="664"/>
      <c r="AF30" s="664"/>
      <c r="AG30" s="664"/>
      <c r="AH30" s="664"/>
      <c r="AI30" s="664"/>
      <c r="AJ30" s="664"/>
      <c r="AK30" s="664"/>
      <c r="AL30" s="628" t="s">
        <v>122</v>
      </c>
      <c r="AM30" s="629"/>
      <c r="AN30" s="629"/>
      <c r="AO30" s="665"/>
      <c r="AP30" s="677" t="s">
        <v>211</v>
      </c>
      <c r="AQ30" s="678"/>
      <c r="AR30" s="678"/>
      <c r="AS30" s="678"/>
      <c r="AT30" s="678"/>
      <c r="AU30" s="678"/>
      <c r="AV30" s="678"/>
      <c r="AW30" s="678"/>
      <c r="AX30" s="678"/>
      <c r="AY30" s="678"/>
      <c r="AZ30" s="678"/>
      <c r="BA30" s="678"/>
      <c r="BB30" s="678"/>
      <c r="BC30" s="678"/>
      <c r="BD30" s="678"/>
      <c r="BE30" s="678"/>
      <c r="BF30" s="679"/>
      <c r="BG30" s="677" t="s">
        <v>294</v>
      </c>
      <c r="BH30" s="695"/>
      <c r="BI30" s="695"/>
      <c r="BJ30" s="695"/>
      <c r="BK30" s="695"/>
      <c r="BL30" s="695"/>
      <c r="BM30" s="695"/>
      <c r="BN30" s="695"/>
      <c r="BO30" s="695"/>
      <c r="BP30" s="695"/>
      <c r="BQ30" s="696"/>
      <c r="BR30" s="677" t="s">
        <v>295</v>
      </c>
      <c r="BS30" s="695"/>
      <c r="BT30" s="695"/>
      <c r="BU30" s="695"/>
      <c r="BV30" s="695"/>
      <c r="BW30" s="695"/>
      <c r="BX30" s="695"/>
      <c r="BY30" s="695"/>
      <c r="BZ30" s="695"/>
      <c r="CA30" s="695"/>
      <c r="CB30" s="696"/>
      <c r="CD30" s="646"/>
      <c r="CE30" s="647"/>
      <c r="CF30" s="622" t="s">
        <v>296</v>
      </c>
      <c r="CG30" s="623"/>
      <c r="CH30" s="623"/>
      <c r="CI30" s="623"/>
      <c r="CJ30" s="623"/>
      <c r="CK30" s="623"/>
      <c r="CL30" s="623"/>
      <c r="CM30" s="623"/>
      <c r="CN30" s="623"/>
      <c r="CO30" s="623"/>
      <c r="CP30" s="623"/>
      <c r="CQ30" s="624"/>
      <c r="CR30" s="625">
        <v>1313231</v>
      </c>
      <c r="CS30" s="626"/>
      <c r="CT30" s="626"/>
      <c r="CU30" s="626"/>
      <c r="CV30" s="626"/>
      <c r="CW30" s="626"/>
      <c r="CX30" s="626"/>
      <c r="CY30" s="627"/>
      <c r="CZ30" s="628">
        <v>8.1</v>
      </c>
      <c r="DA30" s="640"/>
      <c r="DB30" s="640"/>
      <c r="DC30" s="641"/>
      <c r="DD30" s="631">
        <v>1313231</v>
      </c>
      <c r="DE30" s="626"/>
      <c r="DF30" s="626"/>
      <c r="DG30" s="626"/>
      <c r="DH30" s="626"/>
      <c r="DI30" s="626"/>
      <c r="DJ30" s="626"/>
      <c r="DK30" s="627"/>
      <c r="DL30" s="631">
        <v>1313231</v>
      </c>
      <c r="DM30" s="626"/>
      <c r="DN30" s="626"/>
      <c r="DO30" s="626"/>
      <c r="DP30" s="626"/>
      <c r="DQ30" s="626"/>
      <c r="DR30" s="626"/>
      <c r="DS30" s="626"/>
      <c r="DT30" s="626"/>
      <c r="DU30" s="626"/>
      <c r="DV30" s="627"/>
      <c r="DW30" s="628">
        <v>13.6</v>
      </c>
      <c r="DX30" s="640"/>
      <c r="DY30" s="640"/>
      <c r="DZ30" s="640"/>
      <c r="EA30" s="640"/>
      <c r="EB30" s="640"/>
      <c r="EC30" s="652"/>
    </row>
    <row r="31" spans="2:133" ht="11.25" customHeight="1" x14ac:dyDescent="0.2">
      <c r="B31" s="692" t="s">
        <v>297</v>
      </c>
      <c r="C31" s="693"/>
      <c r="D31" s="693"/>
      <c r="E31" s="693"/>
      <c r="F31" s="693"/>
      <c r="G31" s="693"/>
      <c r="H31" s="693"/>
      <c r="I31" s="693"/>
      <c r="J31" s="693"/>
      <c r="K31" s="693"/>
      <c r="L31" s="693"/>
      <c r="M31" s="693"/>
      <c r="N31" s="693"/>
      <c r="O31" s="693"/>
      <c r="P31" s="693"/>
      <c r="Q31" s="694"/>
      <c r="R31" s="625" t="s">
        <v>122</v>
      </c>
      <c r="S31" s="626"/>
      <c r="T31" s="626"/>
      <c r="U31" s="626"/>
      <c r="V31" s="626"/>
      <c r="W31" s="626"/>
      <c r="X31" s="626"/>
      <c r="Y31" s="627"/>
      <c r="Z31" s="663" t="s">
        <v>122</v>
      </c>
      <c r="AA31" s="663"/>
      <c r="AB31" s="663"/>
      <c r="AC31" s="663"/>
      <c r="AD31" s="664" t="s">
        <v>122</v>
      </c>
      <c r="AE31" s="664"/>
      <c r="AF31" s="664"/>
      <c r="AG31" s="664"/>
      <c r="AH31" s="664"/>
      <c r="AI31" s="664"/>
      <c r="AJ31" s="664"/>
      <c r="AK31" s="664"/>
      <c r="AL31" s="628" t="s">
        <v>122</v>
      </c>
      <c r="AM31" s="629"/>
      <c r="AN31" s="629"/>
      <c r="AO31" s="665"/>
      <c r="AP31" s="697" t="s">
        <v>298</v>
      </c>
      <c r="AQ31" s="698"/>
      <c r="AR31" s="698"/>
      <c r="AS31" s="698"/>
      <c r="AT31" s="699" t="s">
        <v>299</v>
      </c>
      <c r="AU31" s="200"/>
      <c r="AV31" s="200"/>
      <c r="AW31" s="200"/>
      <c r="AX31" s="683" t="s">
        <v>177</v>
      </c>
      <c r="AY31" s="684"/>
      <c r="AZ31" s="684"/>
      <c r="BA31" s="684"/>
      <c r="BB31" s="684"/>
      <c r="BC31" s="684"/>
      <c r="BD31" s="684"/>
      <c r="BE31" s="684"/>
      <c r="BF31" s="685"/>
      <c r="BG31" s="687">
        <v>99.7</v>
      </c>
      <c r="BH31" s="688"/>
      <c r="BI31" s="688"/>
      <c r="BJ31" s="688"/>
      <c r="BK31" s="688"/>
      <c r="BL31" s="688"/>
      <c r="BM31" s="689">
        <v>99.3</v>
      </c>
      <c r="BN31" s="688"/>
      <c r="BO31" s="688"/>
      <c r="BP31" s="688"/>
      <c r="BQ31" s="690"/>
      <c r="BR31" s="687">
        <v>99.7</v>
      </c>
      <c r="BS31" s="688"/>
      <c r="BT31" s="688"/>
      <c r="BU31" s="688"/>
      <c r="BV31" s="688"/>
      <c r="BW31" s="688"/>
      <c r="BX31" s="689">
        <v>99.3</v>
      </c>
      <c r="BY31" s="688"/>
      <c r="BZ31" s="688"/>
      <c r="CA31" s="688"/>
      <c r="CB31" s="690"/>
      <c r="CD31" s="646"/>
      <c r="CE31" s="647"/>
      <c r="CF31" s="622" t="s">
        <v>300</v>
      </c>
      <c r="CG31" s="623"/>
      <c r="CH31" s="623"/>
      <c r="CI31" s="623"/>
      <c r="CJ31" s="623"/>
      <c r="CK31" s="623"/>
      <c r="CL31" s="623"/>
      <c r="CM31" s="623"/>
      <c r="CN31" s="623"/>
      <c r="CO31" s="623"/>
      <c r="CP31" s="623"/>
      <c r="CQ31" s="624"/>
      <c r="CR31" s="625">
        <v>37239</v>
      </c>
      <c r="CS31" s="638"/>
      <c r="CT31" s="638"/>
      <c r="CU31" s="638"/>
      <c r="CV31" s="638"/>
      <c r="CW31" s="638"/>
      <c r="CX31" s="638"/>
      <c r="CY31" s="639"/>
      <c r="CZ31" s="628">
        <v>0.2</v>
      </c>
      <c r="DA31" s="640"/>
      <c r="DB31" s="640"/>
      <c r="DC31" s="641"/>
      <c r="DD31" s="631">
        <v>37239</v>
      </c>
      <c r="DE31" s="638"/>
      <c r="DF31" s="638"/>
      <c r="DG31" s="638"/>
      <c r="DH31" s="638"/>
      <c r="DI31" s="638"/>
      <c r="DJ31" s="638"/>
      <c r="DK31" s="639"/>
      <c r="DL31" s="631">
        <v>37239</v>
      </c>
      <c r="DM31" s="638"/>
      <c r="DN31" s="638"/>
      <c r="DO31" s="638"/>
      <c r="DP31" s="638"/>
      <c r="DQ31" s="638"/>
      <c r="DR31" s="638"/>
      <c r="DS31" s="638"/>
      <c r="DT31" s="638"/>
      <c r="DU31" s="638"/>
      <c r="DV31" s="639"/>
      <c r="DW31" s="628">
        <v>0.4</v>
      </c>
      <c r="DX31" s="640"/>
      <c r="DY31" s="640"/>
      <c r="DZ31" s="640"/>
      <c r="EA31" s="640"/>
      <c r="EB31" s="640"/>
      <c r="EC31" s="652"/>
    </row>
    <row r="32" spans="2:133" ht="11.25" customHeight="1" x14ac:dyDescent="0.2">
      <c r="B32" s="622" t="s">
        <v>301</v>
      </c>
      <c r="C32" s="623"/>
      <c r="D32" s="623"/>
      <c r="E32" s="623"/>
      <c r="F32" s="623"/>
      <c r="G32" s="623"/>
      <c r="H32" s="623"/>
      <c r="I32" s="623"/>
      <c r="J32" s="623"/>
      <c r="K32" s="623"/>
      <c r="L32" s="623"/>
      <c r="M32" s="623"/>
      <c r="N32" s="623"/>
      <c r="O32" s="623"/>
      <c r="P32" s="623"/>
      <c r="Q32" s="624"/>
      <c r="R32" s="625">
        <v>898114</v>
      </c>
      <c r="S32" s="626"/>
      <c r="T32" s="626"/>
      <c r="U32" s="626"/>
      <c r="V32" s="626"/>
      <c r="W32" s="626"/>
      <c r="X32" s="626"/>
      <c r="Y32" s="627"/>
      <c r="Z32" s="663">
        <v>5.2</v>
      </c>
      <c r="AA32" s="663"/>
      <c r="AB32" s="663"/>
      <c r="AC32" s="663"/>
      <c r="AD32" s="664" t="s">
        <v>122</v>
      </c>
      <c r="AE32" s="664"/>
      <c r="AF32" s="664"/>
      <c r="AG32" s="664"/>
      <c r="AH32" s="664"/>
      <c r="AI32" s="664"/>
      <c r="AJ32" s="664"/>
      <c r="AK32" s="664"/>
      <c r="AL32" s="628" t="s">
        <v>122</v>
      </c>
      <c r="AM32" s="629"/>
      <c r="AN32" s="629"/>
      <c r="AO32" s="665"/>
      <c r="AP32" s="666"/>
      <c r="AQ32" s="667"/>
      <c r="AR32" s="667"/>
      <c r="AS32" s="667"/>
      <c r="AT32" s="700"/>
      <c r="AU32" s="196" t="s">
        <v>302</v>
      </c>
      <c r="AX32" s="622" t="s">
        <v>303</v>
      </c>
      <c r="AY32" s="623"/>
      <c r="AZ32" s="623"/>
      <c r="BA32" s="623"/>
      <c r="BB32" s="623"/>
      <c r="BC32" s="623"/>
      <c r="BD32" s="623"/>
      <c r="BE32" s="623"/>
      <c r="BF32" s="624"/>
      <c r="BG32" s="691">
        <v>99.4</v>
      </c>
      <c r="BH32" s="638"/>
      <c r="BI32" s="638"/>
      <c r="BJ32" s="638"/>
      <c r="BK32" s="638"/>
      <c r="BL32" s="638"/>
      <c r="BM32" s="629">
        <v>98.8</v>
      </c>
      <c r="BN32" s="638"/>
      <c r="BO32" s="638"/>
      <c r="BP32" s="638"/>
      <c r="BQ32" s="661"/>
      <c r="BR32" s="691">
        <v>99.5</v>
      </c>
      <c r="BS32" s="638"/>
      <c r="BT32" s="638"/>
      <c r="BU32" s="638"/>
      <c r="BV32" s="638"/>
      <c r="BW32" s="638"/>
      <c r="BX32" s="629">
        <v>98.9</v>
      </c>
      <c r="BY32" s="638"/>
      <c r="BZ32" s="638"/>
      <c r="CA32" s="638"/>
      <c r="CB32" s="661"/>
      <c r="CD32" s="648"/>
      <c r="CE32" s="649"/>
      <c r="CF32" s="622" t="s">
        <v>304</v>
      </c>
      <c r="CG32" s="623"/>
      <c r="CH32" s="623"/>
      <c r="CI32" s="623"/>
      <c r="CJ32" s="623"/>
      <c r="CK32" s="623"/>
      <c r="CL32" s="623"/>
      <c r="CM32" s="623"/>
      <c r="CN32" s="623"/>
      <c r="CO32" s="623"/>
      <c r="CP32" s="623"/>
      <c r="CQ32" s="624"/>
      <c r="CR32" s="625" t="s">
        <v>122</v>
      </c>
      <c r="CS32" s="626"/>
      <c r="CT32" s="626"/>
      <c r="CU32" s="626"/>
      <c r="CV32" s="626"/>
      <c r="CW32" s="626"/>
      <c r="CX32" s="626"/>
      <c r="CY32" s="627"/>
      <c r="CZ32" s="628" t="s">
        <v>122</v>
      </c>
      <c r="DA32" s="640"/>
      <c r="DB32" s="640"/>
      <c r="DC32" s="641"/>
      <c r="DD32" s="631" t="s">
        <v>122</v>
      </c>
      <c r="DE32" s="626"/>
      <c r="DF32" s="626"/>
      <c r="DG32" s="626"/>
      <c r="DH32" s="626"/>
      <c r="DI32" s="626"/>
      <c r="DJ32" s="626"/>
      <c r="DK32" s="627"/>
      <c r="DL32" s="631" t="s">
        <v>122</v>
      </c>
      <c r="DM32" s="626"/>
      <c r="DN32" s="626"/>
      <c r="DO32" s="626"/>
      <c r="DP32" s="626"/>
      <c r="DQ32" s="626"/>
      <c r="DR32" s="626"/>
      <c r="DS32" s="626"/>
      <c r="DT32" s="626"/>
      <c r="DU32" s="626"/>
      <c r="DV32" s="627"/>
      <c r="DW32" s="628" t="s">
        <v>122</v>
      </c>
      <c r="DX32" s="640"/>
      <c r="DY32" s="640"/>
      <c r="DZ32" s="640"/>
      <c r="EA32" s="640"/>
      <c r="EB32" s="640"/>
      <c r="EC32" s="652"/>
    </row>
    <row r="33" spans="2:133" ht="11.25" customHeight="1" x14ac:dyDescent="0.2">
      <c r="B33" s="622" t="s">
        <v>305</v>
      </c>
      <c r="C33" s="623"/>
      <c r="D33" s="623"/>
      <c r="E33" s="623"/>
      <c r="F33" s="623"/>
      <c r="G33" s="623"/>
      <c r="H33" s="623"/>
      <c r="I33" s="623"/>
      <c r="J33" s="623"/>
      <c r="K33" s="623"/>
      <c r="L33" s="623"/>
      <c r="M33" s="623"/>
      <c r="N33" s="623"/>
      <c r="O33" s="623"/>
      <c r="P33" s="623"/>
      <c r="Q33" s="624"/>
      <c r="R33" s="625">
        <v>17459</v>
      </c>
      <c r="S33" s="626"/>
      <c r="T33" s="626"/>
      <c r="U33" s="626"/>
      <c r="V33" s="626"/>
      <c r="W33" s="626"/>
      <c r="X33" s="626"/>
      <c r="Y33" s="627"/>
      <c r="Z33" s="663">
        <v>0.1</v>
      </c>
      <c r="AA33" s="663"/>
      <c r="AB33" s="663"/>
      <c r="AC33" s="663"/>
      <c r="AD33" s="664" t="s">
        <v>122</v>
      </c>
      <c r="AE33" s="664"/>
      <c r="AF33" s="664"/>
      <c r="AG33" s="664"/>
      <c r="AH33" s="664"/>
      <c r="AI33" s="664"/>
      <c r="AJ33" s="664"/>
      <c r="AK33" s="664"/>
      <c r="AL33" s="628" t="s">
        <v>122</v>
      </c>
      <c r="AM33" s="629"/>
      <c r="AN33" s="629"/>
      <c r="AO33" s="665"/>
      <c r="AP33" s="668"/>
      <c r="AQ33" s="669"/>
      <c r="AR33" s="669"/>
      <c r="AS33" s="669"/>
      <c r="AT33" s="701"/>
      <c r="AU33" s="201"/>
      <c r="AV33" s="201"/>
      <c r="AW33" s="201"/>
      <c r="AX33" s="606" t="s">
        <v>306</v>
      </c>
      <c r="AY33" s="607"/>
      <c r="AZ33" s="607"/>
      <c r="BA33" s="607"/>
      <c r="BB33" s="607"/>
      <c r="BC33" s="607"/>
      <c r="BD33" s="607"/>
      <c r="BE33" s="607"/>
      <c r="BF33" s="608"/>
      <c r="BG33" s="686">
        <v>99.8</v>
      </c>
      <c r="BH33" s="610"/>
      <c r="BI33" s="610"/>
      <c r="BJ33" s="610"/>
      <c r="BK33" s="610"/>
      <c r="BL33" s="610"/>
      <c r="BM33" s="656">
        <v>99.6</v>
      </c>
      <c r="BN33" s="610"/>
      <c r="BO33" s="610"/>
      <c r="BP33" s="610"/>
      <c r="BQ33" s="673"/>
      <c r="BR33" s="686">
        <v>99.8</v>
      </c>
      <c r="BS33" s="610"/>
      <c r="BT33" s="610"/>
      <c r="BU33" s="610"/>
      <c r="BV33" s="610"/>
      <c r="BW33" s="610"/>
      <c r="BX33" s="656">
        <v>99.5</v>
      </c>
      <c r="BY33" s="610"/>
      <c r="BZ33" s="610"/>
      <c r="CA33" s="610"/>
      <c r="CB33" s="673"/>
      <c r="CD33" s="622" t="s">
        <v>307</v>
      </c>
      <c r="CE33" s="623"/>
      <c r="CF33" s="623"/>
      <c r="CG33" s="623"/>
      <c r="CH33" s="623"/>
      <c r="CI33" s="623"/>
      <c r="CJ33" s="623"/>
      <c r="CK33" s="623"/>
      <c r="CL33" s="623"/>
      <c r="CM33" s="623"/>
      <c r="CN33" s="623"/>
      <c r="CO33" s="623"/>
      <c r="CP33" s="623"/>
      <c r="CQ33" s="624"/>
      <c r="CR33" s="625">
        <v>6623751</v>
      </c>
      <c r="CS33" s="638"/>
      <c r="CT33" s="638"/>
      <c r="CU33" s="638"/>
      <c r="CV33" s="638"/>
      <c r="CW33" s="638"/>
      <c r="CX33" s="638"/>
      <c r="CY33" s="639"/>
      <c r="CZ33" s="628">
        <v>40.9</v>
      </c>
      <c r="DA33" s="640"/>
      <c r="DB33" s="640"/>
      <c r="DC33" s="641"/>
      <c r="DD33" s="631">
        <v>5648200</v>
      </c>
      <c r="DE33" s="638"/>
      <c r="DF33" s="638"/>
      <c r="DG33" s="638"/>
      <c r="DH33" s="638"/>
      <c r="DI33" s="638"/>
      <c r="DJ33" s="638"/>
      <c r="DK33" s="639"/>
      <c r="DL33" s="631">
        <v>4162011</v>
      </c>
      <c r="DM33" s="638"/>
      <c r="DN33" s="638"/>
      <c r="DO33" s="638"/>
      <c r="DP33" s="638"/>
      <c r="DQ33" s="638"/>
      <c r="DR33" s="638"/>
      <c r="DS33" s="638"/>
      <c r="DT33" s="638"/>
      <c r="DU33" s="638"/>
      <c r="DV33" s="639"/>
      <c r="DW33" s="628">
        <v>43</v>
      </c>
      <c r="DX33" s="640"/>
      <c r="DY33" s="640"/>
      <c r="DZ33" s="640"/>
      <c r="EA33" s="640"/>
      <c r="EB33" s="640"/>
      <c r="EC33" s="652"/>
    </row>
    <row r="34" spans="2:133" ht="11.25" customHeight="1" x14ac:dyDescent="0.2">
      <c r="B34" s="622" t="s">
        <v>308</v>
      </c>
      <c r="C34" s="623"/>
      <c r="D34" s="623"/>
      <c r="E34" s="623"/>
      <c r="F34" s="623"/>
      <c r="G34" s="623"/>
      <c r="H34" s="623"/>
      <c r="I34" s="623"/>
      <c r="J34" s="623"/>
      <c r="K34" s="623"/>
      <c r="L34" s="623"/>
      <c r="M34" s="623"/>
      <c r="N34" s="623"/>
      <c r="O34" s="623"/>
      <c r="P34" s="623"/>
      <c r="Q34" s="624"/>
      <c r="R34" s="625">
        <v>51575</v>
      </c>
      <c r="S34" s="626"/>
      <c r="T34" s="626"/>
      <c r="U34" s="626"/>
      <c r="V34" s="626"/>
      <c r="W34" s="626"/>
      <c r="X34" s="626"/>
      <c r="Y34" s="627"/>
      <c r="Z34" s="663">
        <v>0.3</v>
      </c>
      <c r="AA34" s="663"/>
      <c r="AB34" s="663"/>
      <c r="AC34" s="663"/>
      <c r="AD34" s="664" t="s">
        <v>122</v>
      </c>
      <c r="AE34" s="664"/>
      <c r="AF34" s="664"/>
      <c r="AG34" s="664"/>
      <c r="AH34" s="664"/>
      <c r="AI34" s="664"/>
      <c r="AJ34" s="664"/>
      <c r="AK34" s="664"/>
      <c r="AL34" s="628" t="s">
        <v>122</v>
      </c>
      <c r="AM34" s="629"/>
      <c r="AN34" s="629"/>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22" t="s">
        <v>309</v>
      </c>
      <c r="CE34" s="623"/>
      <c r="CF34" s="623"/>
      <c r="CG34" s="623"/>
      <c r="CH34" s="623"/>
      <c r="CI34" s="623"/>
      <c r="CJ34" s="623"/>
      <c r="CK34" s="623"/>
      <c r="CL34" s="623"/>
      <c r="CM34" s="623"/>
      <c r="CN34" s="623"/>
      <c r="CO34" s="623"/>
      <c r="CP34" s="623"/>
      <c r="CQ34" s="624"/>
      <c r="CR34" s="625">
        <v>2432105</v>
      </c>
      <c r="CS34" s="626"/>
      <c r="CT34" s="626"/>
      <c r="CU34" s="626"/>
      <c r="CV34" s="626"/>
      <c r="CW34" s="626"/>
      <c r="CX34" s="626"/>
      <c r="CY34" s="627"/>
      <c r="CZ34" s="628">
        <v>15</v>
      </c>
      <c r="DA34" s="640"/>
      <c r="DB34" s="640"/>
      <c r="DC34" s="641"/>
      <c r="DD34" s="631">
        <v>1980574</v>
      </c>
      <c r="DE34" s="626"/>
      <c r="DF34" s="626"/>
      <c r="DG34" s="626"/>
      <c r="DH34" s="626"/>
      <c r="DI34" s="626"/>
      <c r="DJ34" s="626"/>
      <c r="DK34" s="627"/>
      <c r="DL34" s="631">
        <v>1766269</v>
      </c>
      <c r="DM34" s="626"/>
      <c r="DN34" s="626"/>
      <c r="DO34" s="626"/>
      <c r="DP34" s="626"/>
      <c r="DQ34" s="626"/>
      <c r="DR34" s="626"/>
      <c r="DS34" s="626"/>
      <c r="DT34" s="626"/>
      <c r="DU34" s="626"/>
      <c r="DV34" s="627"/>
      <c r="DW34" s="628">
        <v>18.2</v>
      </c>
      <c r="DX34" s="640"/>
      <c r="DY34" s="640"/>
      <c r="DZ34" s="640"/>
      <c r="EA34" s="640"/>
      <c r="EB34" s="640"/>
      <c r="EC34" s="652"/>
    </row>
    <row r="35" spans="2:133" ht="11.25" customHeight="1" x14ac:dyDescent="0.2">
      <c r="B35" s="622" t="s">
        <v>310</v>
      </c>
      <c r="C35" s="623"/>
      <c r="D35" s="623"/>
      <c r="E35" s="623"/>
      <c r="F35" s="623"/>
      <c r="G35" s="623"/>
      <c r="H35" s="623"/>
      <c r="I35" s="623"/>
      <c r="J35" s="623"/>
      <c r="K35" s="623"/>
      <c r="L35" s="623"/>
      <c r="M35" s="623"/>
      <c r="N35" s="623"/>
      <c r="O35" s="623"/>
      <c r="P35" s="623"/>
      <c r="Q35" s="624"/>
      <c r="R35" s="625">
        <v>924393</v>
      </c>
      <c r="S35" s="626"/>
      <c r="T35" s="626"/>
      <c r="U35" s="626"/>
      <c r="V35" s="626"/>
      <c r="W35" s="626"/>
      <c r="X35" s="626"/>
      <c r="Y35" s="627"/>
      <c r="Z35" s="663">
        <v>5.3</v>
      </c>
      <c r="AA35" s="663"/>
      <c r="AB35" s="663"/>
      <c r="AC35" s="663"/>
      <c r="AD35" s="664" t="s">
        <v>122</v>
      </c>
      <c r="AE35" s="664"/>
      <c r="AF35" s="664"/>
      <c r="AG35" s="664"/>
      <c r="AH35" s="664"/>
      <c r="AI35" s="664"/>
      <c r="AJ35" s="664"/>
      <c r="AK35" s="664"/>
      <c r="AL35" s="628" t="s">
        <v>122</v>
      </c>
      <c r="AM35" s="629"/>
      <c r="AN35" s="629"/>
      <c r="AO35" s="665"/>
      <c r="AP35" s="206"/>
      <c r="AQ35" s="677" t="s">
        <v>311</v>
      </c>
      <c r="AR35" s="678"/>
      <c r="AS35" s="678"/>
      <c r="AT35" s="678"/>
      <c r="AU35" s="678"/>
      <c r="AV35" s="678"/>
      <c r="AW35" s="678"/>
      <c r="AX35" s="678"/>
      <c r="AY35" s="678"/>
      <c r="AZ35" s="678"/>
      <c r="BA35" s="678"/>
      <c r="BB35" s="678"/>
      <c r="BC35" s="678"/>
      <c r="BD35" s="678"/>
      <c r="BE35" s="678"/>
      <c r="BF35" s="679"/>
      <c r="BG35" s="677" t="s">
        <v>312</v>
      </c>
      <c r="BH35" s="678"/>
      <c r="BI35" s="678"/>
      <c r="BJ35" s="678"/>
      <c r="BK35" s="678"/>
      <c r="BL35" s="678"/>
      <c r="BM35" s="678"/>
      <c r="BN35" s="678"/>
      <c r="BO35" s="678"/>
      <c r="BP35" s="678"/>
      <c r="BQ35" s="678"/>
      <c r="BR35" s="678"/>
      <c r="BS35" s="678"/>
      <c r="BT35" s="678"/>
      <c r="BU35" s="678"/>
      <c r="BV35" s="678"/>
      <c r="BW35" s="678"/>
      <c r="BX35" s="678"/>
      <c r="BY35" s="678"/>
      <c r="BZ35" s="678"/>
      <c r="CA35" s="678"/>
      <c r="CB35" s="679"/>
      <c r="CD35" s="622" t="s">
        <v>313</v>
      </c>
      <c r="CE35" s="623"/>
      <c r="CF35" s="623"/>
      <c r="CG35" s="623"/>
      <c r="CH35" s="623"/>
      <c r="CI35" s="623"/>
      <c r="CJ35" s="623"/>
      <c r="CK35" s="623"/>
      <c r="CL35" s="623"/>
      <c r="CM35" s="623"/>
      <c r="CN35" s="623"/>
      <c r="CO35" s="623"/>
      <c r="CP35" s="623"/>
      <c r="CQ35" s="624"/>
      <c r="CR35" s="625">
        <v>108159</v>
      </c>
      <c r="CS35" s="638"/>
      <c r="CT35" s="638"/>
      <c r="CU35" s="638"/>
      <c r="CV35" s="638"/>
      <c r="CW35" s="638"/>
      <c r="CX35" s="638"/>
      <c r="CY35" s="639"/>
      <c r="CZ35" s="628">
        <v>0.7</v>
      </c>
      <c r="DA35" s="640"/>
      <c r="DB35" s="640"/>
      <c r="DC35" s="641"/>
      <c r="DD35" s="631">
        <v>107359</v>
      </c>
      <c r="DE35" s="638"/>
      <c r="DF35" s="638"/>
      <c r="DG35" s="638"/>
      <c r="DH35" s="638"/>
      <c r="DI35" s="638"/>
      <c r="DJ35" s="638"/>
      <c r="DK35" s="639"/>
      <c r="DL35" s="631">
        <v>71787</v>
      </c>
      <c r="DM35" s="638"/>
      <c r="DN35" s="638"/>
      <c r="DO35" s="638"/>
      <c r="DP35" s="638"/>
      <c r="DQ35" s="638"/>
      <c r="DR35" s="638"/>
      <c r="DS35" s="638"/>
      <c r="DT35" s="638"/>
      <c r="DU35" s="638"/>
      <c r="DV35" s="639"/>
      <c r="DW35" s="628">
        <v>0.7</v>
      </c>
      <c r="DX35" s="640"/>
      <c r="DY35" s="640"/>
      <c r="DZ35" s="640"/>
      <c r="EA35" s="640"/>
      <c r="EB35" s="640"/>
      <c r="EC35" s="652"/>
    </row>
    <row r="36" spans="2:133" ht="11.25" customHeight="1" x14ac:dyDescent="0.2">
      <c r="B36" s="622" t="s">
        <v>314</v>
      </c>
      <c r="C36" s="623"/>
      <c r="D36" s="623"/>
      <c r="E36" s="623"/>
      <c r="F36" s="623"/>
      <c r="G36" s="623"/>
      <c r="H36" s="623"/>
      <c r="I36" s="623"/>
      <c r="J36" s="623"/>
      <c r="K36" s="623"/>
      <c r="L36" s="623"/>
      <c r="M36" s="623"/>
      <c r="N36" s="623"/>
      <c r="O36" s="623"/>
      <c r="P36" s="623"/>
      <c r="Q36" s="624"/>
      <c r="R36" s="625">
        <v>1120348</v>
      </c>
      <c r="S36" s="626"/>
      <c r="T36" s="626"/>
      <c r="U36" s="626"/>
      <c r="V36" s="626"/>
      <c r="W36" s="626"/>
      <c r="X36" s="626"/>
      <c r="Y36" s="627"/>
      <c r="Z36" s="663">
        <v>6.5</v>
      </c>
      <c r="AA36" s="663"/>
      <c r="AB36" s="663"/>
      <c r="AC36" s="663"/>
      <c r="AD36" s="664" t="s">
        <v>122</v>
      </c>
      <c r="AE36" s="664"/>
      <c r="AF36" s="664"/>
      <c r="AG36" s="664"/>
      <c r="AH36" s="664"/>
      <c r="AI36" s="664"/>
      <c r="AJ36" s="664"/>
      <c r="AK36" s="664"/>
      <c r="AL36" s="628" t="s">
        <v>122</v>
      </c>
      <c r="AM36" s="629"/>
      <c r="AN36" s="629"/>
      <c r="AO36" s="665"/>
      <c r="AP36" s="206"/>
      <c r="AQ36" s="674" t="s">
        <v>315</v>
      </c>
      <c r="AR36" s="675"/>
      <c r="AS36" s="675"/>
      <c r="AT36" s="675"/>
      <c r="AU36" s="675"/>
      <c r="AV36" s="675"/>
      <c r="AW36" s="675"/>
      <c r="AX36" s="675"/>
      <c r="AY36" s="676"/>
      <c r="AZ36" s="680">
        <v>1496249</v>
      </c>
      <c r="BA36" s="681"/>
      <c r="BB36" s="681"/>
      <c r="BC36" s="681"/>
      <c r="BD36" s="681"/>
      <c r="BE36" s="681"/>
      <c r="BF36" s="682"/>
      <c r="BG36" s="683" t="s">
        <v>316</v>
      </c>
      <c r="BH36" s="684"/>
      <c r="BI36" s="684"/>
      <c r="BJ36" s="684"/>
      <c r="BK36" s="684"/>
      <c r="BL36" s="684"/>
      <c r="BM36" s="684"/>
      <c r="BN36" s="684"/>
      <c r="BO36" s="684"/>
      <c r="BP36" s="684"/>
      <c r="BQ36" s="684"/>
      <c r="BR36" s="684"/>
      <c r="BS36" s="684"/>
      <c r="BT36" s="684"/>
      <c r="BU36" s="685"/>
      <c r="BV36" s="680">
        <v>59505</v>
      </c>
      <c r="BW36" s="681"/>
      <c r="BX36" s="681"/>
      <c r="BY36" s="681"/>
      <c r="BZ36" s="681"/>
      <c r="CA36" s="681"/>
      <c r="CB36" s="682"/>
      <c r="CD36" s="622" t="s">
        <v>317</v>
      </c>
      <c r="CE36" s="623"/>
      <c r="CF36" s="623"/>
      <c r="CG36" s="623"/>
      <c r="CH36" s="623"/>
      <c r="CI36" s="623"/>
      <c r="CJ36" s="623"/>
      <c r="CK36" s="623"/>
      <c r="CL36" s="623"/>
      <c r="CM36" s="623"/>
      <c r="CN36" s="623"/>
      <c r="CO36" s="623"/>
      <c r="CP36" s="623"/>
      <c r="CQ36" s="624"/>
      <c r="CR36" s="625">
        <v>1698470</v>
      </c>
      <c r="CS36" s="626"/>
      <c r="CT36" s="626"/>
      <c r="CU36" s="626"/>
      <c r="CV36" s="626"/>
      <c r="CW36" s="626"/>
      <c r="CX36" s="626"/>
      <c r="CY36" s="627"/>
      <c r="CZ36" s="628">
        <v>10.5</v>
      </c>
      <c r="DA36" s="640"/>
      <c r="DB36" s="640"/>
      <c r="DC36" s="641"/>
      <c r="DD36" s="631">
        <v>1486540</v>
      </c>
      <c r="DE36" s="626"/>
      <c r="DF36" s="626"/>
      <c r="DG36" s="626"/>
      <c r="DH36" s="626"/>
      <c r="DI36" s="626"/>
      <c r="DJ36" s="626"/>
      <c r="DK36" s="627"/>
      <c r="DL36" s="631">
        <v>1272870</v>
      </c>
      <c r="DM36" s="626"/>
      <c r="DN36" s="626"/>
      <c r="DO36" s="626"/>
      <c r="DP36" s="626"/>
      <c r="DQ36" s="626"/>
      <c r="DR36" s="626"/>
      <c r="DS36" s="626"/>
      <c r="DT36" s="626"/>
      <c r="DU36" s="626"/>
      <c r="DV36" s="627"/>
      <c r="DW36" s="628">
        <v>13.1</v>
      </c>
      <c r="DX36" s="640"/>
      <c r="DY36" s="640"/>
      <c r="DZ36" s="640"/>
      <c r="EA36" s="640"/>
      <c r="EB36" s="640"/>
      <c r="EC36" s="652"/>
    </row>
    <row r="37" spans="2:133" ht="11.25" customHeight="1" x14ac:dyDescent="0.2">
      <c r="B37" s="622" t="s">
        <v>318</v>
      </c>
      <c r="C37" s="623"/>
      <c r="D37" s="623"/>
      <c r="E37" s="623"/>
      <c r="F37" s="623"/>
      <c r="G37" s="623"/>
      <c r="H37" s="623"/>
      <c r="I37" s="623"/>
      <c r="J37" s="623"/>
      <c r="K37" s="623"/>
      <c r="L37" s="623"/>
      <c r="M37" s="623"/>
      <c r="N37" s="623"/>
      <c r="O37" s="623"/>
      <c r="P37" s="623"/>
      <c r="Q37" s="624"/>
      <c r="R37" s="625">
        <v>474921</v>
      </c>
      <c r="S37" s="626"/>
      <c r="T37" s="626"/>
      <c r="U37" s="626"/>
      <c r="V37" s="626"/>
      <c r="W37" s="626"/>
      <c r="X37" s="626"/>
      <c r="Y37" s="627"/>
      <c r="Z37" s="663">
        <v>2.7</v>
      </c>
      <c r="AA37" s="663"/>
      <c r="AB37" s="663"/>
      <c r="AC37" s="663"/>
      <c r="AD37" s="664">
        <v>565</v>
      </c>
      <c r="AE37" s="664"/>
      <c r="AF37" s="664"/>
      <c r="AG37" s="664"/>
      <c r="AH37" s="664"/>
      <c r="AI37" s="664"/>
      <c r="AJ37" s="664"/>
      <c r="AK37" s="664"/>
      <c r="AL37" s="628">
        <v>0</v>
      </c>
      <c r="AM37" s="629"/>
      <c r="AN37" s="629"/>
      <c r="AO37" s="665"/>
      <c r="AQ37" s="658" t="s">
        <v>319</v>
      </c>
      <c r="AR37" s="659"/>
      <c r="AS37" s="659"/>
      <c r="AT37" s="659"/>
      <c r="AU37" s="659"/>
      <c r="AV37" s="659"/>
      <c r="AW37" s="659"/>
      <c r="AX37" s="659"/>
      <c r="AY37" s="660"/>
      <c r="AZ37" s="625">
        <v>140000</v>
      </c>
      <c r="BA37" s="626"/>
      <c r="BB37" s="626"/>
      <c r="BC37" s="626"/>
      <c r="BD37" s="638"/>
      <c r="BE37" s="638"/>
      <c r="BF37" s="661"/>
      <c r="BG37" s="622" t="s">
        <v>320</v>
      </c>
      <c r="BH37" s="623"/>
      <c r="BI37" s="623"/>
      <c r="BJ37" s="623"/>
      <c r="BK37" s="623"/>
      <c r="BL37" s="623"/>
      <c r="BM37" s="623"/>
      <c r="BN37" s="623"/>
      <c r="BO37" s="623"/>
      <c r="BP37" s="623"/>
      <c r="BQ37" s="623"/>
      <c r="BR37" s="623"/>
      <c r="BS37" s="623"/>
      <c r="BT37" s="623"/>
      <c r="BU37" s="624"/>
      <c r="BV37" s="625">
        <v>51802</v>
      </c>
      <c r="BW37" s="626"/>
      <c r="BX37" s="626"/>
      <c r="BY37" s="626"/>
      <c r="BZ37" s="626"/>
      <c r="CA37" s="626"/>
      <c r="CB37" s="662"/>
      <c r="CD37" s="622" t="s">
        <v>321</v>
      </c>
      <c r="CE37" s="623"/>
      <c r="CF37" s="623"/>
      <c r="CG37" s="623"/>
      <c r="CH37" s="623"/>
      <c r="CI37" s="623"/>
      <c r="CJ37" s="623"/>
      <c r="CK37" s="623"/>
      <c r="CL37" s="623"/>
      <c r="CM37" s="623"/>
      <c r="CN37" s="623"/>
      <c r="CO37" s="623"/>
      <c r="CP37" s="623"/>
      <c r="CQ37" s="624"/>
      <c r="CR37" s="625">
        <v>710332</v>
      </c>
      <c r="CS37" s="638"/>
      <c r="CT37" s="638"/>
      <c r="CU37" s="638"/>
      <c r="CV37" s="638"/>
      <c r="CW37" s="638"/>
      <c r="CX37" s="638"/>
      <c r="CY37" s="639"/>
      <c r="CZ37" s="628">
        <v>4.4000000000000004</v>
      </c>
      <c r="DA37" s="640"/>
      <c r="DB37" s="640"/>
      <c r="DC37" s="641"/>
      <c r="DD37" s="631">
        <v>710332</v>
      </c>
      <c r="DE37" s="638"/>
      <c r="DF37" s="638"/>
      <c r="DG37" s="638"/>
      <c r="DH37" s="638"/>
      <c r="DI37" s="638"/>
      <c r="DJ37" s="638"/>
      <c r="DK37" s="639"/>
      <c r="DL37" s="631">
        <v>710332</v>
      </c>
      <c r="DM37" s="638"/>
      <c r="DN37" s="638"/>
      <c r="DO37" s="638"/>
      <c r="DP37" s="638"/>
      <c r="DQ37" s="638"/>
      <c r="DR37" s="638"/>
      <c r="DS37" s="638"/>
      <c r="DT37" s="638"/>
      <c r="DU37" s="638"/>
      <c r="DV37" s="639"/>
      <c r="DW37" s="628">
        <v>7.3</v>
      </c>
      <c r="DX37" s="640"/>
      <c r="DY37" s="640"/>
      <c r="DZ37" s="640"/>
      <c r="EA37" s="640"/>
      <c r="EB37" s="640"/>
      <c r="EC37" s="652"/>
    </row>
    <row r="38" spans="2:133" ht="11.25" customHeight="1" x14ac:dyDescent="0.2">
      <c r="B38" s="622" t="s">
        <v>322</v>
      </c>
      <c r="C38" s="623"/>
      <c r="D38" s="623"/>
      <c r="E38" s="623"/>
      <c r="F38" s="623"/>
      <c r="G38" s="623"/>
      <c r="H38" s="623"/>
      <c r="I38" s="623"/>
      <c r="J38" s="623"/>
      <c r="K38" s="623"/>
      <c r="L38" s="623"/>
      <c r="M38" s="623"/>
      <c r="N38" s="623"/>
      <c r="O38" s="623"/>
      <c r="P38" s="623"/>
      <c r="Q38" s="624"/>
      <c r="R38" s="625">
        <v>1419200</v>
      </c>
      <c r="S38" s="626"/>
      <c r="T38" s="626"/>
      <c r="U38" s="626"/>
      <c r="V38" s="626"/>
      <c r="W38" s="626"/>
      <c r="X38" s="626"/>
      <c r="Y38" s="627"/>
      <c r="Z38" s="663">
        <v>8.1999999999999993</v>
      </c>
      <c r="AA38" s="663"/>
      <c r="AB38" s="663"/>
      <c r="AC38" s="663"/>
      <c r="AD38" s="664" t="s">
        <v>122</v>
      </c>
      <c r="AE38" s="664"/>
      <c r="AF38" s="664"/>
      <c r="AG38" s="664"/>
      <c r="AH38" s="664"/>
      <c r="AI38" s="664"/>
      <c r="AJ38" s="664"/>
      <c r="AK38" s="664"/>
      <c r="AL38" s="628" t="s">
        <v>122</v>
      </c>
      <c r="AM38" s="629"/>
      <c r="AN38" s="629"/>
      <c r="AO38" s="665"/>
      <c r="AQ38" s="658" t="s">
        <v>323</v>
      </c>
      <c r="AR38" s="659"/>
      <c r="AS38" s="659"/>
      <c r="AT38" s="659"/>
      <c r="AU38" s="659"/>
      <c r="AV38" s="659"/>
      <c r="AW38" s="659"/>
      <c r="AX38" s="659"/>
      <c r="AY38" s="660"/>
      <c r="AZ38" s="625" t="s">
        <v>122</v>
      </c>
      <c r="BA38" s="626"/>
      <c r="BB38" s="626"/>
      <c r="BC38" s="626"/>
      <c r="BD38" s="638"/>
      <c r="BE38" s="638"/>
      <c r="BF38" s="661"/>
      <c r="BG38" s="622" t="s">
        <v>324</v>
      </c>
      <c r="BH38" s="623"/>
      <c r="BI38" s="623"/>
      <c r="BJ38" s="623"/>
      <c r="BK38" s="623"/>
      <c r="BL38" s="623"/>
      <c r="BM38" s="623"/>
      <c r="BN38" s="623"/>
      <c r="BO38" s="623"/>
      <c r="BP38" s="623"/>
      <c r="BQ38" s="623"/>
      <c r="BR38" s="623"/>
      <c r="BS38" s="623"/>
      <c r="BT38" s="623"/>
      <c r="BU38" s="624"/>
      <c r="BV38" s="625">
        <v>4352</v>
      </c>
      <c r="BW38" s="626"/>
      <c r="BX38" s="626"/>
      <c r="BY38" s="626"/>
      <c r="BZ38" s="626"/>
      <c r="CA38" s="626"/>
      <c r="CB38" s="662"/>
      <c r="CD38" s="622" t="s">
        <v>325</v>
      </c>
      <c r="CE38" s="623"/>
      <c r="CF38" s="623"/>
      <c r="CG38" s="623"/>
      <c r="CH38" s="623"/>
      <c r="CI38" s="623"/>
      <c r="CJ38" s="623"/>
      <c r="CK38" s="623"/>
      <c r="CL38" s="623"/>
      <c r="CM38" s="623"/>
      <c r="CN38" s="623"/>
      <c r="CO38" s="623"/>
      <c r="CP38" s="623"/>
      <c r="CQ38" s="624"/>
      <c r="CR38" s="625">
        <v>1356249</v>
      </c>
      <c r="CS38" s="626"/>
      <c r="CT38" s="626"/>
      <c r="CU38" s="626"/>
      <c r="CV38" s="626"/>
      <c r="CW38" s="626"/>
      <c r="CX38" s="626"/>
      <c r="CY38" s="627"/>
      <c r="CZ38" s="628">
        <v>8.4</v>
      </c>
      <c r="DA38" s="640"/>
      <c r="DB38" s="640"/>
      <c r="DC38" s="641"/>
      <c r="DD38" s="631">
        <v>1105080</v>
      </c>
      <c r="DE38" s="626"/>
      <c r="DF38" s="626"/>
      <c r="DG38" s="626"/>
      <c r="DH38" s="626"/>
      <c r="DI38" s="626"/>
      <c r="DJ38" s="626"/>
      <c r="DK38" s="627"/>
      <c r="DL38" s="631">
        <v>1051085</v>
      </c>
      <c r="DM38" s="626"/>
      <c r="DN38" s="626"/>
      <c r="DO38" s="626"/>
      <c r="DP38" s="626"/>
      <c r="DQ38" s="626"/>
      <c r="DR38" s="626"/>
      <c r="DS38" s="626"/>
      <c r="DT38" s="626"/>
      <c r="DU38" s="626"/>
      <c r="DV38" s="627"/>
      <c r="DW38" s="628">
        <v>10.9</v>
      </c>
      <c r="DX38" s="640"/>
      <c r="DY38" s="640"/>
      <c r="DZ38" s="640"/>
      <c r="EA38" s="640"/>
      <c r="EB38" s="640"/>
      <c r="EC38" s="652"/>
    </row>
    <row r="39" spans="2:133" ht="11.25" customHeight="1" x14ac:dyDescent="0.2">
      <c r="B39" s="622" t="s">
        <v>326</v>
      </c>
      <c r="C39" s="623"/>
      <c r="D39" s="623"/>
      <c r="E39" s="623"/>
      <c r="F39" s="623"/>
      <c r="G39" s="623"/>
      <c r="H39" s="623"/>
      <c r="I39" s="623"/>
      <c r="J39" s="623"/>
      <c r="K39" s="623"/>
      <c r="L39" s="623"/>
      <c r="M39" s="623"/>
      <c r="N39" s="623"/>
      <c r="O39" s="623"/>
      <c r="P39" s="623"/>
      <c r="Q39" s="624"/>
      <c r="R39" s="625" t="s">
        <v>122</v>
      </c>
      <c r="S39" s="626"/>
      <c r="T39" s="626"/>
      <c r="U39" s="626"/>
      <c r="V39" s="626"/>
      <c r="W39" s="626"/>
      <c r="X39" s="626"/>
      <c r="Y39" s="627"/>
      <c r="Z39" s="663" t="s">
        <v>122</v>
      </c>
      <c r="AA39" s="663"/>
      <c r="AB39" s="663"/>
      <c r="AC39" s="663"/>
      <c r="AD39" s="664" t="s">
        <v>122</v>
      </c>
      <c r="AE39" s="664"/>
      <c r="AF39" s="664"/>
      <c r="AG39" s="664"/>
      <c r="AH39" s="664"/>
      <c r="AI39" s="664"/>
      <c r="AJ39" s="664"/>
      <c r="AK39" s="664"/>
      <c r="AL39" s="628" t="s">
        <v>122</v>
      </c>
      <c r="AM39" s="629"/>
      <c r="AN39" s="629"/>
      <c r="AO39" s="665"/>
      <c r="AQ39" s="658" t="s">
        <v>327</v>
      </c>
      <c r="AR39" s="659"/>
      <c r="AS39" s="659"/>
      <c r="AT39" s="659"/>
      <c r="AU39" s="659"/>
      <c r="AV39" s="659"/>
      <c r="AW39" s="659"/>
      <c r="AX39" s="659"/>
      <c r="AY39" s="660"/>
      <c r="AZ39" s="625" t="s">
        <v>122</v>
      </c>
      <c r="BA39" s="626"/>
      <c r="BB39" s="626"/>
      <c r="BC39" s="626"/>
      <c r="BD39" s="638"/>
      <c r="BE39" s="638"/>
      <c r="BF39" s="661"/>
      <c r="BG39" s="622" t="s">
        <v>328</v>
      </c>
      <c r="BH39" s="623"/>
      <c r="BI39" s="623"/>
      <c r="BJ39" s="623"/>
      <c r="BK39" s="623"/>
      <c r="BL39" s="623"/>
      <c r="BM39" s="623"/>
      <c r="BN39" s="623"/>
      <c r="BO39" s="623"/>
      <c r="BP39" s="623"/>
      <c r="BQ39" s="623"/>
      <c r="BR39" s="623"/>
      <c r="BS39" s="623"/>
      <c r="BT39" s="623"/>
      <c r="BU39" s="624"/>
      <c r="BV39" s="625">
        <v>6455</v>
      </c>
      <c r="BW39" s="626"/>
      <c r="BX39" s="626"/>
      <c r="BY39" s="626"/>
      <c r="BZ39" s="626"/>
      <c r="CA39" s="626"/>
      <c r="CB39" s="662"/>
      <c r="CD39" s="622" t="s">
        <v>329</v>
      </c>
      <c r="CE39" s="623"/>
      <c r="CF39" s="623"/>
      <c r="CG39" s="623"/>
      <c r="CH39" s="623"/>
      <c r="CI39" s="623"/>
      <c r="CJ39" s="623"/>
      <c r="CK39" s="623"/>
      <c r="CL39" s="623"/>
      <c r="CM39" s="623"/>
      <c r="CN39" s="623"/>
      <c r="CO39" s="623"/>
      <c r="CP39" s="623"/>
      <c r="CQ39" s="624"/>
      <c r="CR39" s="625">
        <v>957724</v>
      </c>
      <c r="CS39" s="638"/>
      <c r="CT39" s="638"/>
      <c r="CU39" s="638"/>
      <c r="CV39" s="638"/>
      <c r="CW39" s="638"/>
      <c r="CX39" s="638"/>
      <c r="CY39" s="639"/>
      <c r="CZ39" s="628">
        <v>5.9</v>
      </c>
      <c r="DA39" s="640"/>
      <c r="DB39" s="640"/>
      <c r="DC39" s="641"/>
      <c r="DD39" s="631">
        <v>897603</v>
      </c>
      <c r="DE39" s="638"/>
      <c r="DF39" s="638"/>
      <c r="DG39" s="638"/>
      <c r="DH39" s="638"/>
      <c r="DI39" s="638"/>
      <c r="DJ39" s="638"/>
      <c r="DK39" s="639"/>
      <c r="DL39" s="631" t="s">
        <v>122</v>
      </c>
      <c r="DM39" s="638"/>
      <c r="DN39" s="638"/>
      <c r="DO39" s="638"/>
      <c r="DP39" s="638"/>
      <c r="DQ39" s="638"/>
      <c r="DR39" s="638"/>
      <c r="DS39" s="638"/>
      <c r="DT39" s="638"/>
      <c r="DU39" s="638"/>
      <c r="DV39" s="639"/>
      <c r="DW39" s="628" t="s">
        <v>122</v>
      </c>
      <c r="DX39" s="640"/>
      <c r="DY39" s="640"/>
      <c r="DZ39" s="640"/>
      <c r="EA39" s="640"/>
      <c r="EB39" s="640"/>
      <c r="EC39" s="652"/>
    </row>
    <row r="40" spans="2:133" ht="11.25" customHeight="1" x14ac:dyDescent="0.2">
      <c r="B40" s="622" t="s">
        <v>330</v>
      </c>
      <c r="C40" s="623"/>
      <c r="D40" s="623"/>
      <c r="E40" s="623"/>
      <c r="F40" s="623"/>
      <c r="G40" s="623"/>
      <c r="H40" s="623"/>
      <c r="I40" s="623"/>
      <c r="J40" s="623"/>
      <c r="K40" s="623"/>
      <c r="L40" s="623"/>
      <c r="M40" s="623"/>
      <c r="N40" s="623"/>
      <c r="O40" s="623"/>
      <c r="P40" s="623"/>
      <c r="Q40" s="624"/>
      <c r="R40" s="625" t="s">
        <v>122</v>
      </c>
      <c r="S40" s="626"/>
      <c r="T40" s="626"/>
      <c r="U40" s="626"/>
      <c r="V40" s="626"/>
      <c r="W40" s="626"/>
      <c r="X40" s="626"/>
      <c r="Y40" s="627"/>
      <c r="Z40" s="663" t="s">
        <v>122</v>
      </c>
      <c r="AA40" s="663"/>
      <c r="AB40" s="663"/>
      <c r="AC40" s="663"/>
      <c r="AD40" s="664" t="s">
        <v>122</v>
      </c>
      <c r="AE40" s="664"/>
      <c r="AF40" s="664"/>
      <c r="AG40" s="664"/>
      <c r="AH40" s="664"/>
      <c r="AI40" s="664"/>
      <c r="AJ40" s="664"/>
      <c r="AK40" s="664"/>
      <c r="AL40" s="628" t="s">
        <v>122</v>
      </c>
      <c r="AM40" s="629"/>
      <c r="AN40" s="629"/>
      <c r="AO40" s="665"/>
      <c r="AQ40" s="658" t="s">
        <v>331</v>
      </c>
      <c r="AR40" s="659"/>
      <c r="AS40" s="659"/>
      <c r="AT40" s="659"/>
      <c r="AU40" s="659"/>
      <c r="AV40" s="659"/>
      <c r="AW40" s="659"/>
      <c r="AX40" s="659"/>
      <c r="AY40" s="660"/>
      <c r="AZ40" s="625" t="s">
        <v>122</v>
      </c>
      <c r="BA40" s="626"/>
      <c r="BB40" s="626"/>
      <c r="BC40" s="626"/>
      <c r="BD40" s="638"/>
      <c r="BE40" s="638"/>
      <c r="BF40" s="661"/>
      <c r="BG40" s="666" t="s">
        <v>332</v>
      </c>
      <c r="BH40" s="667"/>
      <c r="BI40" s="667"/>
      <c r="BJ40" s="667"/>
      <c r="BK40" s="667"/>
      <c r="BL40" s="202"/>
      <c r="BM40" s="623" t="s">
        <v>333</v>
      </c>
      <c r="BN40" s="623"/>
      <c r="BO40" s="623"/>
      <c r="BP40" s="623"/>
      <c r="BQ40" s="623"/>
      <c r="BR40" s="623"/>
      <c r="BS40" s="623"/>
      <c r="BT40" s="623"/>
      <c r="BU40" s="624"/>
      <c r="BV40" s="625">
        <v>112</v>
      </c>
      <c r="BW40" s="626"/>
      <c r="BX40" s="626"/>
      <c r="BY40" s="626"/>
      <c r="BZ40" s="626"/>
      <c r="CA40" s="626"/>
      <c r="CB40" s="662"/>
      <c r="CD40" s="622" t="s">
        <v>334</v>
      </c>
      <c r="CE40" s="623"/>
      <c r="CF40" s="623"/>
      <c r="CG40" s="623"/>
      <c r="CH40" s="623"/>
      <c r="CI40" s="623"/>
      <c r="CJ40" s="623"/>
      <c r="CK40" s="623"/>
      <c r="CL40" s="623"/>
      <c r="CM40" s="623"/>
      <c r="CN40" s="623"/>
      <c r="CO40" s="623"/>
      <c r="CP40" s="623"/>
      <c r="CQ40" s="624"/>
      <c r="CR40" s="625">
        <v>71044</v>
      </c>
      <c r="CS40" s="626"/>
      <c r="CT40" s="626"/>
      <c r="CU40" s="626"/>
      <c r="CV40" s="626"/>
      <c r="CW40" s="626"/>
      <c r="CX40" s="626"/>
      <c r="CY40" s="627"/>
      <c r="CZ40" s="628">
        <v>0.4</v>
      </c>
      <c r="DA40" s="640"/>
      <c r="DB40" s="640"/>
      <c r="DC40" s="641"/>
      <c r="DD40" s="631">
        <v>71044</v>
      </c>
      <c r="DE40" s="626"/>
      <c r="DF40" s="626"/>
      <c r="DG40" s="626"/>
      <c r="DH40" s="626"/>
      <c r="DI40" s="626"/>
      <c r="DJ40" s="626"/>
      <c r="DK40" s="627"/>
      <c r="DL40" s="631" t="s">
        <v>122</v>
      </c>
      <c r="DM40" s="626"/>
      <c r="DN40" s="626"/>
      <c r="DO40" s="626"/>
      <c r="DP40" s="626"/>
      <c r="DQ40" s="626"/>
      <c r="DR40" s="626"/>
      <c r="DS40" s="626"/>
      <c r="DT40" s="626"/>
      <c r="DU40" s="626"/>
      <c r="DV40" s="627"/>
      <c r="DW40" s="628" t="s">
        <v>122</v>
      </c>
      <c r="DX40" s="640"/>
      <c r="DY40" s="640"/>
      <c r="DZ40" s="640"/>
      <c r="EA40" s="640"/>
      <c r="EB40" s="640"/>
      <c r="EC40" s="652"/>
    </row>
    <row r="41" spans="2:133" ht="11.25" customHeight="1" x14ac:dyDescent="0.2">
      <c r="B41" s="606" t="s">
        <v>335</v>
      </c>
      <c r="C41" s="607"/>
      <c r="D41" s="607"/>
      <c r="E41" s="607"/>
      <c r="F41" s="607"/>
      <c r="G41" s="607"/>
      <c r="H41" s="607"/>
      <c r="I41" s="607"/>
      <c r="J41" s="607"/>
      <c r="K41" s="607"/>
      <c r="L41" s="607"/>
      <c r="M41" s="607"/>
      <c r="N41" s="607"/>
      <c r="O41" s="607"/>
      <c r="P41" s="607"/>
      <c r="Q41" s="608"/>
      <c r="R41" s="609">
        <v>17335348</v>
      </c>
      <c r="S41" s="650"/>
      <c r="T41" s="650"/>
      <c r="U41" s="650"/>
      <c r="V41" s="650"/>
      <c r="W41" s="650"/>
      <c r="X41" s="650"/>
      <c r="Y41" s="653"/>
      <c r="Z41" s="654">
        <v>100</v>
      </c>
      <c r="AA41" s="654"/>
      <c r="AB41" s="654"/>
      <c r="AC41" s="654"/>
      <c r="AD41" s="655">
        <v>9682775</v>
      </c>
      <c r="AE41" s="655"/>
      <c r="AF41" s="655"/>
      <c r="AG41" s="655"/>
      <c r="AH41" s="655"/>
      <c r="AI41" s="655"/>
      <c r="AJ41" s="655"/>
      <c r="AK41" s="655"/>
      <c r="AL41" s="612">
        <v>100</v>
      </c>
      <c r="AM41" s="656"/>
      <c r="AN41" s="656"/>
      <c r="AO41" s="657"/>
      <c r="AQ41" s="658" t="s">
        <v>336</v>
      </c>
      <c r="AR41" s="659"/>
      <c r="AS41" s="659"/>
      <c r="AT41" s="659"/>
      <c r="AU41" s="659"/>
      <c r="AV41" s="659"/>
      <c r="AW41" s="659"/>
      <c r="AX41" s="659"/>
      <c r="AY41" s="660"/>
      <c r="AZ41" s="625">
        <v>233219</v>
      </c>
      <c r="BA41" s="626"/>
      <c r="BB41" s="626"/>
      <c r="BC41" s="626"/>
      <c r="BD41" s="638"/>
      <c r="BE41" s="638"/>
      <c r="BF41" s="661"/>
      <c r="BG41" s="666"/>
      <c r="BH41" s="667"/>
      <c r="BI41" s="667"/>
      <c r="BJ41" s="667"/>
      <c r="BK41" s="667"/>
      <c r="BL41" s="202"/>
      <c r="BM41" s="623" t="s">
        <v>337</v>
      </c>
      <c r="BN41" s="623"/>
      <c r="BO41" s="623"/>
      <c r="BP41" s="623"/>
      <c r="BQ41" s="623"/>
      <c r="BR41" s="623"/>
      <c r="BS41" s="623"/>
      <c r="BT41" s="623"/>
      <c r="BU41" s="624"/>
      <c r="BV41" s="625">
        <v>1</v>
      </c>
      <c r="BW41" s="626"/>
      <c r="BX41" s="626"/>
      <c r="BY41" s="626"/>
      <c r="BZ41" s="626"/>
      <c r="CA41" s="626"/>
      <c r="CB41" s="662"/>
      <c r="CD41" s="622" t="s">
        <v>338</v>
      </c>
      <c r="CE41" s="623"/>
      <c r="CF41" s="623"/>
      <c r="CG41" s="623"/>
      <c r="CH41" s="623"/>
      <c r="CI41" s="623"/>
      <c r="CJ41" s="623"/>
      <c r="CK41" s="623"/>
      <c r="CL41" s="623"/>
      <c r="CM41" s="623"/>
      <c r="CN41" s="623"/>
      <c r="CO41" s="623"/>
      <c r="CP41" s="623"/>
      <c r="CQ41" s="624"/>
      <c r="CR41" s="625" t="s">
        <v>122</v>
      </c>
      <c r="CS41" s="638"/>
      <c r="CT41" s="638"/>
      <c r="CU41" s="638"/>
      <c r="CV41" s="638"/>
      <c r="CW41" s="638"/>
      <c r="CX41" s="638"/>
      <c r="CY41" s="639"/>
      <c r="CZ41" s="628" t="s">
        <v>122</v>
      </c>
      <c r="DA41" s="640"/>
      <c r="DB41" s="640"/>
      <c r="DC41" s="641"/>
      <c r="DD41" s="631" t="s">
        <v>122</v>
      </c>
      <c r="DE41" s="638"/>
      <c r="DF41" s="638"/>
      <c r="DG41" s="638"/>
      <c r="DH41" s="638"/>
      <c r="DI41" s="638"/>
      <c r="DJ41" s="638"/>
      <c r="DK41" s="639"/>
      <c r="DL41" s="632"/>
      <c r="DM41" s="633"/>
      <c r="DN41" s="633"/>
      <c r="DO41" s="633"/>
      <c r="DP41" s="633"/>
      <c r="DQ41" s="633"/>
      <c r="DR41" s="633"/>
      <c r="DS41" s="633"/>
      <c r="DT41" s="633"/>
      <c r="DU41" s="633"/>
      <c r="DV41" s="634"/>
      <c r="DW41" s="635"/>
      <c r="DX41" s="636"/>
      <c r="DY41" s="636"/>
      <c r="DZ41" s="636"/>
      <c r="EA41" s="636"/>
      <c r="EB41" s="636"/>
      <c r="EC41" s="637"/>
    </row>
    <row r="42" spans="2:133" ht="11.25" customHeight="1" x14ac:dyDescent="0.2">
      <c r="AQ42" s="670" t="s">
        <v>339</v>
      </c>
      <c r="AR42" s="671"/>
      <c r="AS42" s="671"/>
      <c r="AT42" s="671"/>
      <c r="AU42" s="671"/>
      <c r="AV42" s="671"/>
      <c r="AW42" s="671"/>
      <c r="AX42" s="671"/>
      <c r="AY42" s="672"/>
      <c r="AZ42" s="609">
        <v>1123030</v>
      </c>
      <c r="BA42" s="650"/>
      <c r="BB42" s="650"/>
      <c r="BC42" s="650"/>
      <c r="BD42" s="610"/>
      <c r="BE42" s="610"/>
      <c r="BF42" s="673"/>
      <c r="BG42" s="668"/>
      <c r="BH42" s="669"/>
      <c r="BI42" s="669"/>
      <c r="BJ42" s="669"/>
      <c r="BK42" s="669"/>
      <c r="BL42" s="203"/>
      <c r="BM42" s="607" t="s">
        <v>340</v>
      </c>
      <c r="BN42" s="607"/>
      <c r="BO42" s="607"/>
      <c r="BP42" s="607"/>
      <c r="BQ42" s="607"/>
      <c r="BR42" s="607"/>
      <c r="BS42" s="607"/>
      <c r="BT42" s="607"/>
      <c r="BU42" s="608"/>
      <c r="BV42" s="609">
        <v>348</v>
      </c>
      <c r="BW42" s="650"/>
      <c r="BX42" s="650"/>
      <c r="BY42" s="650"/>
      <c r="BZ42" s="650"/>
      <c r="CA42" s="650"/>
      <c r="CB42" s="651"/>
      <c r="CD42" s="622" t="s">
        <v>341</v>
      </c>
      <c r="CE42" s="623"/>
      <c r="CF42" s="623"/>
      <c r="CG42" s="623"/>
      <c r="CH42" s="623"/>
      <c r="CI42" s="623"/>
      <c r="CJ42" s="623"/>
      <c r="CK42" s="623"/>
      <c r="CL42" s="623"/>
      <c r="CM42" s="623"/>
      <c r="CN42" s="623"/>
      <c r="CO42" s="623"/>
      <c r="CP42" s="623"/>
      <c r="CQ42" s="624"/>
      <c r="CR42" s="625">
        <v>2354985</v>
      </c>
      <c r="CS42" s="638"/>
      <c r="CT42" s="638"/>
      <c r="CU42" s="638"/>
      <c r="CV42" s="638"/>
      <c r="CW42" s="638"/>
      <c r="CX42" s="638"/>
      <c r="CY42" s="639"/>
      <c r="CZ42" s="628">
        <v>14.5</v>
      </c>
      <c r="DA42" s="640"/>
      <c r="DB42" s="640"/>
      <c r="DC42" s="641"/>
      <c r="DD42" s="631">
        <v>430634</v>
      </c>
      <c r="DE42" s="638"/>
      <c r="DF42" s="638"/>
      <c r="DG42" s="638"/>
      <c r="DH42" s="638"/>
      <c r="DI42" s="638"/>
      <c r="DJ42" s="638"/>
      <c r="DK42" s="639"/>
      <c r="DL42" s="632"/>
      <c r="DM42" s="633"/>
      <c r="DN42" s="633"/>
      <c r="DO42" s="633"/>
      <c r="DP42" s="633"/>
      <c r="DQ42" s="633"/>
      <c r="DR42" s="633"/>
      <c r="DS42" s="633"/>
      <c r="DT42" s="633"/>
      <c r="DU42" s="633"/>
      <c r="DV42" s="634"/>
      <c r="DW42" s="635"/>
      <c r="DX42" s="636"/>
      <c r="DY42" s="636"/>
      <c r="DZ42" s="636"/>
      <c r="EA42" s="636"/>
      <c r="EB42" s="636"/>
      <c r="EC42" s="637"/>
    </row>
    <row r="43" spans="2:133" ht="11.25" customHeight="1" x14ac:dyDescent="0.2">
      <c r="B43" s="196" t="s">
        <v>342</v>
      </c>
      <c r="CD43" s="622" t="s">
        <v>343</v>
      </c>
      <c r="CE43" s="623"/>
      <c r="CF43" s="623"/>
      <c r="CG43" s="623"/>
      <c r="CH43" s="623"/>
      <c r="CI43" s="623"/>
      <c r="CJ43" s="623"/>
      <c r="CK43" s="623"/>
      <c r="CL43" s="623"/>
      <c r="CM43" s="623"/>
      <c r="CN43" s="623"/>
      <c r="CO43" s="623"/>
      <c r="CP43" s="623"/>
      <c r="CQ43" s="624"/>
      <c r="CR43" s="625">
        <v>98243</v>
      </c>
      <c r="CS43" s="638"/>
      <c r="CT43" s="638"/>
      <c r="CU43" s="638"/>
      <c r="CV43" s="638"/>
      <c r="CW43" s="638"/>
      <c r="CX43" s="638"/>
      <c r="CY43" s="639"/>
      <c r="CZ43" s="628">
        <v>0.6</v>
      </c>
      <c r="DA43" s="640"/>
      <c r="DB43" s="640"/>
      <c r="DC43" s="641"/>
      <c r="DD43" s="631">
        <v>98046</v>
      </c>
      <c r="DE43" s="638"/>
      <c r="DF43" s="638"/>
      <c r="DG43" s="638"/>
      <c r="DH43" s="638"/>
      <c r="DI43" s="638"/>
      <c r="DJ43" s="638"/>
      <c r="DK43" s="639"/>
      <c r="DL43" s="632"/>
      <c r="DM43" s="633"/>
      <c r="DN43" s="633"/>
      <c r="DO43" s="633"/>
      <c r="DP43" s="633"/>
      <c r="DQ43" s="633"/>
      <c r="DR43" s="633"/>
      <c r="DS43" s="633"/>
      <c r="DT43" s="633"/>
      <c r="DU43" s="633"/>
      <c r="DV43" s="634"/>
      <c r="DW43" s="635"/>
      <c r="DX43" s="636"/>
      <c r="DY43" s="636"/>
      <c r="DZ43" s="636"/>
      <c r="EA43" s="636"/>
      <c r="EB43" s="636"/>
      <c r="EC43" s="637"/>
    </row>
    <row r="44" spans="2:133" ht="11.25" customHeight="1" x14ac:dyDescent="0.2">
      <c r="B44" s="642" t="s">
        <v>344</v>
      </c>
      <c r="C44" s="642"/>
      <c r="D44" s="642"/>
      <c r="E44" s="642"/>
      <c r="F44" s="642"/>
      <c r="G44" s="642"/>
      <c r="H44" s="642"/>
      <c r="I44" s="642"/>
      <c r="J44" s="642"/>
      <c r="K44" s="642"/>
      <c r="L44" s="642"/>
      <c r="M44" s="642"/>
      <c r="N44" s="642"/>
      <c r="O44" s="642"/>
      <c r="P44" s="642"/>
      <c r="Q44" s="642"/>
      <c r="R44" s="642"/>
      <c r="S44" s="642"/>
      <c r="T44" s="642"/>
      <c r="U44" s="642"/>
      <c r="V44" s="642"/>
      <c r="W44" s="642"/>
      <c r="X44" s="642"/>
      <c r="Y44" s="642"/>
      <c r="Z44" s="642"/>
      <c r="AA44" s="642"/>
      <c r="AB44" s="642"/>
      <c r="AC44" s="642"/>
      <c r="AD44" s="642"/>
      <c r="AE44" s="642"/>
      <c r="AF44" s="642"/>
      <c r="AG44" s="642"/>
      <c r="AH44" s="642"/>
      <c r="AI44" s="642"/>
      <c r="AJ44" s="642"/>
      <c r="AK44" s="642"/>
      <c r="AL44" s="642"/>
      <c r="AM44" s="642"/>
      <c r="AN44" s="642"/>
      <c r="AO44" s="642"/>
      <c r="AP44" s="642"/>
      <c r="AQ44" s="642"/>
      <c r="AR44" s="642"/>
      <c r="AS44" s="642"/>
      <c r="AT44" s="642"/>
      <c r="AU44" s="642"/>
      <c r="AV44" s="642"/>
      <c r="AW44" s="642"/>
      <c r="AX44" s="642"/>
      <c r="AY44" s="642"/>
      <c r="AZ44" s="642"/>
      <c r="BA44" s="642"/>
      <c r="BB44" s="642"/>
      <c r="BC44" s="642"/>
      <c r="BD44" s="642"/>
      <c r="BE44" s="642"/>
      <c r="BF44" s="642"/>
      <c r="BG44" s="642"/>
      <c r="BH44" s="642"/>
      <c r="BI44" s="642"/>
      <c r="BJ44" s="642"/>
      <c r="BK44" s="642"/>
      <c r="BL44" s="642"/>
      <c r="BM44" s="642"/>
      <c r="BN44" s="642"/>
      <c r="BO44" s="642"/>
      <c r="BP44" s="642"/>
      <c r="BQ44" s="642"/>
      <c r="BR44" s="642"/>
      <c r="BS44" s="642"/>
      <c r="BT44" s="642"/>
      <c r="BU44" s="642"/>
      <c r="BV44" s="642"/>
      <c r="BW44" s="642"/>
      <c r="BX44" s="642"/>
      <c r="BY44" s="642"/>
      <c r="BZ44" s="642"/>
      <c r="CA44" s="642"/>
      <c r="CB44" s="642"/>
      <c r="CC44" s="643"/>
      <c r="CD44" s="644" t="s">
        <v>292</v>
      </c>
      <c r="CE44" s="645"/>
      <c r="CF44" s="622" t="s">
        <v>345</v>
      </c>
      <c r="CG44" s="623"/>
      <c r="CH44" s="623"/>
      <c r="CI44" s="623"/>
      <c r="CJ44" s="623"/>
      <c r="CK44" s="623"/>
      <c r="CL44" s="623"/>
      <c r="CM44" s="623"/>
      <c r="CN44" s="623"/>
      <c r="CO44" s="623"/>
      <c r="CP44" s="623"/>
      <c r="CQ44" s="624"/>
      <c r="CR44" s="625">
        <v>2354985</v>
      </c>
      <c r="CS44" s="626"/>
      <c r="CT44" s="626"/>
      <c r="CU44" s="626"/>
      <c r="CV44" s="626"/>
      <c r="CW44" s="626"/>
      <c r="CX44" s="626"/>
      <c r="CY44" s="627"/>
      <c r="CZ44" s="628">
        <v>14.5</v>
      </c>
      <c r="DA44" s="629"/>
      <c r="DB44" s="629"/>
      <c r="DC44" s="630"/>
      <c r="DD44" s="631">
        <v>430634</v>
      </c>
      <c r="DE44" s="626"/>
      <c r="DF44" s="626"/>
      <c r="DG44" s="626"/>
      <c r="DH44" s="626"/>
      <c r="DI44" s="626"/>
      <c r="DJ44" s="626"/>
      <c r="DK44" s="627"/>
      <c r="DL44" s="632"/>
      <c r="DM44" s="633"/>
      <c r="DN44" s="633"/>
      <c r="DO44" s="633"/>
      <c r="DP44" s="633"/>
      <c r="DQ44" s="633"/>
      <c r="DR44" s="633"/>
      <c r="DS44" s="633"/>
      <c r="DT44" s="633"/>
      <c r="DU44" s="633"/>
      <c r="DV44" s="634"/>
      <c r="DW44" s="635"/>
      <c r="DX44" s="636"/>
      <c r="DY44" s="636"/>
      <c r="DZ44" s="636"/>
      <c r="EA44" s="636"/>
      <c r="EB44" s="636"/>
      <c r="EC44" s="637"/>
    </row>
    <row r="45" spans="2:133" ht="11.25" customHeight="1" x14ac:dyDescent="0.2">
      <c r="B45" s="642" t="s">
        <v>346</v>
      </c>
      <c r="C45" s="642"/>
      <c r="D45" s="642"/>
      <c r="E45" s="642"/>
      <c r="F45" s="642"/>
      <c r="G45" s="642"/>
      <c r="H45" s="642"/>
      <c r="I45" s="642"/>
      <c r="J45" s="642"/>
      <c r="K45" s="642"/>
      <c r="L45" s="642"/>
      <c r="M45" s="642"/>
      <c r="N45" s="642"/>
      <c r="O45" s="642"/>
      <c r="P45" s="642"/>
      <c r="Q45" s="642"/>
      <c r="R45" s="642"/>
      <c r="S45" s="642"/>
      <c r="T45" s="642"/>
      <c r="U45" s="642"/>
      <c r="V45" s="642"/>
      <c r="W45" s="642"/>
      <c r="X45" s="642"/>
      <c r="Y45" s="642"/>
      <c r="Z45" s="642"/>
      <c r="AA45" s="642"/>
      <c r="AB45" s="642"/>
      <c r="AC45" s="642"/>
      <c r="AD45" s="642"/>
      <c r="AE45" s="642"/>
      <c r="AF45" s="642"/>
      <c r="AG45" s="642"/>
      <c r="AH45" s="642"/>
      <c r="AI45" s="642"/>
      <c r="AJ45" s="642"/>
      <c r="AK45" s="642"/>
      <c r="AL45" s="642"/>
      <c r="AM45" s="642"/>
      <c r="AN45" s="642"/>
      <c r="AO45" s="642"/>
      <c r="AP45" s="642"/>
      <c r="AQ45" s="642"/>
      <c r="AR45" s="642"/>
      <c r="AS45" s="642"/>
      <c r="AT45" s="642"/>
      <c r="AU45" s="642"/>
      <c r="AV45" s="642"/>
      <c r="AW45" s="642"/>
      <c r="AX45" s="642"/>
      <c r="AY45" s="642"/>
      <c r="AZ45" s="642"/>
      <c r="BA45" s="642"/>
      <c r="BB45" s="642"/>
      <c r="BC45" s="642"/>
      <c r="BD45" s="642"/>
      <c r="BE45" s="642"/>
      <c r="BF45" s="642"/>
      <c r="BG45" s="642"/>
      <c r="BH45" s="642"/>
      <c r="BI45" s="642"/>
      <c r="BJ45" s="642"/>
      <c r="BK45" s="642"/>
      <c r="BL45" s="642"/>
      <c r="BM45" s="642"/>
      <c r="BN45" s="642"/>
      <c r="BO45" s="642"/>
      <c r="BP45" s="642"/>
      <c r="BQ45" s="642"/>
      <c r="BR45" s="642"/>
      <c r="BS45" s="642"/>
      <c r="BT45" s="642"/>
      <c r="BU45" s="642"/>
      <c r="BV45" s="642"/>
      <c r="BW45" s="642"/>
      <c r="BX45" s="642"/>
      <c r="BY45" s="642"/>
      <c r="BZ45" s="642"/>
      <c r="CA45" s="642"/>
      <c r="CB45" s="642"/>
      <c r="CC45" s="643"/>
      <c r="CD45" s="646"/>
      <c r="CE45" s="647"/>
      <c r="CF45" s="622" t="s">
        <v>347</v>
      </c>
      <c r="CG45" s="623"/>
      <c r="CH45" s="623"/>
      <c r="CI45" s="623"/>
      <c r="CJ45" s="623"/>
      <c r="CK45" s="623"/>
      <c r="CL45" s="623"/>
      <c r="CM45" s="623"/>
      <c r="CN45" s="623"/>
      <c r="CO45" s="623"/>
      <c r="CP45" s="623"/>
      <c r="CQ45" s="624"/>
      <c r="CR45" s="625">
        <v>611019</v>
      </c>
      <c r="CS45" s="638"/>
      <c r="CT45" s="638"/>
      <c r="CU45" s="638"/>
      <c r="CV45" s="638"/>
      <c r="CW45" s="638"/>
      <c r="CX45" s="638"/>
      <c r="CY45" s="639"/>
      <c r="CZ45" s="628">
        <v>3.8</v>
      </c>
      <c r="DA45" s="640"/>
      <c r="DB45" s="640"/>
      <c r="DC45" s="641"/>
      <c r="DD45" s="631">
        <v>35032</v>
      </c>
      <c r="DE45" s="638"/>
      <c r="DF45" s="638"/>
      <c r="DG45" s="638"/>
      <c r="DH45" s="638"/>
      <c r="DI45" s="638"/>
      <c r="DJ45" s="638"/>
      <c r="DK45" s="639"/>
      <c r="DL45" s="632"/>
      <c r="DM45" s="633"/>
      <c r="DN45" s="633"/>
      <c r="DO45" s="633"/>
      <c r="DP45" s="633"/>
      <c r="DQ45" s="633"/>
      <c r="DR45" s="633"/>
      <c r="DS45" s="633"/>
      <c r="DT45" s="633"/>
      <c r="DU45" s="633"/>
      <c r="DV45" s="634"/>
      <c r="DW45" s="635"/>
      <c r="DX45" s="636"/>
      <c r="DY45" s="636"/>
      <c r="DZ45" s="636"/>
      <c r="EA45" s="636"/>
      <c r="EB45" s="636"/>
      <c r="EC45" s="637"/>
    </row>
    <row r="46" spans="2:133" ht="11.25" customHeight="1" x14ac:dyDescent="0.2">
      <c r="B46" s="207"/>
      <c r="CD46" s="646"/>
      <c r="CE46" s="647"/>
      <c r="CF46" s="622" t="s">
        <v>348</v>
      </c>
      <c r="CG46" s="623"/>
      <c r="CH46" s="623"/>
      <c r="CI46" s="623"/>
      <c r="CJ46" s="623"/>
      <c r="CK46" s="623"/>
      <c r="CL46" s="623"/>
      <c r="CM46" s="623"/>
      <c r="CN46" s="623"/>
      <c r="CO46" s="623"/>
      <c r="CP46" s="623"/>
      <c r="CQ46" s="624"/>
      <c r="CR46" s="625">
        <v>1743966</v>
      </c>
      <c r="CS46" s="626"/>
      <c r="CT46" s="626"/>
      <c r="CU46" s="626"/>
      <c r="CV46" s="626"/>
      <c r="CW46" s="626"/>
      <c r="CX46" s="626"/>
      <c r="CY46" s="627"/>
      <c r="CZ46" s="628">
        <v>10.8</v>
      </c>
      <c r="DA46" s="629"/>
      <c r="DB46" s="629"/>
      <c r="DC46" s="630"/>
      <c r="DD46" s="631">
        <v>395602</v>
      </c>
      <c r="DE46" s="626"/>
      <c r="DF46" s="626"/>
      <c r="DG46" s="626"/>
      <c r="DH46" s="626"/>
      <c r="DI46" s="626"/>
      <c r="DJ46" s="626"/>
      <c r="DK46" s="627"/>
      <c r="DL46" s="632"/>
      <c r="DM46" s="633"/>
      <c r="DN46" s="633"/>
      <c r="DO46" s="633"/>
      <c r="DP46" s="633"/>
      <c r="DQ46" s="633"/>
      <c r="DR46" s="633"/>
      <c r="DS46" s="633"/>
      <c r="DT46" s="633"/>
      <c r="DU46" s="633"/>
      <c r="DV46" s="634"/>
      <c r="DW46" s="635"/>
      <c r="DX46" s="636"/>
      <c r="DY46" s="636"/>
      <c r="DZ46" s="636"/>
      <c r="EA46" s="636"/>
      <c r="EB46" s="636"/>
      <c r="EC46" s="637"/>
    </row>
    <row r="47" spans="2:133" ht="11.25" customHeight="1" x14ac:dyDescent="0.2">
      <c r="B47" s="207"/>
      <c r="CD47" s="646"/>
      <c r="CE47" s="647"/>
      <c r="CF47" s="622" t="s">
        <v>349</v>
      </c>
      <c r="CG47" s="623"/>
      <c r="CH47" s="623"/>
      <c r="CI47" s="623"/>
      <c r="CJ47" s="623"/>
      <c r="CK47" s="623"/>
      <c r="CL47" s="623"/>
      <c r="CM47" s="623"/>
      <c r="CN47" s="623"/>
      <c r="CO47" s="623"/>
      <c r="CP47" s="623"/>
      <c r="CQ47" s="624"/>
      <c r="CR47" s="625" t="s">
        <v>122</v>
      </c>
      <c r="CS47" s="638"/>
      <c r="CT47" s="638"/>
      <c r="CU47" s="638"/>
      <c r="CV47" s="638"/>
      <c r="CW47" s="638"/>
      <c r="CX47" s="638"/>
      <c r="CY47" s="639"/>
      <c r="CZ47" s="628" t="s">
        <v>122</v>
      </c>
      <c r="DA47" s="640"/>
      <c r="DB47" s="640"/>
      <c r="DC47" s="641"/>
      <c r="DD47" s="631" t="s">
        <v>122</v>
      </c>
      <c r="DE47" s="638"/>
      <c r="DF47" s="638"/>
      <c r="DG47" s="638"/>
      <c r="DH47" s="638"/>
      <c r="DI47" s="638"/>
      <c r="DJ47" s="638"/>
      <c r="DK47" s="639"/>
      <c r="DL47" s="632"/>
      <c r="DM47" s="633"/>
      <c r="DN47" s="633"/>
      <c r="DO47" s="633"/>
      <c r="DP47" s="633"/>
      <c r="DQ47" s="633"/>
      <c r="DR47" s="633"/>
      <c r="DS47" s="633"/>
      <c r="DT47" s="633"/>
      <c r="DU47" s="633"/>
      <c r="DV47" s="634"/>
      <c r="DW47" s="635"/>
      <c r="DX47" s="636"/>
      <c r="DY47" s="636"/>
      <c r="DZ47" s="636"/>
      <c r="EA47" s="636"/>
      <c r="EB47" s="636"/>
      <c r="EC47" s="637"/>
    </row>
    <row r="48" spans="2:133" ht="10.8" x14ac:dyDescent="0.2">
      <c r="B48" s="207"/>
      <c r="CD48" s="648"/>
      <c r="CE48" s="649"/>
      <c r="CF48" s="622" t="s">
        <v>350</v>
      </c>
      <c r="CG48" s="623"/>
      <c r="CH48" s="623"/>
      <c r="CI48" s="623"/>
      <c r="CJ48" s="623"/>
      <c r="CK48" s="623"/>
      <c r="CL48" s="623"/>
      <c r="CM48" s="623"/>
      <c r="CN48" s="623"/>
      <c r="CO48" s="623"/>
      <c r="CP48" s="623"/>
      <c r="CQ48" s="624"/>
      <c r="CR48" s="625" t="s">
        <v>122</v>
      </c>
      <c r="CS48" s="626"/>
      <c r="CT48" s="626"/>
      <c r="CU48" s="626"/>
      <c r="CV48" s="626"/>
      <c r="CW48" s="626"/>
      <c r="CX48" s="626"/>
      <c r="CY48" s="627"/>
      <c r="CZ48" s="628" t="s">
        <v>122</v>
      </c>
      <c r="DA48" s="629"/>
      <c r="DB48" s="629"/>
      <c r="DC48" s="630"/>
      <c r="DD48" s="631" t="s">
        <v>122</v>
      </c>
      <c r="DE48" s="626"/>
      <c r="DF48" s="626"/>
      <c r="DG48" s="626"/>
      <c r="DH48" s="626"/>
      <c r="DI48" s="626"/>
      <c r="DJ48" s="626"/>
      <c r="DK48" s="627"/>
      <c r="DL48" s="632"/>
      <c r="DM48" s="633"/>
      <c r="DN48" s="633"/>
      <c r="DO48" s="633"/>
      <c r="DP48" s="633"/>
      <c r="DQ48" s="633"/>
      <c r="DR48" s="633"/>
      <c r="DS48" s="633"/>
      <c r="DT48" s="633"/>
      <c r="DU48" s="633"/>
      <c r="DV48" s="634"/>
      <c r="DW48" s="635"/>
      <c r="DX48" s="636"/>
      <c r="DY48" s="636"/>
      <c r="DZ48" s="636"/>
      <c r="EA48" s="636"/>
      <c r="EB48" s="636"/>
      <c r="EC48" s="637"/>
    </row>
    <row r="49" spans="2:133" ht="11.25" customHeight="1" x14ac:dyDescent="0.2">
      <c r="B49" s="207"/>
      <c r="CD49" s="606" t="s">
        <v>351</v>
      </c>
      <c r="CE49" s="607"/>
      <c r="CF49" s="607"/>
      <c r="CG49" s="607"/>
      <c r="CH49" s="607"/>
      <c r="CI49" s="607"/>
      <c r="CJ49" s="607"/>
      <c r="CK49" s="607"/>
      <c r="CL49" s="607"/>
      <c r="CM49" s="607"/>
      <c r="CN49" s="607"/>
      <c r="CO49" s="607"/>
      <c r="CP49" s="607"/>
      <c r="CQ49" s="608"/>
      <c r="CR49" s="609">
        <v>16201082</v>
      </c>
      <c r="CS49" s="610"/>
      <c r="CT49" s="610"/>
      <c r="CU49" s="610"/>
      <c r="CV49" s="610"/>
      <c r="CW49" s="610"/>
      <c r="CX49" s="610"/>
      <c r="CY49" s="611"/>
      <c r="CZ49" s="612">
        <v>100</v>
      </c>
      <c r="DA49" s="613"/>
      <c r="DB49" s="613"/>
      <c r="DC49" s="614"/>
      <c r="DD49" s="615">
        <v>11054856</v>
      </c>
      <c r="DE49" s="610"/>
      <c r="DF49" s="610"/>
      <c r="DG49" s="610"/>
      <c r="DH49" s="610"/>
      <c r="DI49" s="610"/>
      <c r="DJ49" s="610"/>
      <c r="DK49" s="611"/>
      <c r="DL49" s="616"/>
      <c r="DM49" s="617"/>
      <c r="DN49" s="617"/>
      <c r="DO49" s="617"/>
      <c r="DP49" s="617"/>
      <c r="DQ49" s="617"/>
      <c r="DR49" s="617"/>
      <c r="DS49" s="617"/>
      <c r="DT49" s="617"/>
      <c r="DU49" s="617"/>
      <c r="DV49" s="618"/>
      <c r="DW49" s="619"/>
      <c r="DX49" s="620"/>
      <c r="DY49" s="620"/>
      <c r="DZ49" s="620"/>
      <c r="EA49" s="620"/>
      <c r="EB49" s="620"/>
      <c r="EC49" s="621"/>
    </row>
  </sheetData>
  <sheetProtection algorithmName="SHA-512" hashValue="SXy43v0fEaucWg13ztcJwHil89iTDslKrdU6ANitUpfzNK2rqsNIFo5cB3PfhRf6Dvs/lMA/KiMajqw1+KX9uA==" saltValue="C6ECqUJWmIbYsEWBTkHv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CM24" sqref="CM24:CQ2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94" t="s">
        <v>352</v>
      </c>
      <c r="B2" s="1094"/>
      <c r="C2" s="1094"/>
      <c r="D2" s="1094"/>
      <c r="E2" s="1094"/>
      <c r="F2" s="1094"/>
      <c r="G2" s="1094"/>
      <c r="H2" s="1094"/>
      <c r="I2" s="1094"/>
      <c r="J2" s="1094"/>
      <c r="K2" s="1094"/>
      <c r="L2" s="1094"/>
      <c r="M2" s="1094"/>
      <c r="N2" s="1094"/>
      <c r="O2" s="1094"/>
      <c r="P2" s="1094"/>
      <c r="Q2" s="1094"/>
      <c r="R2" s="1094"/>
      <c r="S2" s="1094"/>
      <c r="T2" s="1094"/>
      <c r="U2" s="1094"/>
      <c r="V2" s="1094"/>
      <c r="W2" s="1094"/>
      <c r="X2" s="1094"/>
      <c r="Y2" s="1094"/>
      <c r="Z2" s="1094"/>
      <c r="AA2" s="1094"/>
      <c r="AB2" s="1094"/>
      <c r="AC2" s="1094"/>
      <c r="AD2" s="1094"/>
      <c r="AE2" s="1094"/>
      <c r="AF2" s="1094"/>
      <c r="AG2" s="1094"/>
      <c r="AH2" s="1094"/>
      <c r="AI2" s="1094"/>
      <c r="AJ2" s="1094"/>
      <c r="AK2" s="1094"/>
      <c r="AL2" s="1094"/>
      <c r="AM2" s="1094"/>
      <c r="AN2" s="1094"/>
      <c r="AO2" s="1094"/>
      <c r="AP2" s="1094"/>
      <c r="AQ2" s="1094"/>
      <c r="AR2" s="1094"/>
      <c r="AS2" s="1094"/>
      <c r="AT2" s="1094"/>
      <c r="AU2" s="1094"/>
      <c r="AV2" s="1094"/>
      <c r="AW2" s="1094"/>
      <c r="AX2" s="1094"/>
      <c r="AY2" s="1094"/>
      <c r="AZ2" s="1094"/>
      <c r="BA2" s="1094"/>
      <c r="BB2" s="1094"/>
      <c r="BC2" s="1094"/>
      <c r="BD2" s="1094"/>
      <c r="BE2" s="1094"/>
      <c r="BF2" s="1094"/>
      <c r="BG2" s="1094"/>
      <c r="BH2" s="1094"/>
      <c r="BI2" s="109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5" t="s">
        <v>353</v>
      </c>
      <c r="DK2" s="1096"/>
      <c r="DL2" s="1096"/>
      <c r="DM2" s="1096"/>
      <c r="DN2" s="1096"/>
      <c r="DO2" s="1097"/>
      <c r="DP2" s="210"/>
      <c r="DQ2" s="1095" t="s">
        <v>354</v>
      </c>
      <c r="DR2" s="1096"/>
      <c r="DS2" s="1096"/>
      <c r="DT2" s="1096"/>
      <c r="DU2" s="1096"/>
      <c r="DV2" s="1096"/>
      <c r="DW2" s="1096"/>
      <c r="DX2" s="1096"/>
      <c r="DY2" s="1096"/>
      <c r="DZ2" s="109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63" t="s">
        <v>355</v>
      </c>
      <c r="B4" s="1063"/>
      <c r="C4" s="1063"/>
      <c r="D4" s="1063"/>
      <c r="E4" s="1063"/>
      <c r="F4" s="1063"/>
      <c r="G4" s="1063"/>
      <c r="H4" s="1063"/>
      <c r="I4" s="1063"/>
      <c r="J4" s="1063"/>
      <c r="K4" s="1063"/>
      <c r="L4" s="1063"/>
      <c r="M4" s="1063"/>
      <c r="N4" s="1063"/>
      <c r="O4" s="1063"/>
      <c r="P4" s="1063"/>
      <c r="Q4" s="1063"/>
      <c r="R4" s="1063"/>
      <c r="S4" s="1063"/>
      <c r="T4" s="1063"/>
      <c r="U4" s="1063"/>
      <c r="V4" s="1063"/>
      <c r="W4" s="1063"/>
      <c r="X4" s="1063"/>
      <c r="Y4" s="1063"/>
      <c r="Z4" s="1063"/>
      <c r="AA4" s="1063"/>
      <c r="AB4" s="1063"/>
      <c r="AC4" s="1063"/>
      <c r="AD4" s="1063"/>
      <c r="AE4" s="1063"/>
      <c r="AF4" s="1063"/>
      <c r="AG4" s="1063"/>
      <c r="AH4" s="1063"/>
      <c r="AI4" s="1063"/>
      <c r="AJ4" s="1063"/>
      <c r="AK4" s="1063"/>
      <c r="AL4" s="1063"/>
      <c r="AM4" s="1063"/>
      <c r="AN4" s="1063"/>
      <c r="AO4" s="1063"/>
      <c r="AP4" s="1063"/>
      <c r="AQ4" s="1063"/>
      <c r="AR4" s="1063"/>
      <c r="AS4" s="1063"/>
      <c r="AT4" s="1063"/>
      <c r="AU4" s="1063"/>
      <c r="AV4" s="1063"/>
      <c r="AW4" s="1063"/>
      <c r="AX4" s="1063"/>
      <c r="AY4" s="1063"/>
      <c r="AZ4" s="214"/>
      <c r="BA4" s="214"/>
      <c r="BB4" s="214"/>
      <c r="BC4" s="214"/>
      <c r="BD4" s="214"/>
      <c r="BE4" s="215"/>
      <c r="BF4" s="215"/>
      <c r="BG4" s="215"/>
      <c r="BH4" s="215"/>
      <c r="BI4" s="215"/>
      <c r="BJ4" s="215"/>
      <c r="BK4" s="215"/>
      <c r="BL4" s="215"/>
      <c r="BM4" s="215"/>
      <c r="BN4" s="215"/>
      <c r="BO4" s="215"/>
      <c r="BP4" s="215"/>
      <c r="BQ4" s="734" t="s">
        <v>356</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217"/>
    </row>
    <row r="5" spans="1:131" s="218" customFormat="1" ht="26.25" customHeight="1" x14ac:dyDescent="0.2">
      <c r="A5" s="999" t="s">
        <v>357</v>
      </c>
      <c r="B5" s="1000"/>
      <c r="C5" s="1000"/>
      <c r="D5" s="1000"/>
      <c r="E5" s="1000"/>
      <c r="F5" s="1000"/>
      <c r="G5" s="1000"/>
      <c r="H5" s="1000"/>
      <c r="I5" s="1000"/>
      <c r="J5" s="1000"/>
      <c r="K5" s="1000"/>
      <c r="L5" s="1000"/>
      <c r="M5" s="1000"/>
      <c r="N5" s="1000"/>
      <c r="O5" s="1000"/>
      <c r="P5" s="1001"/>
      <c r="Q5" s="1005" t="s">
        <v>358</v>
      </c>
      <c r="R5" s="1006"/>
      <c r="S5" s="1006"/>
      <c r="T5" s="1006"/>
      <c r="U5" s="1007"/>
      <c r="V5" s="1005" t="s">
        <v>359</v>
      </c>
      <c r="W5" s="1006"/>
      <c r="X5" s="1006"/>
      <c r="Y5" s="1006"/>
      <c r="Z5" s="1007"/>
      <c r="AA5" s="1005" t="s">
        <v>360</v>
      </c>
      <c r="AB5" s="1006"/>
      <c r="AC5" s="1006"/>
      <c r="AD5" s="1006"/>
      <c r="AE5" s="1006"/>
      <c r="AF5" s="1098" t="s">
        <v>361</v>
      </c>
      <c r="AG5" s="1006"/>
      <c r="AH5" s="1006"/>
      <c r="AI5" s="1006"/>
      <c r="AJ5" s="1019"/>
      <c r="AK5" s="1006" t="s">
        <v>362</v>
      </c>
      <c r="AL5" s="1006"/>
      <c r="AM5" s="1006"/>
      <c r="AN5" s="1006"/>
      <c r="AO5" s="1007"/>
      <c r="AP5" s="1005" t="s">
        <v>363</v>
      </c>
      <c r="AQ5" s="1006"/>
      <c r="AR5" s="1006"/>
      <c r="AS5" s="1006"/>
      <c r="AT5" s="1007"/>
      <c r="AU5" s="1005" t="s">
        <v>364</v>
      </c>
      <c r="AV5" s="1006"/>
      <c r="AW5" s="1006"/>
      <c r="AX5" s="1006"/>
      <c r="AY5" s="1019"/>
      <c r="AZ5" s="214"/>
      <c r="BA5" s="214"/>
      <c r="BB5" s="214"/>
      <c r="BC5" s="214"/>
      <c r="BD5" s="214"/>
      <c r="BE5" s="215"/>
      <c r="BF5" s="215"/>
      <c r="BG5" s="215"/>
      <c r="BH5" s="215"/>
      <c r="BI5" s="215"/>
      <c r="BJ5" s="215"/>
      <c r="BK5" s="215"/>
      <c r="BL5" s="215"/>
      <c r="BM5" s="215"/>
      <c r="BN5" s="215"/>
      <c r="BO5" s="215"/>
      <c r="BP5" s="215"/>
      <c r="BQ5" s="999" t="s">
        <v>365</v>
      </c>
      <c r="BR5" s="1000"/>
      <c r="BS5" s="1000"/>
      <c r="BT5" s="1000"/>
      <c r="BU5" s="1000"/>
      <c r="BV5" s="1000"/>
      <c r="BW5" s="1000"/>
      <c r="BX5" s="1000"/>
      <c r="BY5" s="1000"/>
      <c r="BZ5" s="1000"/>
      <c r="CA5" s="1000"/>
      <c r="CB5" s="1000"/>
      <c r="CC5" s="1000"/>
      <c r="CD5" s="1000"/>
      <c r="CE5" s="1000"/>
      <c r="CF5" s="1000"/>
      <c r="CG5" s="1001"/>
      <c r="CH5" s="1005" t="s">
        <v>366</v>
      </c>
      <c r="CI5" s="1006"/>
      <c r="CJ5" s="1006"/>
      <c r="CK5" s="1006"/>
      <c r="CL5" s="1007"/>
      <c r="CM5" s="1005" t="s">
        <v>367</v>
      </c>
      <c r="CN5" s="1006"/>
      <c r="CO5" s="1006"/>
      <c r="CP5" s="1006"/>
      <c r="CQ5" s="1007"/>
      <c r="CR5" s="1005" t="s">
        <v>368</v>
      </c>
      <c r="CS5" s="1006"/>
      <c r="CT5" s="1006"/>
      <c r="CU5" s="1006"/>
      <c r="CV5" s="1007"/>
      <c r="CW5" s="1005" t="s">
        <v>369</v>
      </c>
      <c r="CX5" s="1006"/>
      <c r="CY5" s="1006"/>
      <c r="CZ5" s="1006"/>
      <c r="DA5" s="1007"/>
      <c r="DB5" s="1005" t="s">
        <v>370</v>
      </c>
      <c r="DC5" s="1006"/>
      <c r="DD5" s="1006"/>
      <c r="DE5" s="1006"/>
      <c r="DF5" s="1007"/>
      <c r="DG5" s="1088" t="s">
        <v>371</v>
      </c>
      <c r="DH5" s="1089"/>
      <c r="DI5" s="1089"/>
      <c r="DJ5" s="1089"/>
      <c r="DK5" s="1090"/>
      <c r="DL5" s="1088" t="s">
        <v>372</v>
      </c>
      <c r="DM5" s="1089"/>
      <c r="DN5" s="1089"/>
      <c r="DO5" s="1089"/>
      <c r="DP5" s="1090"/>
      <c r="DQ5" s="1005" t="s">
        <v>373</v>
      </c>
      <c r="DR5" s="1006"/>
      <c r="DS5" s="1006"/>
      <c r="DT5" s="1006"/>
      <c r="DU5" s="1007"/>
      <c r="DV5" s="1005" t="s">
        <v>364</v>
      </c>
      <c r="DW5" s="1006"/>
      <c r="DX5" s="1006"/>
      <c r="DY5" s="1006"/>
      <c r="DZ5" s="1019"/>
      <c r="EA5" s="217"/>
    </row>
    <row r="6" spans="1:131" s="218" customFormat="1" ht="26.25" customHeight="1" thickBot="1" x14ac:dyDescent="0.25">
      <c r="A6" s="1002"/>
      <c r="B6" s="1003"/>
      <c r="C6" s="1003"/>
      <c r="D6" s="1003"/>
      <c r="E6" s="1003"/>
      <c r="F6" s="1003"/>
      <c r="G6" s="1003"/>
      <c r="H6" s="1003"/>
      <c r="I6" s="1003"/>
      <c r="J6" s="1003"/>
      <c r="K6" s="1003"/>
      <c r="L6" s="1003"/>
      <c r="M6" s="1003"/>
      <c r="N6" s="1003"/>
      <c r="O6" s="1003"/>
      <c r="P6" s="1004"/>
      <c r="Q6" s="1008"/>
      <c r="R6" s="1009"/>
      <c r="S6" s="1009"/>
      <c r="T6" s="1009"/>
      <c r="U6" s="1010"/>
      <c r="V6" s="1008"/>
      <c r="W6" s="1009"/>
      <c r="X6" s="1009"/>
      <c r="Y6" s="1009"/>
      <c r="Z6" s="1010"/>
      <c r="AA6" s="1008"/>
      <c r="AB6" s="1009"/>
      <c r="AC6" s="1009"/>
      <c r="AD6" s="1009"/>
      <c r="AE6" s="1009"/>
      <c r="AF6" s="1099"/>
      <c r="AG6" s="1009"/>
      <c r="AH6" s="1009"/>
      <c r="AI6" s="1009"/>
      <c r="AJ6" s="1020"/>
      <c r="AK6" s="1009"/>
      <c r="AL6" s="1009"/>
      <c r="AM6" s="1009"/>
      <c r="AN6" s="1009"/>
      <c r="AO6" s="1010"/>
      <c r="AP6" s="1008"/>
      <c r="AQ6" s="1009"/>
      <c r="AR6" s="1009"/>
      <c r="AS6" s="1009"/>
      <c r="AT6" s="1010"/>
      <c r="AU6" s="1008"/>
      <c r="AV6" s="1009"/>
      <c r="AW6" s="1009"/>
      <c r="AX6" s="1009"/>
      <c r="AY6" s="1020"/>
      <c r="AZ6" s="214"/>
      <c r="BA6" s="214"/>
      <c r="BB6" s="214"/>
      <c r="BC6" s="214"/>
      <c r="BD6" s="214"/>
      <c r="BE6" s="215"/>
      <c r="BF6" s="215"/>
      <c r="BG6" s="215"/>
      <c r="BH6" s="215"/>
      <c r="BI6" s="215"/>
      <c r="BJ6" s="215"/>
      <c r="BK6" s="215"/>
      <c r="BL6" s="215"/>
      <c r="BM6" s="215"/>
      <c r="BN6" s="215"/>
      <c r="BO6" s="215"/>
      <c r="BP6" s="215"/>
      <c r="BQ6" s="1002"/>
      <c r="BR6" s="1003"/>
      <c r="BS6" s="1003"/>
      <c r="BT6" s="1003"/>
      <c r="BU6" s="1003"/>
      <c r="BV6" s="1003"/>
      <c r="BW6" s="1003"/>
      <c r="BX6" s="1003"/>
      <c r="BY6" s="1003"/>
      <c r="BZ6" s="1003"/>
      <c r="CA6" s="1003"/>
      <c r="CB6" s="1003"/>
      <c r="CC6" s="1003"/>
      <c r="CD6" s="1003"/>
      <c r="CE6" s="1003"/>
      <c r="CF6" s="1003"/>
      <c r="CG6" s="1004"/>
      <c r="CH6" s="1008"/>
      <c r="CI6" s="1009"/>
      <c r="CJ6" s="1009"/>
      <c r="CK6" s="1009"/>
      <c r="CL6" s="1010"/>
      <c r="CM6" s="1008"/>
      <c r="CN6" s="1009"/>
      <c r="CO6" s="1009"/>
      <c r="CP6" s="1009"/>
      <c r="CQ6" s="1010"/>
      <c r="CR6" s="1008"/>
      <c r="CS6" s="1009"/>
      <c r="CT6" s="1009"/>
      <c r="CU6" s="1009"/>
      <c r="CV6" s="1010"/>
      <c r="CW6" s="1008"/>
      <c r="CX6" s="1009"/>
      <c r="CY6" s="1009"/>
      <c r="CZ6" s="1009"/>
      <c r="DA6" s="1010"/>
      <c r="DB6" s="1008"/>
      <c r="DC6" s="1009"/>
      <c r="DD6" s="1009"/>
      <c r="DE6" s="1009"/>
      <c r="DF6" s="1010"/>
      <c r="DG6" s="1091"/>
      <c r="DH6" s="1092"/>
      <c r="DI6" s="1092"/>
      <c r="DJ6" s="1092"/>
      <c r="DK6" s="1093"/>
      <c r="DL6" s="1091"/>
      <c r="DM6" s="1092"/>
      <c r="DN6" s="1092"/>
      <c r="DO6" s="1092"/>
      <c r="DP6" s="1093"/>
      <c r="DQ6" s="1008"/>
      <c r="DR6" s="1009"/>
      <c r="DS6" s="1009"/>
      <c r="DT6" s="1009"/>
      <c r="DU6" s="1010"/>
      <c r="DV6" s="1008"/>
      <c r="DW6" s="1009"/>
      <c r="DX6" s="1009"/>
      <c r="DY6" s="1009"/>
      <c r="DZ6" s="1020"/>
      <c r="EA6" s="217"/>
    </row>
    <row r="7" spans="1:131" s="218" customFormat="1" ht="26.25" customHeight="1" thickTop="1" x14ac:dyDescent="0.2">
      <c r="A7" s="219">
        <v>1</v>
      </c>
      <c r="B7" s="1051" t="s">
        <v>374</v>
      </c>
      <c r="C7" s="1052"/>
      <c r="D7" s="1052"/>
      <c r="E7" s="1052"/>
      <c r="F7" s="1052"/>
      <c r="G7" s="1052"/>
      <c r="H7" s="1052"/>
      <c r="I7" s="1052"/>
      <c r="J7" s="1052"/>
      <c r="K7" s="1052"/>
      <c r="L7" s="1052"/>
      <c r="M7" s="1052"/>
      <c r="N7" s="1052"/>
      <c r="O7" s="1052"/>
      <c r="P7" s="1053"/>
      <c r="Q7" s="1106">
        <v>17335</v>
      </c>
      <c r="R7" s="1107"/>
      <c r="S7" s="1107"/>
      <c r="T7" s="1107"/>
      <c r="U7" s="1107"/>
      <c r="V7" s="1107">
        <v>16201</v>
      </c>
      <c r="W7" s="1107"/>
      <c r="X7" s="1107"/>
      <c r="Y7" s="1107"/>
      <c r="Z7" s="1107"/>
      <c r="AA7" s="1107">
        <v>1134</v>
      </c>
      <c r="AB7" s="1107"/>
      <c r="AC7" s="1107"/>
      <c r="AD7" s="1107"/>
      <c r="AE7" s="1108"/>
      <c r="AF7" s="1109">
        <v>1093</v>
      </c>
      <c r="AG7" s="1110"/>
      <c r="AH7" s="1110"/>
      <c r="AI7" s="1110"/>
      <c r="AJ7" s="1111"/>
      <c r="AK7" s="1112">
        <v>924</v>
      </c>
      <c r="AL7" s="1113"/>
      <c r="AM7" s="1113"/>
      <c r="AN7" s="1113"/>
      <c r="AO7" s="1113"/>
      <c r="AP7" s="1113">
        <v>10455</v>
      </c>
      <c r="AQ7" s="1113"/>
      <c r="AR7" s="1113"/>
      <c r="AS7" s="1113"/>
      <c r="AT7" s="1113"/>
      <c r="AU7" s="1114"/>
      <c r="AV7" s="1114"/>
      <c r="AW7" s="1114"/>
      <c r="AX7" s="1114"/>
      <c r="AY7" s="1115"/>
      <c r="AZ7" s="214"/>
      <c r="BA7" s="214"/>
      <c r="BB7" s="214"/>
      <c r="BC7" s="214"/>
      <c r="BD7" s="214"/>
      <c r="BE7" s="215"/>
      <c r="BF7" s="215"/>
      <c r="BG7" s="215"/>
      <c r="BH7" s="215"/>
      <c r="BI7" s="215"/>
      <c r="BJ7" s="215"/>
      <c r="BK7" s="215"/>
      <c r="BL7" s="215"/>
      <c r="BM7" s="215"/>
      <c r="BN7" s="215"/>
      <c r="BO7" s="215"/>
      <c r="BP7" s="215"/>
      <c r="BQ7" s="219">
        <v>1</v>
      </c>
      <c r="BR7" s="220"/>
      <c r="BS7" s="1103" t="s">
        <v>544</v>
      </c>
      <c r="BT7" s="1104"/>
      <c r="BU7" s="1104"/>
      <c r="BV7" s="1104"/>
      <c r="BW7" s="1104"/>
      <c r="BX7" s="1104"/>
      <c r="BY7" s="1104"/>
      <c r="BZ7" s="1104"/>
      <c r="CA7" s="1104"/>
      <c r="CB7" s="1104"/>
      <c r="CC7" s="1104"/>
      <c r="CD7" s="1104"/>
      <c r="CE7" s="1104"/>
      <c r="CF7" s="1104"/>
      <c r="CG7" s="1116"/>
      <c r="CH7" s="1100">
        <v>1</v>
      </c>
      <c r="CI7" s="1101"/>
      <c r="CJ7" s="1101"/>
      <c r="CK7" s="1101"/>
      <c r="CL7" s="1102"/>
      <c r="CM7" s="1100">
        <v>52</v>
      </c>
      <c r="CN7" s="1101"/>
      <c r="CO7" s="1101"/>
      <c r="CP7" s="1101"/>
      <c r="CQ7" s="1102"/>
      <c r="CR7" s="1100">
        <v>5</v>
      </c>
      <c r="CS7" s="1101"/>
      <c r="CT7" s="1101"/>
      <c r="CU7" s="1101"/>
      <c r="CV7" s="1102"/>
      <c r="CW7" s="1100" t="s">
        <v>545</v>
      </c>
      <c r="CX7" s="1101"/>
      <c r="CY7" s="1101"/>
      <c r="CZ7" s="1101"/>
      <c r="DA7" s="1102"/>
      <c r="DB7" s="1100" t="s">
        <v>545</v>
      </c>
      <c r="DC7" s="1101"/>
      <c r="DD7" s="1101"/>
      <c r="DE7" s="1101"/>
      <c r="DF7" s="1102"/>
      <c r="DG7" s="1100" t="s">
        <v>545</v>
      </c>
      <c r="DH7" s="1101"/>
      <c r="DI7" s="1101"/>
      <c r="DJ7" s="1101"/>
      <c r="DK7" s="1102"/>
      <c r="DL7" s="1100" t="s">
        <v>545</v>
      </c>
      <c r="DM7" s="1101"/>
      <c r="DN7" s="1101"/>
      <c r="DO7" s="1101"/>
      <c r="DP7" s="1102"/>
      <c r="DQ7" s="1100" t="s">
        <v>545</v>
      </c>
      <c r="DR7" s="1101"/>
      <c r="DS7" s="1101"/>
      <c r="DT7" s="1101"/>
      <c r="DU7" s="1102"/>
      <c r="DV7" s="1103"/>
      <c r="DW7" s="1104"/>
      <c r="DX7" s="1104"/>
      <c r="DY7" s="1104"/>
      <c r="DZ7" s="1105"/>
      <c r="EA7" s="217"/>
    </row>
    <row r="8" spans="1:131" s="218" customFormat="1" ht="26.25" customHeight="1" x14ac:dyDescent="0.2">
      <c r="A8" s="221">
        <v>2</v>
      </c>
      <c r="B8" s="1034"/>
      <c r="C8" s="1035"/>
      <c r="D8" s="1035"/>
      <c r="E8" s="1035"/>
      <c r="F8" s="1035"/>
      <c r="G8" s="1035"/>
      <c r="H8" s="1035"/>
      <c r="I8" s="1035"/>
      <c r="J8" s="1035"/>
      <c r="K8" s="1035"/>
      <c r="L8" s="1035"/>
      <c r="M8" s="1035"/>
      <c r="N8" s="1035"/>
      <c r="O8" s="1035"/>
      <c r="P8" s="1036"/>
      <c r="Q8" s="1042"/>
      <c r="R8" s="1043"/>
      <c r="S8" s="1043"/>
      <c r="T8" s="1043"/>
      <c r="U8" s="1043"/>
      <c r="V8" s="1043"/>
      <c r="W8" s="1043"/>
      <c r="X8" s="1043"/>
      <c r="Y8" s="1043"/>
      <c r="Z8" s="1043"/>
      <c r="AA8" s="1043"/>
      <c r="AB8" s="1043"/>
      <c r="AC8" s="1043"/>
      <c r="AD8" s="1043"/>
      <c r="AE8" s="1044"/>
      <c r="AF8" s="1039"/>
      <c r="AG8" s="1040"/>
      <c r="AH8" s="1040"/>
      <c r="AI8" s="1040"/>
      <c r="AJ8" s="1041"/>
      <c r="AK8" s="1084"/>
      <c r="AL8" s="1085"/>
      <c r="AM8" s="1085"/>
      <c r="AN8" s="1085"/>
      <c r="AO8" s="1085"/>
      <c r="AP8" s="1085"/>
      <c r="AQ8" s="1085"/>
      <c r="AR8" s="1085"/>
      <c r="AS8" s="1085"/>
      <c r="AT8" s="1085"/>
      <c r="AU8" s="1086"/>
      <c r="AV8" s="1086"/>
      <c r="AW8" s="1086"/>
      <c r="AX8" s="1086"/>
      <c r="AY8" s="1087"/>
      <c r="AZ8" s="214"/>
      <c r="BA8" s="214"/>
      <c r="BB8" s="214"/>
      <c r="BC8" s="214"/>
      <c r="BD8" s="214"/>
      <c r="BE8" s="215"/>
      <c r="BF8" s="215"/>
      <c r="BG8" s="215"/>
      <c r="BH8" s="215"/>
      <c r="BI8" s="215"/>
      <c r="BJ8" s="215"/>
      <c r="BK8" s="215"/>
      <c r="BL8" s="215"/>
      <c r="BM8" s="215"/>
      <c r="BN8" s="215"/>
      <c r="BO8" s="215"/>
      <c r="BP8" s="215"/>
      <c r="BQ8" s="221">
        <v>2</v>
      </c>
      <c r="BR8" s="222"/>
      <c r="BS8" s="996"/>
      <c r="BT8" s="997"/>
      <c r="BU8" s="997"/>
      <c r="BV8" s="997"/>
      <c r="BW8" s="997"/>
      <c r="BX8" s="997"/>
      <c r="BY8" s="997"/>
      <c r="BZ8" s="997"/>
      <c r="CA8" s="997"/>
      <c r="CB8" s="997"/>
      <c r="CC8" s="997"/>
      <c r="CD8" s="997"/>
      <c r="CE8" s="997"/>
      <c r="CF8" s="997"/>
      <c r="CG8" s="1018"/>
      <c r="CH8" s="993"/>
      <c r="CI8" s="994"/>
      <c r="CJ8" s="994"/>
      <c r="CK8" s="994"/>
      <c r="CL8" s="995"/>
      <c r="CM8" s="993"/>
      <c r="CN8" s="994"/>
      <c r="CO8" s="994"/>
      <c r="CP8" s="994"/>
      <c r="CQ8" s="995"/>
      <c r="CR8" s="993"/>
      <c r="CS8" s="994"/>
      <c r="CT8" s="994"/>
      <c r="CU8" s="994"/>
      <c r="CV8" s="995"/>
      <c r="CW8" s="993"/>
      <c r="CX8" s="994"/>
      <c r="CY8" s="994"/>
      <c r="CZ8" s="994"/>
      <c r="DA8" s="995"/>
      <c r="DB8" s="993"/>
      <c r="DC8" s="994"/>
      <c r="DD8" s="994"/>
      <c r="DE8" s="994"/>
      <c r="DF8" s="995"/>
      <c r="DG8" s="993"/>
      <c r="DH8" s="994"/>
      <c r="DI8" s="994"/>
      <c r="DJ8" s="994"/>
      <c r="DK8" s="995"/>
      <c r="DL8" s="993"/>
      <c r="DM8" s="994"/>
      <c r="DN8" s="994"/>
      <c r="DO8" s="994"/>
      <c r="DP8" s="995"/>
      <c r="DQ8" s="993"/>
      <c r="DR8" s="994"/>
      <c r="DS8" s="994"/>
      <c r="DT8" s="994"/>
      <c r="DU8" s="995"/>
      <c r="DV8" s="996"/>
      <c r="DW8" s="997"/>
      <c r="DX8" s="997"/>
      <c r="DY8" s="997"/>
      <c r="DZ8" s="998"/>
      <c r="EA8" s="217"/>
    </row>
    <row r="9" spans="1:131" s="218" customFormat="1" ht="26.25" customHeight="1" x14ac:dyDescent="0.2">
      <c r="A9" s="221">
        <v>3</v>
      </c>
      <c r="B9" s="1034"/>
      <c r="C9" s="1035"/>
      <c r="D9" s="1035"/>
      <c r="E9" s="1035"/>
      <c r="F9" s="1035"/>
      <c r="G9" s="1035"/>
      <c r="H9" s="1035"/>
      <c r="I9" s="1035"/>
      <c r="J9" s="1035"/>
      <c r="K9" s="1035"/>
      <c r="L9" s="1035"/>
      <c r="M9" s="1035"/>
      <c r="N9" s="1035"/>
      <c r="O9" s="1035"/>
      <c r="P9" s="1036"/>
      <c r="Q9" s="1042"/>
      <c r="R9" s="1043"/>
      <c r="S9" s="1043"/>
      <c r="T9" s="1043"/>
      <c r="U9" s="1043"/>
      <c r="V9" s="1043"/>
      <c r="W9" s="1043"/>
      <c r="X9" s="1043"/>
      <c r="Y9" s="1043"/>
      <c r="Z9" s="1043"/>
      <c r="AA9" s="1043"/>
      <c r="AB9" s="1043"/>
      <c r="AC9" s="1043"/>
      <c r="AD9" s="1043"/>
      <c r="AE9" s="1044"/>
      <c r="AF9" s="1039"/>
      <c r="AG9" s="1040"/>
      <c r="AH9" s="1040"/>
      <c r="AI9" s="1040"/>
      <c r="AJ9" s="1041"/>
      <c r="AK9" s="1084"/>
      <c r="AL9" s="1085"/>
      <c r="AM9" s="1085"/>
      <c r="AN9" s="1085"/>
      <c r="AO9" s="1085"/>
      <c r="AP9" s="1085"/>
      <c r="AQ9" s="1085"/>
      <c r="AR9" s="1085"/>
      <c r="AS9" s="1085"/>
      <c r="AT9" s="1085"/>
      <c r="AU9" s="1086"/>
      <c r="AV9" s="1086"/>
      <c r="AW9" s="1086"/>
      <c r="AX9" s="1086"/>
      <c r="AY9" s="1087"/>
      <c r="AZ9" s="214"/>
      <c r="BA9" s="214"/>
      <c r="BB9" s="214"/>
      <c r="BC9" s="214"/>
      <c r="BD9" s="214"/>
      <c r="BE9" s="215"/>
      <c r="BF9" s="215"/>
      <c r="BG9" s="215"/>
      <c r="BH9" s="215"/>
      <c r="BI9" s="215"/>
      <c r="BJ9" s="215"/>
      <c r="BK9" s="215"/>
      <c r="BL9" s="215"/>
      <c r="BM9" s="215"/>
      <c r="BN9" s="215"/>
      <c r="BO9" s="215"/>
      <c r="BP9" s="215"/>
      <c r="BQ9" s="221">
        <v>3</v>
      </c>
      <c r="BR9" s="222"/>
      <c r="BS9" s="996"/>
      <c r="BT9" s="997"/>
      <c r="BU9" s="997"/>
      <c r="BV9" s="997"/>
      <c r="BW9" s="997"/>
      <c r="BX9" s="997"/>
      <c r="BY9" s="997"/>
      <c r="BZ9" s="997"/>
      <c r="CA9" s="997"/>
      <c r="CB9" s="997"/>
      <c r="CC9" s="997"/>
      <c r="CD9" s="997"/>
      <c r="CE9" s="997"/>
      <c r="CF9" s="997"/>
      <c r="CG9" s="1018"/>
      <c r="CH9" s="993"/>
      <c r="CI9" s="994"/>
      <c r="CJ9" s="994"/>
      <c r="CK9" s="994"/>
      <c r="CL9" s="995"/>
      <c r="CM9" s="993"/>
      <c r="CN9" s="994"/>
      <c r="CO9" s="994"/>
      <c r="CP9" s="994"/>
      <c r="CQ9" s="995"/>
      <c r="CR9" s="993"/>
      <c r="CS9" s="994"/>
      <c r="CT9" s="994"/>
      <c r="CU9" s="994"/>
      <c r="CV9" s="995"/>
      <c r="CW9" s="993"/>
      <c r="CX9" s="994"/>
      <c r="CY9" s="994"/>
      <c r="CZ9" s="994"/>
      <c r="DA9" s="995"/>
      <c r="DB9" s="993"/>
      <c r="DC9" s="994"/>
      <c r="DD9" s="994"/>
      <c r="DE9" s="994"/>
      <c r="DF9" s="995"/>
      <c r="DG9" s="993"/>
      <c r="DH9" s="994"/>
      <c r="DI9" s="994"/>
      <c r="DJ9" s="994"/>
      <c r="DK9" s="995"/>
      <c r="DL9" s="993"/>
      <c r="DM9" s="994"/>
      <c r="DN9" s="994"/>
      <c r="DO9" s="994"/>
      <c r="DP9" s="995"/>
      <c r="DQ9" s="993"/>
      <c r="DR9" s="994"/>
      <c r="DS9" s="994"/>
      <c r="DT9" s="994"/>
      <c r="DU9" s="995"/>
      <c r="DV9" s="996"/>
      <c r="DW9" s="997"/>
      <c r="DX9" s="997"/>
      <c r="DY9" s="997"/>
      <c r="DZ9" s="998"/>
      <c r="EA9" s="217"/>
    </row>
    <row r="10" spans="1:131" s="218" customFormat="1" ht="26.25" customHeight="1" x14ac:dyDescent="0.2">
      <c r="A10" s="221">
        <v>4</v>
      </c>
      <c r="B10" s="1034"/>
      <c r="C10" s="1035"/>
      <c r="D10" s="1035"/>
      <c r="E10" s="1035"/>
      <c r="F10" s="1035"/>
      <c r="G10" s="1035"/>
      <c r="H10" s="1035"/>
      <c r="I10" s="1035"/>
      <c r="J10" s="1035"/>
      <c r="K10" s="1035"/>
      <c r="L10" s="1035"/>
      <c r="M10" s="1035"/>
      <c r="N10" s="1035"/>
      <c r="O10" s="1035"/>
      <c r="P10" s="1036"/>
      <c r="Q10" s="1042"/>
      <c r="R10" s="1043"/>
      <c r="S10" s="1043"/>
      <c r="T10" s="1043"/>
      <c r="U10" s="1043"/>
      <c r="V10" s="1043"/>
      <c r="W10" s="1043"/>
      <c r="X10" s="1043"/>
      <c r="Y10" s="1043"/>
      <c r="Z10" s="1043"/>
      <c r="AA10" s="1043"/>
      <c r="AB10" s="1043"/>
      <c r="AC10" s="1043"/>
      <c r="AD10" s="1043"/>
      <c r="AE10" s="1044"/>
      <c r="AF10" s="1039"/>
      <c r="AG10" s="1040"/>
      <c r="AH10" s="1040"/>
      <c r="AI10" s="1040"/>
      <c r="AJ10" s="1041"/>
      <c r="AK10" s="1084"/>
      <c r="AL10" s="1085"/>
      <c r="AM10" s="1085"/>
      <c r="AN10" s="1085"/>
      <c r="AO10" s="1085"/>
      <c r="AP10" s="1085"/>
      <c r="AQ10" s="1085"/>
      <c r="AR10" s="1085"/>
      <c r="AS10" s="1085"/>
      <c r="AT10" s="1085"/>
      <c r="AU10" s="1086"/>
      <c r="AV10" s="1086"/>
      <c r="AW10" s="1086"/>
      <c r="AX10" s="1086"/>
      <c r="AY10" s="1087"/>
      <c r="AZ10" s="214"/>
      <c r="BA10" s="214"/>
      <c r="BB10" s="214"/>
      <c r="BC10" s="214"/>
      <c r="BD10" s="214"/>
      <c r="BE10" s="215"/>
      <c r="BF10" s="215"/>
      <c r="BG10" s="215"/>
      <c r="BH10" s="215"/>
      <c r="BI10" s="215"/>
      <c r="BJ10" s="215"/>
      <c r="BK10" s="215"/>
      <c r="BL10" s="215"/>
      <c r="BM10" s="215"/>
      <c r="BN10" s="215"/>
      <c r="BO10" s="215"/>
      <c r="BP10" s="215"/>
      <c r="BQ10" s="221">
        <v>4</v>
      </c>
      <c r="BR10" s="222"/>
      <c r="BS10" s="996"/>
      <c r="BT10" s="997"/>
      <c r="BU10" s="997"/>
      <c r="BV10" s="997"/>
      <c r="BW10" s="997"/>
      <c r="BX10" s="997"/>
      <c r="BY10" s="997"/>
      <c r="BZ10" s="997"/>
      <c r="CA10" s="997"/>
      <c r="CB10" s="997"/>
      <c r="CC10" s="997"/>
      <c r="CD10" s="997"/>
      <c r="CE10" s="997"/>
      <c r="CF10" s="997"/>
      <c r="CG10" s="1018"/>
      <c r="CH10" s="993"/>
      <c r="CI10" s="994"/>
      <c r="CJ10" s="994"/>
      <c r="CK10" s="994"/>
      <c r="CL10" s="995"/>
      <c r="CM10" s="993"/>
      <c r="CN10" s="994"/>
      <c r="CO10" s="994"/>
      <c r="CP10" s="994"/>
      <c r="CQ10" s="995"/>
      <c r="CR10" s="993"/>
      <c r="CS10" s="994"/>
      <c r="CT10" s="994"/>
      <c r="CU10" s="994"/>
      <c r="CV10" s="995"/>
      <c r="CW10" s="993"/>
      <c r="CX10" s="994"/>
      <c r="CY10" s="994"/>
      <c r="CZ10" s="994"/>
      <c r="DA10" s="995"/>
      <c r="DB10" s="993"/>
      <c r="DC10" s="994"/>
      <c r="DD10" s="994"/>
      <c r="DE10" s="994"/>
      <c r="DF10" s="995"/>
      <c r="DG10" s="993"/>
      <c r="DH10" s="994"/>
      <c r="DI10" s="994"/>
      <c r="DJ10" s="994"/>
      <c r="DK10" s="995"/>
      <c r="DL10" s="993"/>
      <c r="DM10" s="994"/>
      <c r="DN10" s="994"/>
      <c r="DO10" s="994"/>
      <c r="DP10" s="995"/>
      <c r="DQ10" s="993"/>
      <c r="DR10" s="994"/>
      <c r="DS10" s="994"/>
      <c r="DT10" s="994"/>
      <c r="DU10" s="995"/>
      <c r="DV10" s="996"/>
      <c r="DW10" s="997"/>
      <c r="DX10" s="997"/>
      <c r="DY10" s="997"/>
      <c r="DZ10" s="998"/>
      <c r="EA10" s="217"/>
    </row>
    <row r="11" spans="1:131" s="218" customFormat="1" ht="26.25" customHeight="1" x14ac:dyDescent="0.2">
      <c r="A11" s="221">
        <v>5</v>
      </c>
      <c r="B11" s="1034"/>
      <c r="C11" s="1035"/>
      <c r="D11" s="1035"/>
      <c r="E11" s="1035"/>
      <c r="F11" s="1035"/>
      <c r="G11" s="1035"/>
      <c r="H11" s="1035"/>
      <c r="I11" s="1035"/>
      <c r="J11" s="1035"/>
      <c r="K11" s="1035"/>
      <c r="L11" s="1035"/>
      <c r="M11" s="1035"/>
      <c r="N11" s="1035"/>
      <c r="O11" s="1035"/>
      <c r="P11" s="1036"/>
      <c r="Q11" s="1042"/>
      <c r="R11" s="1043"/>
      <c r="S11" s="1043"/>
      <c r="T11" s="1043"/>
      <c r="U11" s="1043"/>
      <c r="V11" s="1043"/>
      <c r="W11" s="1043"/>
      <c r="X11" s="1043"/>
      <c r="Y11" s="1043"/>
      <c r="Z11" s="1043"/>
      <c r="AA11" s="1043"/>
      <c r="AB11" s="1043"/>
      <c r="AC11" s="1043"/>
      <c r="AD11" s="1043"/>
      <c r="AE11" s="1044"/>
      <c r="AF11" s="1039"/>
      <c r="AG11" s="1040"/>
      <c r="AH11" s="1040"/>
      <c r="AI11" s="1040"/>
      <c r="AJ11" s="1041"/>
      <c r="AK11" s="1084"/>
      <c r="AL11" s="1085"/>
      <c r="AM11" s="1085"/>
      <c r="AN11" s="1085"/>
      <c r="AO11" s="1085"/>
      <c r="AP11" s="1085"/>
      <c r="AQ11" s="1085"/>
      <c r="AR11" s="1085"/>
      <c r="AS11" s="1085"/>
      <c r="AT11" s="1085"/>
      <c r="AU11" s="1086"/>
      <c r="AV11" s="1086"/>
      <c r="AW11" s="1086"/>
      <c r="AX11" s="1086"/>
      <c r="AY11" s="1087"/>
      <c r="AZ11" s="214"/>
      <c r="BA11" s="214"/>
      <c r="BB11" s="214"/>
      <c r="BC11" s="214"/>
      <c r="BD11" s="214"/>
      <c r="BE11" s="215"/>
      <c r="BF11" s="215"/>
      <c r="BG11" s="215"/>
      <c r="BH11" s="215"/>
      <c r="BI11" s="215"/>
      <c r="BJ11" s="215"/>
      <c r="BK11" s="215"/>
      <c r="BL11" s="215"/>
      <c r="BM11" s="215"/>
      <c r="BN11" s="215"/>
      <c r="BO11" s="215"/>
      <c r="BP11" s="215"/>
      <c r="BQ11" s="221">
        <v>5</v>
      </c>
      <c r="BR11" s="222"/>
      <c r="BS11" s="996"/>
      <c r="BT11" s="997"/>
      <c r="BU11" s="997"/>
      <c r="BV11" s="997"/>
      <c r="BW11" s="997"/>
      <c r="BX11" s="997"/>
      <c r="BY11" s="997"/>
      <c r="BZ11" s="997"/>
      <c r="CA11" s="997"/>
      <c r="CB11" s="997"/>
      <c r="CC11" s="997"/>
      <c r="CD11" s="997"/>
      <c r="CE11" s="997"/>
      <c r="CF11" s="997"/>
      <c r="CG11" s="1018"/>
      <c r="CH11" s="993"/>
      <c r="CI11" s="994"/>
      <c r="CJ11" s="994"/>
      <c r="CK11" s="994"/>
      <c r="CL11" s="995"/>
      <c r="CM11" s="993"/>
      <c r="CN11" s="994"/>
      <c r="CO11" s="994"/>
      <c r="CP11" s="994"/>
      <c r="CQ11" s="995"/>
      <c r="CR11" s="993"/>
      <c r="CS11" s="994"/>
      <c r="CT11" s="994"/>
      <c r="CU11" s="994"/>
      <c r="CV11" s="995"/>
      <c r="CW11" s="993"/>
      <c r="CX11" s="994"/>
      <c r="CY11" s="994"/>
      <c r="CZ11" s="994"/>
      <c r="DA11" s="995"/>
      <c r="DB11" s="993"/>
      <c r="DC11" s="994"/>
      <c r="DD11" s="994"/>
      <c r="DE11" s="994"/>
      <c r="DF11" s="995"/>
      <c r="DG11" s="993"/>
      <c r="DH11" s="994"/>
      <c r="DI11" s="994"/>
      <c r="DJ11" s="994"/>
      <c r="DK11" s="995"/>
      <c r="DL11" s="993"/>
      <c r="DM11" s="994"/>
      <c r="DN11" s="994"/>
      <c r="DO11" s="994"/>
      <c r="DP11" s="995"/>
      <c r="DQ11" s="993"/>
      <c r="DR11" s="994"/>
      <c r="DS11" s="994"/>
      <c r="DT11" s="994"/>
      <c r="DU11" s="995"/>
      <c r="DV11" s="996"/>
      <c r="DW11" s="997"/>
      <c r="DX11" s="997"/>
      <c r="DY11" s="997"/>
      <c r="DZ11" s="998"/>
      <c r="EA11" s="217"/>
    </row>
    <row r="12" spans="1:131" s="218" customFormat="1" ht="26.25" customHeight="1" x14ac:dyDescent="0.2">
      <c r="A12" s="221">
        <v>6</v>
      </c>
      <c r="B12" s="1034"/>
      <c r="C12" s="1035"/>
      <c r="D12" s="1035"/>
      <c r="E12" s="1035"/>
      <c r="F12" s="1035"/>
      <c r="G12" s="1035"/>
      <c r="H12" s="1035"/>
      <c r="I12" s="1035"/>
      <c r="J12" s="1035"/>
      <c r="K12" s="1035"/>
      <c r="L12" s="1035"/>
      <c r="M12" s="1035"/>
      <c r="N12" s="1035"/>
      <c r="O12" s="1035"/>
      <c r="P12" s="1036"/>
      <c r="Q12" s="1042"/>
      <c r="R12" s="1043"/>
      <c r="S12" s="1043"/>
      <c r="T12" s="1043"/>
      <c r="U12" s="1043"/>
      <c r="V12" s="1043"/>
      <c r="W12" s="1043"/>
      <c r="X12" s="1043"/>
      <c r="Y12" s="1043"/>
      <c r="Z12" s="1043"/>
      <c r="AA12" s="1043"/>
      <c r="AB12" s="1043"/>
      <c r="AC12" s="1043"/>
      <c r="AD12" s="1043"/>
      <c r="AE12" s="1044"/>
      <c r="AF12" s="1039"/>
      <c r="AG12" s="1040"/>
      <c r="AH12" s="1040"/>
      <c r="AI12" s="1040"/>
      <c r="AJ12" s="1041"/>
      <c r="AK12" s="1084"/>
      <c r="AL12" s="1085"/>
      <c r="AM12" s="1085"/>
      <c r="AN12" s="1085"/>
      <c r="AO12" s="1085"/>
      <c r="AP12" s="1085"/>
      <c r="AQ12" s="1085"/>
      <c r="AR12" s="1085"/>
      <c r="AS12" s="1085"/>
      <c r="AT12" s="1085"/>
      <c r="AU12" s="1086"/>
      <c r="AV12" s="1086"/>
      <c r="AW12" s="1086"/>
      <c r="AX12" s="1086"/>
      <c r="AY12" s="1087"/>
      <c r="AZ12" s="214"/>
      <c r="BA12" s="214"/>
      <c r="BB12" s="214"/>
      <c r="BC12" s="214"/>
      <c r="BD12" s="214"/>
      <c r="BE12" s="215"/>
      <c r="BF12" s="215"/>
      <c r="BG12" s="215"/>
      <c r="BH12" s="215"/>
      <c r="BI12" s="215"/>
      <c r="BJ12" s="215"/>
      <c r="BK12" s="215"/>
      <c r="BL12" s="215"/>
      <c r="BM12" s="215"/>
      <c r="BN12" s="215"/>
      <c r="BO12" s="215"/>
      <c r="BP12" s="215"/>
      <c r="BQ12" s="221">
        <v>6</v>
      </c>
      <c r="BR12" s="222"/>
      <c r="BS12" s="996"/>
      <c r="BT12" s="997"/>
      <c r="BU12" s="997"/>
      <c r="BV12" s="997"/>
      <c r="BW12" s="997"/>
      <c r="BX12" s="997"/>
      <c r="BY12" s="997"/>
      <c r="BZ12" s="997"/>
      <c r="CA12" s="997"/>
      <c r="CB12" s="997"/>
      <c r="CC12" s="997"/>
      <c r="CD12" s="997"/>
      <c r="CE12" s="997"/>
      <c r="CF12" s="997"/>
      <c r="CG12" s="1018"/>
      <c r="CH12" s="993"/>
      <c r="CI12" s="994"/>
      <c r="CJ12" s="994"/>
      <c r="CK12" s="994"/>
      <c r="CL12" s="995"/>
      <c r="CM12" s="993"/>
      <c r="CN12" s="994"/>
      <c r="CO12" s="994"/>
      <c r="CP12" s="994"/>
      <c r="CQ12" s="995"/>
      <c r="CR12" s="993"/>
      <c r="CS12" s="994"/>
      <c r="CT12" s="994"/>
      <c r="CU12" s="994"/>
      <c r="CV12" s="995"/>
      <c r="CW12" s="993"/>
      <c r="CX12" s="994"/>
      <c r="CY12" s="994"/>
      <c r="CZ12" s="994"/>
      <c r="DA12" s="995"/>
      <c r="DB12" s="993"/>
      <c r="DC12" s="994"/>
      <c r="DD12" s="994"/>
      <c r="DE12" s="994"/>
      <c r="DF12" s="995"/>
      <c r="DG12" s="993"/>
      <c r="DH12" s="994"/>
      <c r="DI12" s="994"/>
      <c r="DJ12" s="994"/>
      <c r="DK12" s="995"/>
      <c r="DL12" s="993"/>
      <c r="DM12" s="994"/>
      <c r="DN12" s="994"/>
      <c r="DO12" s="994"/>
      <c r="DP12" s="995"/>
      <c r="DQ12" s="993"/>
      <c r="DR12" s="994"/>
      <c r="DS12" s="994"/>
      <c r="DT12" s="994"/>
      <c r="DU12" s="995"/>
      <c r="DV12" s="996"/>
      <c r="DW12" s="997"/>
      <c r="DX12" s="997"/>
      <c r="DY12" s="997"/>
      <c r="DZ12" s="998"/>
      <c r="EA12" s="217"/>
    </row>
    <row r="13" spans="1:131" s="218" customFormat="1" ht="26.25" customHeight="1" x14ac:dyDescent="0.2">
      <c r="A13" s="221">
        <v>7</v>
      </c>
      <c r="B13" s="1034"/>
      <c r="C13" s="1035"/>
      <c r="D13" s="1035"/>
      <c r="E13" s="1035"/>
      <c r="F13" s="1035"/>
      <c r="G13" s="1035"/>
      <c r="H13" s="1035"/>
      <c r="I13" s="1035"/>
      <c r="J13" s="1035"/>
      <c r="K13" s="1035"/>
      <c r="L13" s="1035"/>
      <c r="M13" s="1035"/>
      <c r="N13" s="1035"/>
      <c r="O13" s="1035"/>
      <c r="P13" s="1036"/>
      <c r="Q13" s="1042"/>
      <c r="R13" s="1043"/>
      <c r="S13" s="1043"/>
      <c r="T13" s="1043"/>
      <c r="U13" s="1043"/>
      <c r="V13" s="1043"/>
      <c r="W13" s="1043"/>
      <c r="X13" s="1043"/>
      <c r="Y13" s="1043"/>
      <c r="Z13" s="1043"/>
      <c r="AA13" s="1043"/>
      <c r="AB13" s="1043"/>
      <c r="AC13" s="1043"/>
      <c r="AD13" s="1043"/>
      <c r="AE13" s="1044"/>
      <c r="AF13" s="1039"/>
      <c r="AG13" s="1040"/>
      <c r="AH13" s="1040"/>
      <c r="AI13" s="1040"/>
      <c r="AJ13" s="1041"/>
      <c r="AK13" s="1084"/>
      <c r="AL13" s="1085"/>
      <c r="AM13" s="1085"/>
      <c r="AN13" s="1085"/>
      <c r="AO13" s="1085"/>
      <c r="AP13" s="1085"/>
      <c r="AQ13" s="1085"/>
      <c r="AR13" s="1085"/>
      <c r="AS13" s="1085"/>
      <c r="AT13" s="1085"/>
      <c r="AU13" s="1086"/>
      <c r="AV13" s="1086"/>
      <c r="AW13" s="1086"/>
      <c r="AX13" s="1086"/>
      <c r="AY13" s="1087"/>
      <c r="AZ13" s="214"/>
      <c r="BA13" s="214"/>
      <c r="BB13" s="214"/>
      <c r="BC13" s="214"/>
      <c r="BD13" s="214"/>
      <c r="BE13" s="215"/>
      <c r="BF13" s="215"/>
      <c r="BG13" s="215"/>
      <c r="BH13" s="215"/>
      <c r="BI13" s="215"/>
      <c r="BJ13" s="215"/>
      <c r="BK13" s="215"/>
      <c r="BL13" s="215"/>
      <c r="BM13" s="215"/>
      <c r="BN13" s="215"/>
      <c r="BO13" s="215"/>
      <c r="BP13" s="215"/>
      <c r="BQ13" s="221">
        <v>7</v>
      </c>
      <c r="BR13" s="222"/>
      <c r="BS13" s="996"/>
      <c r="BT13" s="997"/>
      <c r="BU13" s="997"/>
      <c r="BV13" s="997"/>
      <c r="BW13" s="997"/>
      <c r="BX13" s="997"/>
      <c r="BY13" s="997"/>
      <c r="BZ13" s="997"/>
      <c r="CA13" s="997"/>
      <c r="CB13" s="997"/>
      <c r="CC13" s="997"/>
      <c r="CD13" s="997"/>
      <c r="CE13" s="997"/>
      <c r="CF13" s="997"/>
      <c r="CG13" s="1018"/>
      <c r="CH13" s="993"/>
      <c r="CI13" s="994"/>
      <c r="CJ13" s="994"/>
      <c r="CK13" s="994"/>
      <c r="CL13" s="995"/>
      <c r="CM13" s="993"/>
      <c r="CN13" s="994"/>
      <c r="CO13" s="994"/>
      <c r="CP13" s="994"/>
      <c r="CQ13" s="995"/>
      <c r="CR13" s="993"/>
      <c r="CS13" s="994"/>
      <c r="CT13" s="994"/>
      <c r="CU13" s="994"/>
      <c r="CV13" s="995"/>
      <c r="CW13" s="993"/>
      <c r="CX13" s="994"/>
      <c r="CY13" s="994"/>
      <c r="CZ13" s="994"/>
      <c r="DA13" s="995"/>
      <c r="DB13" s="993"/>
      <c r="DC13" s="994"/>
      <c r="DD13" s="994"/>
      <c r="DE13" s="994"/>
      <c r="DF13" s="995"/>
      <c r="DG13" s="993"/>
      <c r="DH13" s="994"/>
      <c r="DI13" s="994"/>
      <c r="DJ13" s="994"/>
      <c r="DK13" s="995"/>
      <c r="DL13" s="993"/>
      <c r="DM13" s="994"/>
      <c r="DN13" s="994"/>
      <c r="DO13" s="994"/>
      <c r="DP13" s="995"/>
      <c r="DQ13" s="993"/>
      <c r="DR13" s="994"/>
      <c r="DS13" s="994"/>
      <c r="DT13" s="994"/>
      <c r="DU13" s="995"/>
      <c r="DV13" s="996"/>
      <c r="DW13" s="997"/>
      <c r="DX13" s="997"/>
      <c r="DY13" s="997"/>
      <c r="DZ13" s="998"/>
      <c r="EA13" s="217"/>
    </row>
    <row r="14" spans="1:131" s="218" customFormat="1" ht="26.25" customHeight="1" x14ac:dyDescent="0.2">
      <c r="A14" s="221">
        <v>8</v>
      </c>
      <c r="B14" s="1034"/>
      <c r="C14" s="1035"/>
      <c r="D14" s="1035"/>
      <c r="E14" s="1035"/>
      <c r="F14" s="1035"/>
      <c r="G14" s="1035"/>
      <c r="H14" s="1035"/>
      <c r="I14" s="1035"/>
      <c r="J14" s="1035"/>
      <c r="K14" s="1035"/>
      <c r="L14" s="1035"/>
      <c r="M14" s="1035"/>
      <c r="N14" s="1035"/>
      <c r="O14" s="1035"/>
      <c r="P14" s="1036"/>
      <c r="Q14" s="1042"/>
      <c r="R14" s="1043"/>
      <c r="S14" s="1043"/>
      <c r="T14" s="1043"/>
      <c r="U14" s="1043"/>
      <c r="V14" s="1043"/>
      <c r="W14" s="1043"/>
      <c r="X14" s="1043"/>
      <c r="Y14" s="1043"/>
      <c r="Z14" s="1043"/>
      <c r="AA14" s="1043"/>
      <c r="AB14" s="1043"/>
      <c r="AC14" s="1043"/>
      <c r="AD14" s="1043"/>
      <c r="AE14" s="1044"/>
      <c r="AF14" s="1039"/>
      <c r="AG14" s="1040"/>
      <c r="AH14" s="1040"/>
      <c r="AI14" s="1040"/>
      <c r="AJ14" s="1041"/>
      <c r="AK14" s="1084"/>
      <c r="AL14" s="1085"/>
      <c r="AM14" s="1085"/>
      <c r="AN14" s="1085"/>
      <c r="AO14" s="1085"/>
      <c r="AP14" s="1085"/>
      <c r="AQ14" s="1085"/>
      <c r="AR14" s="1085"/>
      <c r="AS14" s="1085"/>
      <c r="AT14" s="1085"/>
      <c r="AU14" s="1086"/>
      <c r="AV14" s="1086"/>
      <c r="AW14" s="1086"/>
      <c r="AX14" s="1086"/>
      <c r="AY14" s="1087"/>
      <c r="AZ14" s="214"/>
      <c r="BA14" s="214"/>
      <c r="BB14" s="214"/>
      <c r="BC14" s="214"/>
      <c r="BD14" s="214"/>
      <c r="BE14" s="215"/>
      <c r="BF14" s="215"/>
      <c r="BG14" s="215"/>
      <c r="BH14" s="215"/>
      <c r="BI14" s="215"/>
      <c r="BJ14" s="215"/>
      <c r="BK14" s="215"/>
      <c r="BL14" s="215"/>
      <c r="BM14" s="215"/>
      <c r="BN14" s="215"/>
      <c r="BO14" s="215"/>
      <c r="BP14" s="215"/>
      <c r="BQ14" s="221">
        <v>8</v>
      </c>
      <c r="BR14" s="222"/>
      <c r="BS14" s="996"/>
      <c r="BT14" s="997"/>
      <c r="BU14" s="997"/>
      <c r="BV14" s="997"/>
      <c r="BW14" s="997"/>
      <c r="BX14" s="997"/>
      <c r="BY14" s="997"/>
      <c r="BZ14" s="997"/>
      <c r="CA14" s="997"/>
      <c r="CB14" s="997"/>
      <c r="CC14" s="997"/>
      <c r="CD14" s="997"/>
      <c r="CE14" s="997"/>
      <c r="CF14" s="997"/>
      <c r="CG14" s="1018"/>
      <c r="CH14" s="993"/>
      <c r="CI14" s="994"/>
      <c r="CJ14" s="994"/>
      <c r="CK14" s="994"/>
      <c r="CL14" s="995"/>
      <c r="CM14" s="993"/>
      <c r="CN14" s="994"/>
      <c r="CO14" s="994"/>
      <c r="CP14" s="994"/>
      <c r="CQ14" s="995"/>
      <c r="CR14" s="993"/>
      <c r="CS14" s="994"/>
      <c r="CT14" s="994"/>
      <c r="CU14" s="994"/>
      <c r="CV14" s="995"/>
      <c r="CW14" s="993"/>
      <c r="CX14" s="994"/>
      <c r="CY14" s="994"/>
      <c r="CZ14" s="994"/>
      <c r="DA14" s="995"/>
      <c r="DB14" s="993"/>
      <c r="DC14" s="994"/>
      <c r="DD14" s="994"/>
      <c r="DE14" s="994"/>
      <c r="DF14" s="995"/>
      <c r="DG14" s="993"/>
      <c r="DH14" s="994"/>
      <c r="DI14" s="994"/>
      <c r="DJ14" s="994"/>
      <c r="DK14" s="995"/>
      <c r="DL14" s="993"/>
      <c r="DM14" s="994"/>
      <c r="DN14" s="994"/>
      <c r="DO14" s="994"/>
      <c r="DP14" s="995"/>
      <c r="DQ14" s="993"/>
      <c r="DR14" s="994"/>
      <c r="DS14" s="994"/>
      <c r="DT14" s="994"/>
      <c r="DU14" s="995"/>
      <c r="DV14" s="996"/>
      <c r="DW14" s="997"/>
      <c r="DX14" s="997"/>
      <c r="DY14" s="997"/>
      <c r="DZ14" s="998"/>
      <c r="EA14" s="217"/>
    </row>
    <row r="15" spans="1:131" s="218" customFormat="1" ht="26.25" customHeight="1" x14ac:dyDescent="0.2">
      <c r="A15" s="221">
        <v>9</v>
      </c>
      <c r="B15" s="1034"/>
      <c r="C15" s="1035"/>
      <c r="D15" s="1035"/>
      <c r="E15" s="1035"/>
      <c r="F15" s="1035"/>
      <c r="G15" s="1035"/>
      <c r="H15" s="1035"/>
      <c r="I15" s="1035"/>
      <c r="J15" s="1035"/>
      <c r="K15" s="1035"/>
      <c r="L15" s="1035"/>
      <c r="M15" s="1035"/>
      <c r="N15" s="1035"/>
      <c r="O15" s="1035"/>
      <c r="P15" s="1036"/>
      <c r="Q15" s="1042"/>
      <c r="R15" s="1043"/>
      <c r="S15" s="1043"/>
      <c r="T15" s="1043"/>
      <c r="U15" s="1043"/>
      <c r="V15" s="1043"/>
      <c r="W15" s="1043"/>
      <c r="X15" s="1043"/>
      <c r="Y15" s="1043"/>
      <c r="Z15" s="1043"/>
      <c r="AA15" s="1043"/>
      <c r="AB15" s="1043"/>
      <c r="AC15" s="1043"/>
      <c r="AD15" s="1043"/>
      <c r="AE15" s="1044"/>
      <c r="AF15" s="1039"/>
      <c r="AG15" s="1040"/>
      <c r="AH15" s="1040"/>
      <c r="AI15" s="1040"/>
      <c r="AJ15" s="1041"/>
      <c r="AK15" s="1084"/>
      <c r="AL15" s="1085"/>
      <c r="AM15" s="1085"/>
      <c r="AN15" s="1085"/>
      <c r="AO15" s="1085"/>
      <c r="AP15" s="1085"/>
      <c r="AQ15" s="1085"/>
      <c r="AR15" s="1085"/>
      <c r="AS15" s="1085"/>
      <c r="AT15" s="1085"/>
      <c r="AU15" s="1086"/>
      <c r="AV15" s="1086"/>
      <c r="AW15" s="1086"/>
      <c r="AX15" s="1086"/>
      <c r="AY15" s="1087"/>
      <c r="AZ15" s="214"/>
      <c r="BA15" s="214"/>
      <c r="BB15" s="214"/>
      <c r="BC15" s="214"/>
      <c r="BD15" s="214"/>
      <c r="BE15" s="215"/>
      <c r="BF15" s="215"/>
      <c r="BG15" s="215"/>
      <c r="BH15" s="215"/>
      <c r="BI15" s="215"/>
      <c r="BJ15" s="215"/>
      <c r="BK15" s="215"/>
      <c r="BL15" s="215"/>
      <c r="BM15" s="215"/>
      <c r="BN15" s="215"/>
      <c r="BO15" s="215"/>
      <c r="BP15" s="215"/>
      <c r="BQ15" s="221">
        <v>9</v>
      </c>
      <c r="BR15" s="222"/>
      <c r="BS15" s="996"/>
      <c r="BT15" s="997"/>
      <c r="BU15" s="997"/>
      <c r="BV15" s="997"/>
      <c r="BW15" s="997"/>
      <c r="BX15" s="997"/>
      <c r="BY15" s="997"/>
      <c r="BZ15" s="997"/>
      <c r="CA15" s="997"/>
      <c r="CB15" s="997"/>
      <c r="CC15" s="997"/>
      <c r="CD15" s="997"/>
      <c r="CE15" s="997"/>
      <c r="CF15" s="997"/>
      <c r="CG15" s="1018"/>
      <c r="CH15" s="993"/>
      <c r="CI15" s="994"/>
      <c r="CJ15" s="994"/>
      <c r="CK15" s="994"/>
      <c r="CL15" s="995"/>
      <c r="CM15" s="993"/>
      <c r="CN15" s="994"/>
      <c r="CO15" s="994"/>
      <c r="CP15" s="994"/>
      <c r="CQ15" s="995"/>
      <c r="CR15" s="993"/>
      <c r="CS15" s="994"/>
      <c r="CT15" s="994"/>
      <c r="CU15" s="994"/>
      <c r="CV15" s="995"/>
      <c r="CW15" s="993"/>
      <c r="CX15" s="994"/>
      <c r="CY15" s="994"/>
      <c r="CZ15" s="994"/>
      <c r="DA15" s="995"/>
      <c r="DB15" s="993"/>
      <c r="DC15" s="994"/>
      <c r="DD15" s="994"/>
      <c r="DE15" s="994"/>
      <c r="DF15" s="995"/>
      <c r="DG15" s="993"/>
      <c r="DH15" s="994"/>
      <c r="DI15" s="994"/>
      <c r="DJ15" s="994"/>
      <c r="DK15" s="995"/>
      <c r="DL15" s="993"/>
      <c r="DM15" s="994"/>
      <c r="DN15" s="994"/>
      <c r="DO15" s="994"/>
      <c r="DP15" s="995"/>
      <c r="DQ15" s="993"/>
      <c r="DR15" s="994"/>
      <c r="DS15" s="994"/>
      <c r="DT15" s="994"/>
      <c r="DU15" s="995"/>
      <c r="DV15" s="996"/>
      <c r="DW15" s="997"/>
      <c r="DX15" s="997"/>
      <c r="DY15" s="997"/>
      <c r="DZ15" s="998"/>
      <c r="EA15" s="217"/>
    </row>
    <row r="16" spans="1:131" s="218" customFormat="1" ht="26.25" customHeight="1" x14ac:dyDescent="0.2">
      <c r="A16" s="221">
        <v>10</v>
      </c>
      <c r="B16" s="1034"/>
      <c r="C16" s="1035"/>
      <c r="D16" s="1035"/>
      <c r="E16" s="1035"/>
      <c r="F16" s="1035"/>
      <c r="G16" s="1035"/>
      <c r="H16" s="1035"/>
      <c r="I16" s="1035"/>
      <c r="J16" s="1035"/>
      <c r="K16" s="1035"/>
      <c r="L16" s="1035"/>
      <c r="M16" s="1035"/>
      <c r="N16" s="1035"/>
      <c r="O16" s="1035"/>
      <c r="P16" s="1036"/>
      <c r="Q16" s="1042"/>
      <c r="R16" s="1043"/>
      <c r="S16" s="1043"/>
      <c r="T16" s="1043"/>
      <c r="U16" s="1043"/>
      <c r="V16" s="1043"/>
      <c r="W16" s="1043"/>
      <c r="X16" s="1043"/>
      <c r="Y16" s="1043"/>
      <c r="Z16" s="1043"/>
      <c r="AA16" s="1043"/>
      <c r="AB16" s="1043"/>
      <c r="AC16" s="1043"/>
      <c r="AD16" s="1043"/>
      <c r="AE16" s="1044"/>
      <c r="AF16" s="1039"/>
      <c r="AG16" s="1040"/>
      <c r="AH16" s="1040"/>
      <c r="AI16" s="1040"/>
      <c r="AJ16" s="1041"/>
      <c r="AK16" s="1084"/>
      <c r="AL16" s="1085"/>
      <c r="AM16" s="1085"/>
      <c r="AN16" s="1085"/>
      <c r="AO16" s="1085"/>
      <c r="AP16" s="1085"/>
      <c r="AQ16" s="1085"/>
      <c r="AR16" s="1085"/>
      <c r="AS16" s="1085"/>
      <c r="AT16" s="1085"/>
      <c r="AU16" s="1086"/>
      <c r="AV16" s="1086"/>
      <c r="AW16" s="1086"/>
      <c r="AX16" s="1086"/>
      <c r="AY16" s="1087"/>
      <c r="AZ16" s="214"/>
      <c r="BA16" s="214"/>
      <c r="BB16" s="214"/>
      <c r="BC16" s="214"/>
      <c r="BD16" s="214"/>
      <c r="BE16" s="215"/>
      <c r="BF16" s="215"/>
      <c r="BG16" s="215"/>
      <c r="BH16" s="215"/>
      <c r="BI16" s="215"/>
      <c r="BJ16" s="215"/>
      <c r="BK16" s="215"/>
      <c r="BL16" s="215"/>
      <c r="BM16" s="215"/>
      <c r="BN16" s="215"/>
      <c r="BO16" s="215"/>
      <c r="BP16" s="215"/>
      <c r="BQ16" s="221">
        <v>10</v>
      </c>
      <c r="BR16" s="222"/>
      <c r="BS16" s="996"/>
      <c r="BT16" s="997"/>
      <c r="BU16" s="997"/>
      <c r="BV16" s="997"/>
      <c r="BW16" s="997"/>
      <c r="BX16" s="997"/>
      <c r="BY16" s="997"/>
      <c r="BZ16" s="997"/>
      <c r="CA16" s="997"/>
      <c r="CB16" s="997"/>
      <c r="CC16" s="997"/>
      <c r="CD16" s="997"/>
      <c r="CE16" s="997"/>
      <c r="CF16" s="997"/>
      <c r="CG16" s="1018"/>
      <c r="CH16" s="993"/>
      <c r="CI16" s="994"/>
      <c r="CJ16" s="994"/>
      <c r="CK16" s="994"/>
      <c r="CL16" s="995"/>
      <c r="CM16" s="993"/>
      <c r="CN16" s="994"/>
      <c r="CO16" s="994"/>
      <c r="CP16" s="994"/>
      <c r="CQ16" s="995"/>
      <c r="CR16" s="993"/>
      <c r="CS16" s="994"/>
      <c r="CT16" s="994"/>
      <c r="CU16" s="994"/>
      <c r="CV16" s="995"/>
      <c r="CW16" s="993"/>
      <c r="CX16" s="994"/>
      <c r="CY16" s="994"/>
      <c r="CZ16" s="994"/>
      <c r="DA16" s="995"/>
      <c r="DB16" s="993"/>
      <c r="DC16" s="994"/>
      <c r="DD16" s="994"/>
      <c r="DE16" s="994"/>
      <c r="DF16" s="995"/>
      <c r="DG16" s="993"/>
      <c r="DH16" s="994"/>
      <c r="DI16" s="994"/>
      <c r="DJ16" s="994"/>
      <c r="DK16" s="995"/>
      <c r="DL16" s="993"/>
      <c r="DM16" s="994"/>
      <c r="DN16" s="994"/>
      <c r="DO16" s="994"/>
      <c r="DP16" s="995"/>
      <c r="DQ16" s="993"/>
      <c r="DR16" s="994"/>
      <c r="DS16" s="994"/>
      <c r="DT16" s="994"/>
      <c r="DU16" s="995"/>
      <c r="DV16" s="996"/>
      <c r="DW16" s="997"/>
      <c r="DX16" s="997"/>
      <c r="DY16" s="997"/>
      <c r="DZ16" s="998"/>
      <c r="EA16" s="217"/>
    </row>
    <row r="17" spans="1:131" s="218" customFormat="1" ht="26.25" customHeight="1" x14ac:dyDescent="0.2">
      <c r="A17" s="221">
        <v>11</v>
      </c>
      <c r="B17" s="1034"/>
      <c r="C17" s="1035"/>
      <c r="D17" s="1035"/>
      <c r="E17" s="1035"/>
      <c r="F17" s="1035"/>
      <c r="G17" s="1035"/>
      <c r="H17" s="1035"/>
      <c r="I17" s="1035"/>
      <c r="J17" s="1035"/>
      <c r="K17" s="1035"/>
      <c r="L17" s="1035"/>
      <c r="M17" s="1035"/>
      <c r="N17" s="1035"/>
      <c r="O17" s="1035"/>
      <c r="P17" s="1036"/>
      <c r="Q17" s="1042"/>
      <c r="R17" s="1043"/>
      <c r="S17" s="1043"/>
      <c r="T17" s="1043"/>
      <c r="U17" s="1043"/>
      <c r="V17" s="1043"/>
      <c r="W17" s="1043"/>
      <c r="X17" s="1043"/>
      <c r="Y17" s="1043"/>
      <c r="Z17" s="1043"/>
      <c r="AA17" s="1043"/>
      <c r="AB17" s="1043"/>
      <c r="AC17" s="1043"/>
      <c r="AD17" s="1043"/>
      <c r="AE17" s="1044"/>
      <c r="AF17" s="1039"/>
      <c r="AG17" s="1040"/>
      <c r="AH17" s="1040"/>
      <c r="AI17" s="1040"/>
      <c r="AJ17" s="1041"/>
      <c r="AK17" s="1084"/>
      <c r="AL17" s="1085"/>
      <c r="AM17" s="1085"/>
      <c r="AN17" s="1085"/>
      <c r="AO17" s="1085"/>
      <c r="AP17" s="1085"/>
      <c r="AQ17" s="1085"/>
      <c r="AR17" s="1085"/>
      <c r="AS17" s="1085"/>
      <c r="AT17" s="1085"/>
      <c r="AU17" s="1086"/>
      <c r="AV17" s="1086"/>
      <c r="AW17" s="1086"/>
      <c r="AX17" s="1086"/>
      <c r="AY17" s="1087"/>
      <c r="AZ17" s="214"/>
      <c r="BA17" s="214"/>
      <c r="BB17" s="214"/>
      <c r="BC17" s="214"/>
      <c r="BD17" s="214"/>
      <c r="BE17" s="215"/>
      <c r="BF17" s="215"/>
      <c r="BG17" s="215"/>
      <c r="BH17" s="215"/>
      <c r="BI17" s="215"/>
      <c r="BJ17" s="215"/>
      <c r="BK17" s="215"/>
      <c r="BL17" s="215"/>
      <c r="BM17" s="215"/>
      <c r="BN17" s="215"/>
      <c r="BO17" s="215"/>
      <c r="BP17" s="215"/>
      <c r="BQ17" s="221">
        <v>11</v>
      </c>
      <c r="BR17" s="222"/>
      <c r="BS17" s="996"/>
      <c r="BT17" s="997"/>
      <c r="BU17" s="997"/>
      <c r="BV17" s="997"/>
      <c r="BW17" s="997"/>
      <c r="BX17" s="997"/>
      <c r="BY17" s="997"/>
      <c r="BZ17" s="997"/>
      <c r="CA17" s="997"/>
      <c r="CB17" s="997"/>
      <c r="CC17" s="997"/>
      <c r="CD17" s="997"/>
      <c r="CE17" s="997"/>
      <c r="CF17" s="997"/>
      <c r="CG17" s="1018"/>
      <c r="CH17" s="993"/>
      <c r="CI17" s="994"/>
      <c r="CJ17" s="994"/>
      <c r="CK17" s="994"/>
      <c r="CL17" s="995"/>
      <c r="CM17" s="993"/>
      <c r="CN17" s="994"/>
      <c r="CO17" s="994"/>
      <c r="CP17" s="994"/>
      <c r="CQ17" s="995"/>
      <c r="CR17" s="993"/>
      <c r="CS17" s="994"/>
      <c r="CT17" s="994"/>
      <c r="CU17" s="994"/>
      <c r="CV17" s="995"/>
      <c r="CW17" s="993"/>
      <c r="CX17" s="994"/>
      <c r="CY17" s="994"/>
      <c r="CZ17" s="994"/>
      <c r="DA17" s="995"/>
      <c r="DB17" s="993"/>
      <c r="DC17" s="994"/>
      <c r="DD17" s="994"/>
      <c r="DE17" s="994"/>
      <c r="DF17" s="995"/>
      <c r="DG17" s="993"/>
      <c r="DH17" s="994"/>
      <c r="DI17" s="994"/>
      <c r="DJ17" s="994"/>
      <c r="DK17" s="995"/>
      <c r="DL17" s="993"/>
      <c r="DM17" s="994"/>
      <c r="DN17" s="994"/>
      <c r="DO17" s="994"/>
      <c r="DP17" s="995"/>
      <c r="DQ17" s="993"/>
      <c r="DR17" s="994"/>
      <c r="DS17" s="994"/>
      <c r="DT17" s="994"/>
      <c r="DU17" s="995"/>
      <c r="DV17" s="996"/>
      <c r="DW17" s="997"/>
      <c r="DX17" s="997"/>
      <c r="DY17" s="997"/>
      <c r="DZ17" s="998"/>
      <c r="EA17" s="217"/>
    </row>
    <row r="18" spans="1:131" s="218" customFormat="1" ht="26.25" customHeight="1" x14ac:dyDescent="0.2">
      <c r="A18" s="221">
        <v>12</v>
      </c>
      <c r="B18" s="1034"/>
      <c r="C18" s="1035"/>
      <c r="D18" s="1035"/>
      <c r="E18" s="1035"/>
      <c r="F18" s="1035"/>
      <c r="G18" s="1035"/>
      <c r="H18" s="1035"/>
      <c r="I18" s="1035"/>
      <c r="J18" s="1035"/>
      <c r="K18" s="1035"/>
      <c r="L18" s="1035"/>
      <c r="M18" s="1035"/>
      <c r="N18" s="1035"/>
      <c r="O18" s="1035"/>
      <c r="P18" s="1036"/>
      <c r="Q18" s="1042"/>
      <c r="R18" s="1043"/>
      <c r="S18" s="1043"/>
      <c r="T18" s="1043"/>
      <c r="U18" s="1043"/>
      <c r="V18" s="1043"/>
      <c r="W18" s="1043"/>
      <c r="X18" s="1043"/>
      <c r="Y18" s="1043"/>
      <c r="Z18" s="1043"/>
      <c r="AA18" s="1043"/>
      <c r="AB18" s="1043"/>
      <c r="AC18" s="1043"/>
      <c r="AD18" s="1043"/>
      <c r="AE18" s="1044"/>
      <c r="AF18" s="1039"/>
      <c r="AG18" s="1040"/>
      <c r="AH18" s="1040"/>
      <c r="AI18" s="1040"/>
      <c r="AJ18" s="1041"/>
      <c r="AK18" s="1084"/>
      <c r="AL18" s="1085"/>
      <c r="AM18" s="1085"/>
      <c r="AN18" s="1085"/>
      <c r="AO18" s="1085"/>
      <c r="AP18" s="1085"/>
      <c r="AQ18" s="1085"/>
      <c r="AR18" s="1085"/>
      <c r="AS18" s="1085"/>
      <c r="AT18" s="1085"/>
      <c r="AU18" s="1086"/>
      <c r="AV18" s="1086"/>
      <c r="AW18" s="1086"/>
      <c r="AX18" s="1086"/>
      <c r="AY18" s="1087"/>
      <c r="AZ18" s="214"/>
      <c r="BA18" s="214"/>
      <c r="BB18" s="214"/>
      <c r="BC18" s="214"/>
      <c r="BD18" s="214"/>
      <c r="BE18" s="215"/>
      <c r="BF18" s="215"/>
      <c r="BG18" s="215"/>
      <c r="BH18" s="215"/>
      <c r="BI18" s="215"/>
      <c r="BJ18" s="215"/>
      <c r="BK18" s="215"/>
      <c r="BL18" s="215"/>
      <c r="BM18" s="215"/>
      <c r="BN18" s="215"/>
      <c r="BO18" s="215"/>
      <c r="BP18" s="215"/>
      <c r="BQ18" s="221">
        <v>12</v>
      </c>
      <c r="BR18" s="222"/>
      <c r="BS18" s="996"/>
      <c r="BT18" s="997"/>
      <c r="BU18" s="997"/>
      <c r="BV18" s="997"/>
      <c r="BW18" s="997"/>
      <c r="BX18" s="997"/>
      <c r="BY18" s="997"/>
      <c r="BZ18" s="997"/>
      <c r="CA18" s="997"/>
      <c r="CB18" s="997"/>
      <c r="CC18" s="997"/>
      <c r="CD18" s="997"/>
      <c r="CE18" s="997"/>
      <c r="CF18" s="997"/>
      <c r="CG18" s="1018"/>
      <c r="CH18" s="993"/>
      <c r="CI18" s="994"/>
      <c r="CJ18" s="994"/>
      <c r="CK18" s="994"/>
      <c r="CL18" s="995"/>
      <c r="CM18" s="993"/>
      <c r="CN18" s="994"/>
      <c r="CO18" s="994"/>
      <c r="CP18" s="994"/>
      <c r="CQ18" s="995"/>
      <c r="CR18" s="993"/>
      <c r="CS18" s="994"/>
      <c r="CT18" s="994"/>
      <c r="CU18" s="994"/>
      <c r="CV18" s="995"/>
      <c r="CW18" s="993"/>
      <c r="CX18" s="994"/>
      <c r="CY18" s="994"/>
      <c r="CZ18" s="994"/>
      <c r="DA18" s="995"/>
      <c r="DB18" s="993"/>
      <c r="DC18" s="994"/>
      <c r="DD18" s="994"/>
      <c r="DE18" s="994"/>
      <c r="DF18" s="995"/>
      <c r="DG18" s="993"/>
      <c r="DH18" s="994"/>
      <c r="DI18" s="994"/>
      <c r="DJ18" s="994"/>
      <c r="DK18" s="995"/>
      <c r="DL18" s="993"/>
      <c r="DM18" s="994"/>
      <c r="DN18" s="994"/>
      <c r="DO18" s="994"/>
      <c r="DP18" s="995"/>
      <c r="DQ18" s="993"/>
      <c r="DR18" s="994"/>
      <c r="DS18" s="994"/>
      <c r="DT18" s="994"/>
      <c r="DU18" s="995"/>
      <c r="DV18" s="996"/>
      <c r="DW18" s="997"/>
      <c r="DX18" s="997"/>
      <c r="DY18" s="997"/>
      <c r="DZ18" s="998"/>
      <c r="EA18" s="217"/>
    </row>
    <row r="19" spans="1:131" s="218" customFormat="1" ht="26.25" customHeight="1" x14ac:dyDescent="0.2">
      <c r="A19" s="221">
        <v>13</v>
      </c>
      <c r="B19" s="1034"/>
      <c r="C19" s="1035"/>
      <c r="D19" s="1035"/>
      <c r="E19" s="1035"/>
      <c r="F19" s="1035"/>
      <c r="G19" s="1035"/>
      <c r="H19" s="1035"/>
      <c r="I19" s="1035"/>
      <c r="J19" s="1035"/>
      <c r="K19" s="1035"/>
      <c r="L19" s="1035"/>
      <c r="M19" s="1035"/>
      <c r="N19" s="1035"/>
      <c r="O19" s="1035"/>
      <c r="P19" s="1036"/>
      <c r="Q19" s="1042"/>
      <c r="R19" s="1043"/>
      <c r="S19" s="1043"/>
      <c r="T19" s="1043"/>
      <c r="U19" s="1043"/>
      <c r="V19" s="1043"/>
      <c r="W19" s="1043"/>
      <c r="X19" s="1043"/>
      <c r="Y19" s="1043"/>
      <c r="Z19" s="1043"/>
      <c r="AA19" s="1043"/>
      <c r="AB19" s="1043"/>
      <c r="AC19" s="1043"/>
      <c r="AD19" s="1043"/>
      <c r="AE19" s="1044"/>
      <c r="AF19" s="1039"/>
      <c r="AG19" s="1040"/>
      <c r="AH19" s="1040"/>
      <c r="AI19" s="1040"/>
      <c r="AJ19" s="1041"/>
      <c r="AK19" s="1084"/>
      <c r="AL19" s="1085"/>
      <c r="AM19" s="1085"/>
      <c r="AN19" s="1085"/>
      <c r="AO19" s="1085"/>
      <c r="AP19" s="1085"/>
      <c r="AQ19" s="1085"/>
      <c r="AR19" s="1085"/>
      <c r="AS19" s="1085"/>
      <c r="AT19" s="1085"/>
      <c r="AU19" s="1086"/>
      <c r="AV19" s="1086"/>
      <c r="AW19" s="1086"/>
      <c r="AX19" s="1086"/>
      <c r="AY19" s="1087"/>
      <c r="AZ19" s="214"/>
      <c r="BA19" s="214"/>
      <c r="BB19" s="214"/>
      <c r="BC19" s="214"/>
      <c r="BD19" s="214"/>
      <c r="BE19" s="215"/>
      <c r="BF19" s="215"/>
      <c r="BG19" s="215"/>
      <c r="BH19" s="215"/>
      <c r="BI19" s="215"/>
      <c r="BJ19" s="215"/>
      <c r="BK19" s="215"/>
      <c r="BL19" s="215"/>
      <c r="BM19" s="215"/>
      <c r="BN19" s="215"/>
      <c r="BO19" s="215"/>
      <c r="BP19" s="215"/>
      <c r="BQ19" s="221">
        <v>13</v>
      </c>
      <c r="BR19" s="222"/>
      <c r="BS19" s="996"/>
      <c r="BT19" s="997"/>
      <c r="BU19" s="997"/>
      <c r="BV19" s="997"/>
      <c r="BW19" s="997"/>
      <c r="BX19" s="997"/>
      <c r="BY19" s="997"/>
      <c r="BZ19" s="997"/>
      <c r="CA19" s="997"/>
      <c r="CB19" s="997"/>
      <c r="CC19" s="997"/>
      <c r="CD19" s="997"/>
      <c r="CE19" s="997"/>
      <c r="CF19" s="997"/>
      <c r="CG19" s="1018"/>
      <c r="CH19" s="993"/>
      <c r="CI19" s="994"/>
      <c r="CJ19" s="994"/>
      <c r="CK19" s="994"/>
      <c r="CL19" s="995"/>
      <c r="CM19" s="993"/>
      <c r="CN19" s="994"/>
      <c r="CO19" s="994"/>
      <c r="CP19" s="994"/>
      <c r="CQ19" s="995"/>
      <c r="CR19" s="993"/>
      <c r="CS19" s="994"/>
      <c r="CT19" s="994"/>
      <c r="CU19" s="994"/>
      <c r="CV19" s="995"/>
      <c r="CW19" s="993"/>
      <c r="CX19" s="994"/>
      <c r="CY19" s="994"/>
      <c r="CZ19" s="994"/>
      <c r="DA19" s="995"/>
      <c r="DB19" s="993"/>
      <c r="DC19" s="994"/>
      <c r="DD19" s="994"/>
      <c r="DE19" s="994"/>
      <c r="DF19" s="995"/>
      <c r="DG19" s="993"/>
      <c r="DH19" s="994"/>
      <c r="DI19" s="994"/>
      <c r="DJ19" s="994"/>
      <c r="DK19" s="995"/>
      <c r="DL19" s="993"/>
      <c r="DM19" s="994"/>
      <c r="DN19" s="994"/>
      <c r="DO19" s="994"/>
      <c r="DP19" s="995"/>
      <c r="DQ19" s="993"/>
      <c r="DR19" s="994"/>
      <c r="DS19" s="994"/>
      <c r="DT19" s="994"/>
      <c r="DU19" s="995"/>
      <c r="DV19" s="996"/>
      <c r="DW19" s="997"/>
      <c r="DX19" s="997"/>
      <c r="DY19" s="997"/>
      <c r="DZ19" s="998"/>
      <c r="EA19" s="217"/>
    </row>
    <row r="20" spans="1:131" s="218" customFormat="1" ht="26.25" customHeight="1" x14ac:dyDescent="0.2">
      <c r="A20" s="221">
        <v>14</v>
      </c>
      <c r="B20" s="1034"/>
      <c r="C20" s="1035"/>
      <c r="D20" s="1035"/>
      <c r="E20" s="1035"/>
      <c r="F20" s="1035"/>
      <c r="G20" s="1035"/>
      <c r="H20" s="1035"/>
      <c r="I20" s="1035"/>
      <c r="J20" s="1035"/>
      <c r="K20" s="1035"/>
      <c r="L20" s="1035"/>
      <c r="M20" s="1035"/>
      <c r="N20" s="1035"/>
      <c r="O20" s="1035"/>
      <c r="P20" s="1036"/>
      <c r="Q20" s="1042"/>
      <c r="R20" s="1043"/>
      <c r="S20" s="1043"/>
      <c r="T20" s="1043"/>
      <c r="U20" s="1043"/>
      <c r="V20" s="1043"/>
      <c r="W20" s="1043"/>
      <c r="X20" s="1043"/>
      <c r="Y20" s="1043"/>
      <c r="Z20" s="1043"/>
      <c r="AA20" s="1043"/>
      <c r="AB20" s="1043"/>
      <c r="AC20" s="1043"/>
      <c r="AD20" s="1043"/>
      <c r="AE20" s="1044"/>
      <c r="AF20" s="1039"/>
      <c r="AG20" s="1040"/>
      <c r="AH20" s="1040"/>
      <c r="AI20" s="1040"/>
      <c r="AJ20" s="1041"/>
      <c r="AK20" s="1084"/>
      <c r="AL20" s="1085"/>
      <c r="AM20" s="1085"/>
      <c r="AN20" s="1085"/>
      <c r="AO20" s="1085"/>
      <c r="AP20" s="1085"/>
      <c r="AQ20" s="1085"/>
      <c r="AR20" s="1085"/>
      <c r="AS20" s="1085"/>
      <c r="AT20" s="1085"/>
      <c r="AU20" s="1086"/>
      <c r="AV20" s="1086"/>
      <c r="AW20" s="1086"/>
      <c r="AX20" s="1086"/>
      <c r="AY20" s="1087"/>
      <c r="AZ20" s="214"/>
      <c r="BA20" s="214"/>
      <c r="BB20" s="214"/>
      <c r="BC20" s="214"/>
      <c r="BD20" s="214"/>
      <c r="BE20" s="215"/>
      <c r="BF20" s="215"/>
      <c r="BG20" s="215"/>
      <c r="BH20" s="215"/>
      <c r="BI20" s="215"/>
      <c r="BJ20" s="215"/>
      <c r="BK20" s="215"/>
      <c r="BL20" s="215"/>
      <c r="BM20" s="215"/>
      <c r="BN20" s="215"/>
      <c r="BO20" s="215"/>
      <c r="BP20" s="215"/>
      <c r="BQ20" s="221">
        <v>14</v>
      </c>
      <c r="BR20" s="222"/>
      <c r="BS20" s="996"/>
      <c r="BT20" s="997"/>
      <c r="BU20" s="997"/>
      <c r="BV20" s="997"/>
      <c r="BW20" s="997"/>
      <c r="BX20" s="997"/>
      <c r="BY20" s="997"/>
      <c r="BZ20" s="997"/>
      <c r="CA20" s="997"/>
      <c r="CB20" s="997"/>
      <c r="CC20" s="997"/>
      <c r="CD20" s="997"/>
      <c r="CE20" s="997"/>
      <c r="CF20" s="997"/>
      <c r="CG20" s="1018"/>
      <c r="CH20" s="993"/>
      <c r="CI20" s="994"/>
      <c r="CJ20" s="994"/>
      <c r="CK20" s="994"/>
      <c r="CL20" s="995"/>
      <c r="CM20" s="993"/>
      <c r="CN20" s="994"/>
      <c r="CO20" s="994"/>
      <c r="CP20" s="994"/>
      <c r="CQ20" s="995"/>
      <c r="CR20" s="993"/>
      <c r="CS20" s="994"/>
      <c r="CT20" s="994"/>
      <c r="CU20" s="994"/>
      <c r="CV20" s="995"/>
      <c r="CW20" s="993"/>
      <c r="CX20" s="994"/>
      <c r="CY20" s="994"/>
      <c r="CZ20" s="994"/>
      <c r="DA20" s="995"/>
      <c r="DB20" s="993"/>
      <c r="DC20" s="994"/>
      <c r="DD20" s="994"/>
      <c r="DE20" s="994"/>
      <c r="DF20" s="995"/>
      <c r="DG20" s="993"/>
      <c r="DH20" s="994"/>
      <c r="DI20" s="994"/>
      <c r="DJ20" s="994"/>
      <c r="DK20" s="995"/>
      <c r="DL20" s="993"/>
      <c r="DM20" s="994"/>
      <c r="DN20" s="994"/>
      <c r="DO20" s="994"/>
      <c r="DP20" s="995"/>
      <c r="DQ20" s="993"/>
      <c r="DR20" s="994"/>
      <c r="DS20" s="994"/>
      <c r="DT20" s="994"/>
      <c r="DU20" s="995"/>
      <c r="DV20" s="996"/>
      <c r="DW20" s="997"/>
      <c r="DX20" s="997"/>
      <c r="DY20" s="997"/>
      <c r="DZ20" s="998"/>
      <c r="EA20" s="217"/>
    </row>
    <row r="21" spans="1:131" s="218" customFormat="1" ht="26.25" customHeight="1" thickBot="1" x14ac:dyDescent="0.25">
      <c r="A21" s="221">
        <v>15</v>
      </c>
      <c r="B21" s="1034"/>
      <c r="C21" s="1035"/>
      <c r="D21" s="1035"/>
      <c r="E21" s="1035"/>
      <c r="F21" s="1035"/>
      <c r="G21" s="1035"/>
      <c r="H21" s="1035"/>
      <c r="I21" s="1035"/>
      <c r="J21" s="1035"/>
      <c r="K21" s="1035"/>
      <c r="L21" s="1035"/>
      <c r="M21" s="1035"/>
      <c r="N21" s="1035"/>
      <c r="O21" s="1035"/>
      <c r="P21" s="1036"/>
      <c r="Q21" s="1042"/>
      <c r="R21" s="1043"/>
      <c r="S21" s="1043"/>
      <c r="T21" s="1043"/>
      <c r="U21" s="1043"/>
      <c r="V21" s="1043"/>
      <c r="W21" s="1043"/>
      <c r="X21" s="1043"/>
      <c r="Y21" s="1043"/>
      <c r="Z21" s="1043"/>
      <c r="AA21" s="1043"/>
      <c r="AB21" s="1043"/>
      <c r="AC21" s="1043"/>
      <c r="AD21" s="1043"/>
      <c r="AE21" s="1044"/>
      <c r="AF21" s="1039"/>
      <c r="AG21" s="1040"/>
      <c r="AH21" s="1040"/>
      <c r="AI21" s="1040"/>
      <c r="AJ21" s="1041"/>
      <c r="AK21" s="1084"/>
      <c r="AL21" s="1085"/>
      <c r="AM21" s="1085"/>
      <c r="AN21" s="1085"/>
      <c r="AO21" s="1085"/>
      <c r="AP21" s="1085"/>
      <c r="AQ21" s="1085"/>
      <c r="AR21" s="1085"/>
      <c r="AS21" s="1085"/>
      <c r="AT21" s="1085"/>
      <c r="AU21" s="1086"/>
      <c r="AV21" s="1086"/>
      <c r="AW21" s="1086"/>
      <c r="AX21" s="1086"/>
      <c r="AY21" s="1087"/>
      <c r="AZ21" s="214"/>
      <c r="BA21" s="214"/>
      <c r="BB21" s="214"/>
      <c r="BC21" s="214"/>
      <c r="BD21" s="214"/>
      <c r="BE21" s="215"/>
      <c r="BF21" s="215"/>
      <c r="BG21" s="215"/>
      <c r="BH21" s="215"/>
      <c r="BI21" s="215"/>
      <c r="BJ21" s="215"/>
      <c r="BK21" s="215"/>
      <c r="BL21" s="215"/>
      <c r="BM21" s="215"/>
      <c r="BN21" s="215"/>
      <c r="BO21" s="215"/>
      <c r="BP21" s="215"/>
      <c r="BQ21" s="221">
        <v>15</v>
      </c>
      <c r="BR21" s="222"/>
      <c r="BS21" s="996"/>
      <c r="BT21" s="997"/>
      <c r="BU21" s="997"/>
      <c r="BV21" s="997"/>
      <c r="BW21" s="997"/>
      <c r="BX21" s="997"/>
      <c r="BY21" s="997"/>
      <c r="BZ21" s="997"/>
      <c r="CA21" s="997"/>
      <c r="CB21" s="997"/>
      <c r="CC21" s="997"/>
      <c r="CD21" s="997"/>
      <c r="CE21" s="997"/>
      <c r="CF21" s="997"/>
      <c r="CG21" s="1018"/>
      <c r="CH21" s="993"/>
      <c r="CI21" s="994"/>
      <c r="CJ21" s="994"/>
      <c r="CK21" s="994"/>
      <c r="CL21" s="995"/>
      <c r="CM21" s="993"/>
      <c r="CN21" s="994"/>
      <c r="CO21" s="994"/>
      <c r="CP21" s="994"/>
      <c r="CQ21" s="995"/>
      <c r="CR21" s="993"/>
      <c r="CS21" s="994"/>
      <c r="CT21" s="994"/>
      <c r="CU21" s="994"/>
      <c r="CV21" s="995"/>
      <c r="CW21" s="993"/>
      <c r="CX21" s="994"/>
      <c r="CY21" s="994"/>
      <c r="CZ21" s="994"/>
      <c r="DA21" s="995"/>
      <c r="DB21" s="993"/>
      <c r="DC21" s="994"/>
      <c r="DD21" s="994"/>
      <c r="DE21" s="994"/>
      <c r="DF21" s="995"/>
      <c r="DG21" s="993"/>
      <c r="DH21" s="994"/>
      <c r="DI21" s="994"/>
      <c r="DJ21" s="994"/>
      <c r="DK21" s="995"/>
      <c r="DL21" s="993"/>
      <c r="DM21" s="994"/>
      <c r="DN21" s="994"/>
      <c r="DO21" s="994"/>
      <c r="DP21" s="995"/>
      <c r="DQ21" s="993"/>
      <c r="DR21" s="994"/>
      <c r="DS21" s="994"/>
      <c r="DT21" s="994"/>
      <c r="DU21" s="995"/>
      <c r="DV21" s="996"/>
      <c r="DW21" s="997"/>
      <c r="DX21" s="997"/>
      <c r="DY21" s="997"/>
      <c r="DZ21" s="998"/>
      <c r="EA21" s="217"/>
    </row>
    <row r="22" spans="1:131" s="218" customFormat="1" ht="26.25" customHeight="1" x14ac:dyDescent="0.2">
      <c r="A22" s="221">
        <v>16</v>
      </c>
      <c r="B22" s="1034"/>
      <c r="C22" s="1035"/>
      <c r="D22" s="1035"/>
      <c r="E22" s="1035"/>
      <c r="F22" s="1035"/>
      <c r="G22" s="1035"/>
      <c r="H22" s="1035"/>
      <c r="I22" s="1035"/>
      <c r="J22" s="1035"/>
      <c r="K22" s="1035"/>
      <c r="L22" s="1035"/>
      <c r="M22" s="1035"/>
      <c r="N22" s="1035"/>
      <c r="O22" s="1035"/>
      <c r="P22" s="1036"/>
      <c r="Q22" s="1077"/>
      <c r="R22" s="1078"/>
      <c r="S22" s="1078"/>
      <c r="T22" s="1078"/>
      <c r="U22" s="1078"/>
      <c r="V22" s="1078"/>
      <c r="W22" s="1078"/>
      <c r="X22" s="1078"/>
      <c r="Y22" s="1078"/>
      <c r="Z22" s="1078"/>
      <c r="AA22" s="1078"/>
      <c r="AB22" s="1078"/>
      <c r="AC22" s="1078"/>
      <c r="AD22" s="1078"/>
      <c r="AE22" s="1079"/>
      <c r="AF22" s="1039"/>
      <c r="AG22" s="1040"/>
      <c r="AH22" s="1040"/>
      <c r="AI22" s="1040"/>
      <c r="AJ22" s="1041"/>
      <c r="AK22" s="1080"/>
      <c r="AL22" s="1081"/>
      <c r="AM22" s="1081"/>
      <c r="AN22" s="1081"/>
      <c r="AO22" s="1081"/>
      <c r="AP22" s="1081"/>
      <c r="AQ22" s="1081"/>
      <c r="AR22" s="1081"/>
      <c r="AS22" s="1081"/>
      <c r="AT22" s="1081"/>
      <c r="AU22" s="1082"/>
      <c r="AV22" s="1082"/>
      <c r="AW22" s="1082"/>
      <c r="AX22" s="1082"/>
      <c r="AY22" s="1083"/>
      <c r="AZ22" s="1032" t="s">
        <v>375</v>
      </c>
      <c r="BA22" s="1032"/>
      <c r="BB22" s="1032"/>
      <c r="BC22" s="1032"/>
      <c r="BD22" s="1033"/>
      <c r="BE22" s="215"/>
      <c r="BF22" s="215"/>
      <c r="BG22" s="215"/>
      <c r="BH22" s="215"/>
      <c r="BI22" s="215"/>
      <c r="BJ22" s="215"/>
      <c r="BK22" s="215"/>
      <c r="BL22" s="215"/>
      <c r="BM22" s="215"/>
      <c r="BN22" s="215"/>
      <c r="BO22" s="215"/>
      <c r="BP22" s="215"/>
      <c r="BQ22" s="221">
        <v>16</v>
      </c>
      <c r="BR22" s="222"/>
      <c r="BS22" s="996"/>
      <c r="BT22" s="997"/>
      <c r="BU22" s="997"/>
      <c r="BV22" s="997"/>
      <c r="BW22" s="997"/>
      <c r="BX22" s="997"/>
      <c r="BY22" s="997"/>
      <c r="BZ22" s="997"/>
      <c r="CA22" s="997"/>
      <c r="CB22" s="997"/>
      <c r="CC22" s="997"/>
      <c r="CD22" s="997"/>
      <c r="CE22" s="997"/>
      <c r="CF22" s="997"/>
      <c r="CG22" s="1018"/>
      <c r="CH22" s="993"/>
      <c r="CI22" s="994"/>
      <c r="CJ22" s="994"/>
      <c r="CK22" s="994"/>
      <c r="CL22" s="995"/>
      <c r="CM22" s="993"/>
      <c r="CN22" s="994"/>
      <c r="CO22" s="994"/>
      <c r="CP22" s="994"/>
      <c r="CQ22" s="995"/>
      <c r="CR22" s="993"/>
      <c r="CS22" s="994"/>
      <c r="CT22" s="994"/>
      <c r="CU22" s="994"/>
      <c r="CV22" s="995"/>
      <c r="CW22" s="993"/>
      <c r="CX22" s="994"/>
      <c r="CY22" s="994"/>
      <c r="CZ22" s="994"/>
      <c r="DA22" s="995"/>
      <c r="DB22" s="993"/>
      <c r="DC22" s="994"/>
      <c r="DD22" s="994"/>
      <c r="DE22" s="994"/>
      <c r="DF22" s="995"/>
      <c r="DG22" s="993"/>
      <c r="DH22" s="994"/>
      <c r="DI22" s="994"/>
      <c r="DJ22" s="994"/>
      <c r="DK22" s="995"/>
      <c r="DL22" s="993"/>
      <c r="DM22" s="994"/>
      <c r="DN22" s="994"/>
      <c r="DO22" s="994"/>
      <c r="DP22" s="995"/>
      <c r="DQ22" s="993"/>
      <c r="DR22" s="994"/>
      <c r="DS22" s="994"/>
      <c r="DT22" s="994"/>
      <c r="DU22" s="995"/>
      <c r="DV22" s="996"/>
      <c r="DW22" s="997"/>
      <c r="DX22" s="997"/>
      <c r="DY22" s="997"/>
      <c r="DZ22" s="998"/>
      <c r="EA22" s="217"/>
    </row>
    <row r="23" spans="1:131" s="218" customFormat="1" ht="26.25" customHeight="1" thickBot="1" x14ac:dyDescent="0.25">
      <c r="A23" s="223" t="s">
        <v>376</v>
      </c>
      <c r="B23" s="941" t="s">
        <v>377</v>
      </c>
      <c r="C23" s="942"/>
      <c r="D23" s="942"/>
      <c r="E23" s="942"/>
      <c r="F23" s="942"/>
      <c r="G23" s="942"/>
      <c r="H23" s="942"/>
      <c r="I23" s="942"/>
      <c r="J23" s="942"/>
      <c r="K23" s="942"/>
      <c r="L23" s="942"/>
      <c r="M23" s="942"/>
      <c r="N23" s="942"/>
      <c r="O23" s="942"/>
      <c r="P23" s="952"/>
      <c r="Q23" s="1071">
        <v>17335</v>
      </c>
      <c r="R23" s="1065"/>
      <c r="S23" s="1065"/>
      <c r="T23" s="1065"/>
      <c r="U23" s="1065"/>
      <c r="V23" s="1065">
        <v>16201</v>
      </c>
      <c r="W23" s="1065"/>
      <c r="X23" s="1065"/>
      <c r="Y23" s="1065"/>
      <c r="Z23" s="1065"/>
      <c r="AA23" s="1065">
        <v>1134</v>
      </c>
      <c r="AB23" s="1065"/>
      <c r="AC23" s="1065"/>
      <c r="AD23" s="1065"/>
      <c r="AE23" s="1072"/>
      <c r="AF23" s="1073">
        <v>1093</v>
      </c>
      <c r="AG23" s="1065"/>
      <c r="AH23" s="1065"/>
      <c r="AI23" s="1065"/>
      <c r="AJ23" s="1074"/>
      <c r="AK23" s="1075"/>
      <c r="AL23" s="1076"/>
      <c r="AM23" s="1076"/>
      <c r="AN23" s="1076"/>
      <c r="AO23" s="1076"/>
      <c r="AP23" s="1065">
        <v>10455</v>
      </c>
      <c r="AQ23" s="1065"/>
      <c r="AR23" s="1065"/>
      <c r="AS23" s="1065"/>
      <c r="AT23" s="1065"/>
      <c r="AU23" s="1066"/>
      <c r="AV23" s="1066"/>
      <c r="AW23" s="1066"/>
      <c r="AX23" s="1066"/>
      <c r="AY23" s="1067"/>
      <c r="AZ23" s="1068" t="s">
        <v>122</v>
      </c>
      <c r="BA23" s="1069"/>
      <c r="BB23" s="1069"/>
      <c r="BC23" s="1069"/>
      <c r="BD23" s="1070"/>
      <c r="BE23" s="215"/>
      <c r="BF23" s="215"/>
      <c r="BG23" s="215"/>
      <c r="BH23" s="215"/>
      <c r="BI23" s="215"/>
      <c r="BJ23" s="215"/>
      <c r="BK23" s="215"/>
      <c r="BL23" s="215"/>
      <c r="BM23" s="215"/>
      <c r="BN23" s="215"/>
      <c r="BO23" s="215"/>
      <c r="BP23" s="215"/>
      <c r="BQ23" s="221">
        <v>17</v>
      </c>
      <c r="BR23" s="222"/>
      <c r="BS23" s="996"/>
      <c r="BT23" s="997"/>
      <c r="BU23" s="997"/>
      <c r="BV23" s="997"/>
      <c r="BW23" s="997"/>
      <c r="BX23" s="997"/>
      <c r="BY23" s="997"/>
      <c r="BZ23" s="997"/>
      <c r="CA23" s="997"/>
      <c r="CB23" s="997"/>
      <c r="CC23" s="997"/>
      <c r="CD23" s="997"/>
      <c r="CE23" s="997"/>
      <c r="CF23" s="997"/>
      <c r="CG23" s="1018"/>
      <c r="CH23" s="993"/>
      <c r="CI23" s="994"/>
      <c r="CJ23" s="994"/>
      <c r="CK23" s="994"/>
      <c r="CL23" s="995"/>
      <c r="CM23" s="993"/>
      <c r="CN23" s="994"/>
      <c r="CO23" s="994"/>
      <c r="CP23" s="994"/>
      <c r="CQ23" s="995"/>
      <c r="CR23" s="993"/>
      <c r="CS23" s="994"/>
      <c r="CT23" s="994"/>
      <c r="CU23" s="994"/>
      <c r="CV23" s="995"/>
      <c r="CW23" s="993"/>
      <c r="CX23" s="994"/>
      <c r="CY23" s="994"/>
      <c r="CZ23" s="994"/>
      <c r="DA23" s="995"/>
      <c r="DB23" s="993"/>
      <c r="DC23" s="994"/>
      <c r="DD23" s="994"/>
      <c r="DE23" s="994"/>
      <c r="DF23" s="995"/>
      <c r="DG23" s="993"/>
      <c r="DH23" s="994"/>
      <c r="DI23" s="994"/>
      <c r="DJ23" s="994"/>
      <c r="DK23" s="995"/>
      <c r="DL23" s="993"/>
      <c r="DM23" s="994"/>
      <c r="DN23" s="994"/>
      <c r="DO23" s="994"/>
      <c r="DP23" s="995"/>
      <c r="DQ23" s="993"/>
      <c r="DR23" s="994"/>
      <c r="DS23" s="994"/>
      <c r="DT23" s="994"/>
      <c r="DU23" s="995"/>
      <c r="DV23" s="996"/>
      <c r="DW23" s="997"/>
      <c r="DX23" s="997"/>
      <c r="DY23" s="997"/>
      <c r="DZ23" s="998"/>
      <c r="EA23" s="217"/>
    </row>
    <row r="24" spans="1:131" s="218" customFormat="1" ht="26.25" customHeight="1" x14ac:dyDescent="0.2">
      <c r="A24" s="1064" t="s">
        <v>378</v>
      </c>
      <c r="B24" s="1064"/>
      <c r="C24" s="1064"/>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4"/>
      <c r="AC24" s="1064"/>
      <c r="AD24" s="1064"/>
      <c r="AE24" s="1064"/>
      <c r="AF24" s="1064"/>
      <c r="AG24" s="1064"/>
      <c r="AH24" s="1064"/>
      <c r="AI24" s="1064"/>
      <c r="AJ24" s="1064"/>
      <c r="AK24" s="1064"/>
      <c r="AL24" s="1064"/>
      <c r="AM24" s="1064"/>
      <c r="AN24" s="1064"/>
      <c r="AO24" s="1064"/>
      <c r="AP24" s="1064"/>
      <c r="AQ24" s="1064"/>
      <c r="AR24" s="1064"/>
      <c r="AS24" s="1064"/>
      <c r="AT24" s="1064"/>
      <c r="AU24" s="1064"/>
      <c r="AV24" s="1064"/>
      <c r="AW24" s="1064"/>
      <c r="AX24" s="1064"/>
      <c r="AY24" s="1064"/>
      <c r="AZ24" s="214"/>
      <c r="BA24" s="214"/>
      <c r="BB24" s="214"/>
      <c r="BC24" s="214"/>
      <c r="BD24" s="214"/>
      <c r="BE24" s="215"/>
      <c r="BF24" s="215"/>
      <c r="BG24" s="215"/>
      <c r="BH24" s="215"/>
      <c r="BI24" s="215"/>
      <c r="BJ24" s="215"/>
      <c r="BK24" s="215"/>
      <c r="BL24" s="215"/>
      <c r="BM24" s="215"/>
      <c r="BN24" s="215"/>
      <c r="BO24" s="215"/>
      <c r="BP24" s="215"/>
      <c r="BQ24" s="221">
        <v>18</v>
      </c>
      <c r="BR24" s="222"/>
      <c r="BS24" s="996"/>
      <c r="BT24" s="997"/>
      <c r="BU24" s="997"/>
      <c r="BV24" s="997"/>
      <c r="BW24" s="997"/>
      <c r="BX24" s="997"/>
      <c r="BY24" s="997"/>
      <c r="BZ24" s="997"/>
      <c r="CA24" s="997"/>
      <c r="CB24" s="997"/>
      <c r="CC24" s="997"/>
      <c r="CD24" s="997"/>
      <c r="CE24" s="997"/>
      <c r="CF24" s="997"/>
      <c r="CG24" s="1018"/>
      <c r="CH24" s="993"/>
      <c r="CI24" s="994"/>
      <c r="CJ24" s="994"/>
      <c r="CK24" s="994"/>
      <c r="CL24" s="995"/>
      <c r="CM24" s="993"/>
      <c r="CN24" s="994"/>
      <c r="CO24" s="994"/>
      <c r="CP24" s="994"/>
      <c r="CQ24" s="995"/>
      <c r="CR24" s="993"/>
      <c r="CS24" s="994"/>
      <c r="CT24" s="994"/>
      <c r="CU24" s="994"/>
      <c r="CV24" s="995"/>
      <c r="CW24" s="993"/>
      <c r="CX24" s="994"/>
      <c r="CY24" s="994"/>
      <c r="CZ24" s="994"/>
      <c r="DA24" s="995"/>
      <c r="DB24" s="993"/>
      <c r="DC24" s="994"/>
      <c r="DD24" s="994"/>
      <c r="DE24" s="994"/>
      <c r="DF24" s="995"/>
      <c r="DG24" s="993"/>
      <c r="DH24" s="994"/>
      <c r="DI24" s="994"/>
      <c r="DJ24" s="994"/>
      <c r="DK24" s="995"/>
      <c r="DL24" s="993"/>
      <c r="DM24" s="994"/>
      <c r="DN24" s="994"/>
      <c r="DO24" s="994"/>
      <c r="DP24" s="995"/>
      <c r="DQ24" s="993"/>
      <c r="DR24" s="994"/>
      <c r="DS24" s="994"/>
      <c r="DT24" s="994"/>
      <c r="DU24" s="995"/>
      <c r="DV24" s="996"/>
      <c r="DW24" s="997"/>
      <c r="DX24" s="997"/>
      <c r="DY24" s="997"/>
      <c r="DZ24" s="998"/>
      <c r="EA24" s="217"/>
    </row>
    <row r="25" spans="1:131" ht="26.25" customHeight="1" thickBot="1" x14ac:dyDescent="0.25">
      <c r="A25" s="1063" t="s">
        <v>379</v>
      </c>
      <c r="B25" s="1063"/>
      <c r="C25" s="1063"/>
      <c r="D25" s="1063"/>
      <c r="E25" s="1063"/>
      <c r="F25" s="1063"/>
      <c r="G25" s="1063"/>
      <c r="H25" s="1063"/>
      <c r="I25" s="1063"/>
      <c r="J25" s="1063"/>
      <c r="K25" s="1063"/>
      <c r="L25" s="1063"/>
      <c r="M25" s="1063"/>
      <c r="N25" s="1063"/>
      <c r="O25" s="1063"/>
      <c r="P25" s="1063"/>
      <c r="Q25" s="1063"/>
      <c r="R25" s="1063"/>
      <c r="S25" s="1063"/>
      <c r="T25" s="1063"/>
      <c r="U25" s="1063"/>
      <c r="V25" s="1063"/>
      <c r="W25" s="1063"/>
      <c r="X25" s="1063"/>
      <c r="Y25" s="1063"/>
      <c r="Z25" s="1063"/>
      <c r="AA25" s="1063"/>
      <c r="AB25" s="1063"/>
      <c r="AC25" s="1063"/>
      <c r="AD25" s="1063"/>
      <c r="AE25" s="1063"/>
      <c r="AF25" s="1063"/>
      <c r="AG25" s="1063"/>
      <c r="AH25" s="1063"/>
      <c r="AI25" s="1063"/>
      <c r="AJ25" s="1063"/>
      <c r="AK25" s="1063"/>
      <c r="AL25" s="1063"/>
      <c r="AM25" s="1063"/>
      <c r="AN25" s="1063"/>
      <c r="AO25" s="1063"/>
      <c r="AP25" s="1063"/>
      <c r="AQ25" s="1063"/>
      <c r="AR25" s="1063"/>
      <c r="AS25" s="1063"/>
      <c r="AT25" s="1063"/>
      <c r="AU25" s="1063"/>
      <c r="AV25" s="1063"/>
      <c r="AW25" s="1063"/>
      <c r="AX25" s="1063"/>
      <c r="AY25" s="1063"/>
      <c r="AZ25" s="1063"/>
      <c r="BA25" s="1063"/>
      <c r="BB25" s="1063"/>
      <c r="BC25" s="1063"/>
      <c r="BD25" s="1063"/>
      <c r="BE25" s="1063"/>
      <c r="BF25" s="1063"/>
      <c r="BG25" s="1063"/>
      <c r="BH25" s="1063"/>
      <c r="BI25" s="1063"/>
      <c r="BJ25" s="214"/>
      <c r="BK25" s="214"/>
      <c r="BL25" s="214"/>
      <c r="BM25" s="214"/>
      <c r="BN25" s="214"/>
      <c r="BO25" s="224"/>
      <c r="BP25" s="224"/>
      <c r="BQ25" s="221">
        <v>19</v>
      </c>
      <c r="BR25" s="222"/>
      <c r="BS25" s="996"/>
      <c r="BT25" s="997"/>
      <c r="BU25" s="997"/>
      <c r="BV25" s="997"/>
      <c r="BW25" s="997"/>
      <c r="BX25" s="997"/>
      <c r="BY25" s="997"/>
      <c r="BZ25" s="997"/>
      <c r="CA25" s="997"/>
      <c r="CB25" s="997"/>
      <c r="CC25" s="997"/>
      <c r="CD25" s="997"/>
      <c r="CE25" s="997"/>
      <c r="CF25" s="997"/>
      <c r="CG25" s="1018"/>
      <c r="CH25" s="993"/>
      <c r="CI25" s="994"/>
      <c r="CJ25" s="994"/>
      <c r="CK25" s="994"/>
      <c r="CL25" s="995"/>
      <c r="CM25" s="993"/>
      <c r="CN25" s="994"/>
      <c r="CO25" s="994"/>
      <c r="CP25" s="994"/>
      <c r="CQ25" s="995"/>
      <c r="CR25" s="993"/>
      <c r="CS25" s="994"/>
      <c r="CT25" s="994"/>
      <c r="CU25" s="994"/>
      <c r="CV25" s="995"/>
      <c r="CW25" s="993"/>
      <c r="CX25" s="994"/>
      <c r="CY25" s="994"/>
      <c r="CZ25" s="994"/>
      <c r="DA25" s="995"/>
      <c r="DB25" s="993"/>
      <c r="DC25" s="994"/>
      <c r="DD25" s="994"/>
      <c r="DE25" s="994"/>
      <c r="DF25" s="995"/>
      <c r="DG25" s="993"/>
      <c r="DH25" s="994"/>
      <c r="DI25" s="994"/>
      <c r="DJ25" s="994"/>
      <c r="DK25" s="995"/>
      <c r="DL25" s="993"/>
      <c r="DM25" s="994"/>
      <c r="DN25" s="994"/>
      <c r="DO25" s="994"/>
      <c r="DP25" s="995"/>
      <c r="DQ25" s="993"/>
      <c r="DR25" s="994"/>
      <c r="DS25" s="994"/>
      <c r="DT25" s="994"/>
      <c r="DU25" s="995"/>
      <c r="DV25" s="996"/>
      <c r="DW25" s="997"/>
      <c r="DX25" s="997"/>
      <c r="DY25" s="997"/>
      <c r="DZ25" s="998"/>
      <c r="EA25" s="212"/>
    </row>
    <row r="26" spans="1:131" ht="26.25" customHeight="1" x14ac:dyDescent="0.2">
      <c r="A26" s="999" t="s">
        <v>357</v>
      </c>
      <c r="B26" s="1000"/>
      <c r="C26" s="1000"/>
      <c r="D26" s="1000"/>
      <c r="E26" s="1000"/>
      <c r="F26" s="1000"/>
      <c r="G26" s="1000"/>
      <c r="H26" s="1000"/>
      <c r="I26" s="1000"/>
      <c r="J26" s="1000"/>
      <c r="K26" s="1000"/>
      <c r="L26" s="1000"/>
      <c r="M26" s="1000"/>
      <c r="N26" s="1000"/>
      <c r="O26" s="1000"/>
      <c r="P26" s="1001"/>
      <c r="Q26" s="1005" t="s">
        <v>380</v>
      </c>
      <c r="R26" s="1006"/>
      <c r="S26" s="1006"/>
      <c r="T26" s="1006"/>
      <c r="U26" s="1007"/>
      <c r="V26" s="1005" t="s">
        <v>381</v>
      </c>
      <c r="W26" s="1006"/>
      <c r="X26" s="1006"/>
      <c r="Y26" s="1006"/>
      <c r="Z26" s="1007"/>
      <c r="AA26" s="1005" t="s">
        <v>382</v>
      </c>
      <c r="AB26" s="1006"/>
      <c r="AC26" s="1006"/>
      <c r="AD26" s="1006"/>
      <c r="AE26" s="1006"/>
      <c r="AF26" s="1059" t="s">
        <v>383</v>
      </c>
      <c r="AG26" s="1012"/>
      <c r="AH26" s="1012"/>
      <c r="AI26" s="1012"/>
      <c r="AJ26" s="1060"/>
      <c r="AK26" s="1006" t="s">
        <v>384</v>
      </c>
      <c r="AL26" s="1006"/>
      <c r="AM26" s="1006"/>
      <c r="AN26" s="1006"/>
      <c r="AO26" s="1007"/>
      <c r="AP26" s="1005" t="s">
        <v>385</v>
      </c>
      <c r="AQ26" s="1006"/>
      <c r="AR26" s="1006"/>
      <c r="AS26" s="1006"/>
      <c r="AT26" s="1007"/>
      <c r="AU26" s="1005" t="s">
        <v>386</v>
      </c>
      <c r="AV26" s="1006"/>
      <c r="AW26" s="1006"/>
      <c r="AX26" s="1006"/>
      <c r="AY26" s="1007"/>
      <c r="AZ26" s="1005" t="s">
        <v>387</v>
      </c>
      <c r="BA26" s="1006"/>
      <c r="BB26" s="1006"/>
      <c r="BC26" s="1006"/>
      <c r="BD26" s="1007"/>
      <c r="BE26" s="1005" t="s">
        <v>364</v>
      </c>
      <c r="BF26" s="1006"/>
      <c r="BG26" s="1006"/>
      <c r="BH26" s="1006"/>
      <c r="BI26" s="1019"/>
      <c r="BJ26" s="214"/>
      <c r="BK26" s="214"/>
      <c r="BL26" s="214"/>
      <c r="BM26" s="214"/>
      <c r="BN26" s="214"/>
      <c r="BO26" s="224"/>
      <c r="BP26" s="224"/>
      <c r="BQ26" s="221">
        <v>20</v>
      </c>
      <c r="BR26" s="222"/>
      <c r="BS26" s="996"/>
      <c r="BT26" s="997"/>
      <c r="BU26" s="997"/>
      <c r="BV26" s="997"/>
      <c r="BW26" s="997"/>
      <c r="BX26" s="997"/>
      <c r="BY26" s="997"/>
      <c r="BZ26" s="997"/>
      <c r="CA26" s="997"/>
      <c r="CB26" s="997"/>
      <c r="CC26" s="997"/>
      <c r="CD26" s="997"/>
      <c r="CE26" s="997"/>
      <c r="CF26" s="997"/>
      <c r="CG26" s="1018"/>
      <c r="CH26" s="993"/>
      <c r="CI26" s="994"/>
      <c r="CJ26" s="994"/>
      <c r="CK26" s="994"/>
      <c r="CL26" s="995"/>
      <c r="CM26" s="993"/>
      <c r="CN26" s="994"/>
      <c r="CO26" s="994"/>
      <c r="CP26" s="994"/>
      <c r="CQ26" s="995"/>
      <c r="CR26" s="993"/>
      <c r="CS26" s="994"/>
      <c r="CT26" s="994"/>
      <c r="CU26" s="994"/>
      <c r="CV26" s="995"/>
      <c r="CW26" s="993"/>
      <c r="CX26" s="994"/>
      <c r="CY26" s="994"/>
      <c r="CZ26" s="994"/>
      <c r="DA26" s="995"/>
      <c r="DB26" s="993"/>
      <c r="DC26" s="994"/>
      <c r="DD26" s="994"/>
      <c r="DE26" s="994"/>
      <c r="DF26" s="995"/>
      <c r="DG26" s="993"/>
      <c r="DH26" s="994"/>
      <c r="DI26" s="994"/>
      <c r="DJ26" s="994"/>
      <c r="DK26" s="995"/>
      <c r="DL26" s="993"/>
      <c r="DM26" s="994"/>
      <c r="DN26" s="994"/>
      <c r="DO26" s="994"/>
      <c r="DP26" s="995"/>
      <c r="DQ26" s="993"/>
      <c r="DR26" s="994"/>
      <c r="DS26" s="994"/>
      <c r="DT26" s="994"/>
      <c r="DU26" s="995"/>
      <c r="DV26" s="996"/>
      <c r="DW26" s="997"/>
      <c r="DX26" s="997"/>
      <c r="DY26" s="997"/>
      <c r="DZ26" s="998"/>
      <c r="EA26" s="212"/>
    </row>
    <row r="27" spans="1:131" ht="26.25" customHeight="1" thickBot="1" x14ac:dyDescent="0.25">
      <c r="A27" s="1002"/>
      <c r="B27" s="1003"/>
      <c r="C27" s="1003"/>
      <c r="D27" s="1003"/>
      <c r="E27" s="1003"/>
      <c r="F27" s="1003"/>
      <c r="G27" s="1003"/>
      <c r="H27" s="1003"/>
      <c r="I27" s="1003"/>
      <c r="J27" s="1003"/>
      <c r="K27" s="1003"/>
      <c r="L27" s="1003"/>
      <c r="M27" s="1003"/>
      <c r="N27" s="1003"/>
      <c r="O27" s="1003"/>
      <c r="P27" s="1004"/>
      <c r="Q27" s="1008"/>
      <c r="R27" s="1009"/>
      <c r="S27" s="1009"/>
      <c r="T27" s="1009"/>
      <c r="U27" s="1010"/>
      <c r="V27" s="1008"/>
      <c r="W27" s="1009"/>
      <c r="X27" s="1009"/>
      <c r="Y27" s="1009"/>
      <c r="Z27" s="1010"/>
      <c r="AA27" s="1008"/>
      <c r="AB27" s="1009"/>
      <c r="AC27" s="1009"/>
      <c r="AD27" s="1009"/>
      <c r="AE27" s="1009"/>
      <c r="AF27" s="1061"/>
      <c r="AG27" s="1015"/>
      <c r="AH27" s="1015"/>
      <c r="AI27" s="1015"/>
      <c r="AJ27" s="1062"/>
      <c r="AK27" s="1009"/>
      <c r="AL27" s="1009"/>
      <c r="AM27" s="1009"/>
      <c r="AN27" s="1009"/>
      <c r="AO27" s="1010"/>
      <c r="AP27" s="1008"/>
      <c r="AQ27" s="1009"/>
      <c r="AR27" s="1009"/>
      <c r="AS27" s="1009"/>
      <c r="AT27" s="1010"/>
      <c r="AU27" s="1008"/>
      <c r="AV27" s="1009"/>
      <c r="AW27" s="1009"/>
      <c r="AX27" s="1009"/>
      <c r="AY27" s="1010"/>
      <c r="AZ27" s="1008"/>
      <c r="BA27" s="1009"/>
      <c r="BB27" s="1009"/>
      <c r="BC27" s="1009"/>
      <c r="BD27" s="1010"/>
      <c r="BE27" s="1008"/>
      <c r="BF27" s="1009"/>
      <c r="BG27" s="1009"/>
      <c r="BH27" s="1009"/>
      <c r="BI27" s="1020"/>
      <c r="BJ27" s="214"/>
      <c r="BK27" s="214"/>
      <c r="BL27" s="214"/>
      <c r="BM27" s="214"/>
      <c r="BN27" s="214"/>
      <c r="BO27" s="224"/>
      <c r="BP27" s="224"/>
      <c r="BQ27" s="221">
        <v>21</v>
      </c>
      <c r="BR27" s="222"/>
      <c r="BS27" s="996"/>
      <c r="BT27" s="997"/>
      <c r="BU27" s="997"/>
      <c r="BV27" s="997"/>
      <c r="BW27" s="997"/>
      <c r="BX27" s="997"/>
      <c r="BY27" s="997"/>
      <c r="BZ27" s="997"/>
      <c r="CA27" s="997"/>
      <c r="CB27" s="997"/>
      <c r="CC27" s="997"/>
      <c r="CD27" s="997"/>
      <c r="CE27" s="997"/>
      <c r="CF27" s="997"/>
      <c r="CG27" s="1018"/>
      <c r="CH27" s="993"/>
      <c r="CI27" s="994"/>
      <c r="CJ27" s="994"/>
      <c r="CK27" s="994"/>
      <c r="CL27" s="995"/>
      <c r="CM27" s="993"/>
      <c r="CN27" s="994"/>
      <c r="CO27" s="994"/>
      <c r="CP27" s="994"/>
      <c r="CQ27" s="995"/>
      <c r="CR27" s="993"/>
      <c r="CS27" s="994"/>
      <c r="CT27" s="994"/>
      <c r="CU27" s="994"/>
      <c r="CV27" s="995"/>
      <c r="CW27" s="993"/>
      <c r="CX27" s="994"/>
      <c r="CY27" s="994"/>
      <c r="CZ27" s="994"/>
      <c r="DA27" s="995"/>
      <c r="DB27" s="993"/>
      <c r="DC27" s="994"/>
      <c r="DD27" s="994"/>
      <c r="DE27" s="994"/>
      <c r="DF27" s="995"/>
      <c r="DG27" s="993"/>
      <c r="DH27" s="994"/>
      <c r="DI27" s="994"/>
      <c r="DJ27" s="994"/>
      <c r="DK27" s="995"/>
      <c r="DL27" s="993"/>
      <c r="DM27" s="994"/>
      <c r="DN27" s="994"/>
      <c r="DO27" s="994"/>
      <c r="DP27" s="995"/>
      <c r="DQ27" s="993"/>
      <c r="DR27" s="994"/>
      <c r="DS27" s="994"/>
      <c r="DT27" s="994"/>
      <c r="DU27" s="995"/>
      <c r="DV27" s="996"/>
      <c r="DW27" s="997"/>
      <c r="DX27" s="997"/>
      <c r="DY27" s="997"/>
      <c r="DZ27" s="998"/>
      <c r="EA27" s="212"/>
    </row>
    <row r="28" spans="1:131" ht="26.25" customHeight="1" thickTop="1" x14ac:dyDescent="0.2">
      <c r="A28" s="225">
        <v>1</v>
      </c>
      <c r="B28" s="1051" t="s">
        <v>388</v>
      </c>
      <c r="C28" s="1052"/>
      <c r="D28" s="1052"/>
      <c r="E28" s="1052"/>
      <c r="F28" s="1052"/>
      <c r="G28" s="1052"/>
      <c r="H28" s="1052"/>
      <c r="I28" s="1052"/>
      <c r="J28" s="1052"/>
      <c r="K28" s="1052"/>
      <c r="L28" s="1052"/>
      <c r="M28" s="1052"/>
      <c r="N28" s="1052"/>
      <c r="O28" s="1052"/>
      <c r="P28" s="1053"/>
      <c r="Q28" s="1054">
        <v>3382</v>
      </c>
      <c r="R28" s="1055"/>
      <c r="S28" s="1055"/>
      <c r="T28" s="1055"/>
      <c r="U28" s="1055"/>
      <c r="V28" s="1055">
        <v>3322</v>
      </c>
      <c r="W28" s="1055"/>
      <c r="X28" s="1055"/>
      <c r="Y28" s="1055"/>
      <c r="Z28" s="1055"/>
      <c r="AA28" s="1055">
        <f>Q28-V28</f>
        <v>60</v>
      </c>
      <c r="AB28" s="1055"/>
      <c r="AC28" s="1055"/>
      <c r="AD28" s="1055"/>
      <c r="AE28" s="1056"/>
      <c r="AF28" s="1057">
        <v>60</v>
      </c>
      <c r="AG28" s="1055"/>
      <c r="AH28" s="1055"/>
      <c r="AI28" s="1055"/>
      <c r="AJ28" s="1058"/>
      <c r="AK28" s="1046">
        <v>180</v>
      </c>
      <c r="AL28" s="1047"/>
      <c r="AM28" s="1047"/>
      <c r="AN28" s="1047"/>
      <c r="AO28" s="1047"/>
      <c r="AP28" s="1047"/>
      <c r="AQ28" s="1047"/>
      <c r="AR28" s="1047"/>
      <c r="AS28" s="1047"/>
      <c r="AT28" s="1047"/>
      <c r="AU28" s="1047"/>
      <c r="AV28" s="1047"/>
      <c r="AW28" s="1047"/>
      <c r="AX28" s="1047"/>
      <c r="AY28" s="1047"/>
      <c r="AZ28" s="1048"/>
      <c r="BA28" s="1048"/>
      <c r="BB28" s="1048"/>
      <c r="BC28" s="1048"/>
      <c r="BD28" s="1048"/>
      <c r="BE28" s="1049"/>
      <c r="BF28" s="1049"/>
      <c r="BG28" s="1049"/>
      <c r="BH28" s="1049"/>
      <c r="BI28" s="1050"/>
      <c r="BJ28" s="214"/>
      <c r="BK28" s="214"/>
      <c r="BL28" s="214"/>
      <c r="BM28" s="214"/>
      <c r="BN28" s="214"/>
      <c r="BO28" s="224"/>
      <c r="BP28" s="224"/>
      <c r="BQ28" s="221">
        <v>22</v>
      </c>
      <c r="BR28" s="222"/>
      <c r="BS28" s="996"/>
      <c r="BT28" s="997"/>
      <c r="BU28" s="997"/>
      <c r="BV28" s="997"/>
      <c r="BW28" s="997"/>
      <c r="BX28" s="997"/>
      <c r="BY28" s="997"/>
      <c r="BZ28" s="997"/>
      <c r="CA28" s="997"/>
      <c r="CB28" s="997"/>
      <c r="CC28" s="997"/>
      <c r="CD28" s="997"/>
      <c r="CE28" s="997"/>
      <c r="CF28" s="997"/>
      <c r="CG28" s="1018"/>
      <c r="CH28" s="993"/>
      <c r="CI28" s="994"/>
      <c r="CJ28" s="994"/>
      <c r="CK28" s="994"/>
      <c r="CL28" s="995"/>
      <c r="CM28" s="993"/>
      <c r="CN28" s="994"/>
      <c r="CO28" s="994"/>
      <c r="CP28" s="994"/>
      <c r="CQ28" s="995"/>
      <c r="CR28" s="993"/>
      <c r="CS28" s="994"/>
      <c r="CT28" s="994"/>
      <c r="CU28" s="994"/>
      <c r="CV28" s="995"/>
      <c r="CW28" s="993"/>
      <c r="CX28" s="994"/>
      <c r="CY28" s="994"/>
      <c r="CZ28" s="994"/>
      <c r="DA28" s="995"/>
      <c r="DB28" s="993"/>
      <c r="DC28" s="994"/>
      <c r="DD28" s="994"/>
      <c r="DE28" s="994"/>
      <c r="DF28" s="995"/>
      <c r="DG28" s="993"/>
      <c r="DH28" s="994"/>
      <c r="DI28" s="994"/>
      <c r="DJ28" s="994"/>
      <c r="DK28" s="995"/>
      <c r="DL28" s="993"/>
      <c r="DM28" s="994"/>
      <c r="DN28" s="994"/>
      <c r="DO28" s="994"/>
      <c r="DP28" s="995"/>
      <c r="DQ28" s="993"/>
      <c r="DR28" s="994"/>
      <c r="DS28" s="994"/>
      <c r="DT28" s="994"/>
      <c r="DU28" s="995"/>
      <c r="DV28" s="996"/>
      <c r="DW28" s="997"/>
      <c r="DX28" s="997"/>
      <c r="DY28" s="997"/>
      <c r="DZ28" s="998"/>
      <c r="EA28" s="212"/>
    </row>
    <row r="29" spans="1:131" ht="26.25" customHeight="1" x14ac:dyDescent="0.2">
      <c r="A29" s="225">
        <v>2</v>
      </c>
      <c r="B29" s="1034" t="s">
        <v>389</v>
      </c>
      <c r="C29" s="1035"/>
      <c r="D29" s="1035"/>
      <c r="E29" s="1035"/>
      <c r="F29" s="1035"/>
      <c r="G29" s="1035"/>
      <c r="H29" s="1035"/>
      <c r="I29" s="1035"/>
      <c r="J29" s="1035"/>
      <c r="K29" s="1035"/>
      <c r="L29" s="1035"/>
      <c r="M29" s="1035"/>
      <c r="N29" s="1035"/>
      <c r="O29" s="1035"/>
      <c r="P29" s="1036"/>
      <c r="Q29" s="1042">
        <v>3227</v>
      </c>
      <c r="R29" s="1043"/>
      <c r="S29" s="1043"/>
      <c r="T29" s="1043"/>
      <c r="U29" s="1043"/>
      <c r="V29" s="1043">
        <v>3093</v>
      </c>
      <c r="W29" s="1043"/>
      <c r="X29" s="1043"/>
      <c r="Y29" s="1043"/>
      <c r="Z29" s="1043"/>
      <c r="AA29" s="1043">
        <f>Q29-V29</f>
        <v>134</v>
      </c>
      <c r="AB29" s="1043"/>
      <c r="AC29" s="1043"/>
      <c r="AD29" s="1043"/>
      <c r="AE29" s="1044"/>
      <c r="AF29" s="1039">
        <v>134</v>
      </c>
      <c r="AG29" s="1040"/>
      <c r="AH29" s="1040"/>
      <c r="AI29" s="1040"/>
      <c r="AJ29" s="1041"/>
      <c r="AK29" s="984">
        <v>465</v>
      </c>
      <c r="AL29" s="975"/>
      <c r="AM29" s="975"/>
      <c r="AN29" s="975"/>
      <c r="AO29" s="975"/>
      <c r="AP29" s="975"/>
      <c r="AQ29" s="975"/>
      <c r="AR29" s="975"/>
      <c r="AS29" s="975"/>
      <c r="AT29" s="975"/>
      <c r="AU29" s="975"/>
      <c r="AV29" s="975"/>
      <c r="AW29" s="975"/>
      <c r="AX29" s="975"/>
      <c r="AY29" s="975"/>
      <c r="AZ29" s="1045"/>
      <c r="BA29" s="1045"/>
      <c r="BB29" s="1045"/>
      <c r="BC29" s="1045"/>
      <c r="BD29" s="1045"/>
      <c r="BE29" s="976"/>
      <c r="BF29" s="976"/>
      <c r="BG29" s="976"/>
      <c r="BH29" s="976"/>
      <c r="BI29" s="977"/>
      <c r="BJ29" s="214"/>
      <c r="BK29" s="214"/>
      <c r="BL29" s="214"/>
      <c r="BM29" s="214"/>
      <c r="BN29" s="214"/>
      <c r="BO29" s="224"/>
      <c r="BP29" s="224"/>
      <c r="BQ29" s="221">
        <v>23</v>
      </c>
      <c r="BR29" s="222"/>
      <c r="BS29" s="996"/>
      <c r="BT29" s="997"/>
      <c r="BU29" s="997"/>
      <c r="BV29" s="997"/>
      <c r="BW29" s="997"/>
      <c r="BX29" s="997"/>
      <c r="BY29" s="997"/>
      <c r="BZ29" s="997"/>
      <c r="CA29" s="997"/>
      <c r="CB29" s="997"/>
      <c r="CC29" s="997"/>
      <c r="CD29" s="997"/>
      <c r="CE29" s="997"/>
      <c r="CF29" s="997"/>
      <c r="CG29" s="1018"/>
      <c r="CH29" s="993"/>
      <c r="CI29" s="994"/>
      <c r="CJ29" s="994"/>
      <c r="CK29" s="994"/>
      <c r="CL29" s="995"/>
      <c r="CM29" s="993"/>
      <c r="CN29" s="994"/>
      <c r="CO29" s="994"/>
      <c r="CP29" s="994"/>
      <c r="CQ29" s="995"/>
      <c r="CR29" s="993"/>
      <c r="CS29" s="994"/>
      <c r="CT29" s="994"/>
      <c r="CU29" s="994"/>
      <c r="CV29" s="995"/>
      <c r="CW29" s="993"/>
      <c r="CX29" s="994"/>
      <c r="CY29" s="994"/>
      <c r="CZ29" s="994"/>
      <c r="DA29" s="995"/>
      <c r="DB29" s="993"/>
      <c r="DC29" s="994"/>
      <c r="DD29" s="994"/>
      <c r="DE29" s="994"/>
      <c r="DF29" s="995"/>
      <c r="DG29" s="993"/>
      <c r="DH29" s="994"/>
      <c r="DI29" s="994"/>
      <c r="DJ29" s="994"/>
      <c r="DK29" s="995"/>
      <c r="DL29" s="993"/>
      <c r="DM29" s="994"/>
      <c r="DN29" s="994"/>
      <c r="DO29" s="994"/>
      <c r="DP29" s="995"/>
      <c r="DQ29" s="993"/>
      <c r="DR29" s="994"/>
      <c r="DS29" s="994"/>
      <c r="DT29" s="994"/>
      <c r="DU29" s="995"/>
      <c r="DV29" s="996"/>
      <c r="DW29" s="997"/>
      <c r="DX29" s="997"/>
      <c r="DY29" s="997"/>
      <c r="DZ29" s="998"/>
      <c r="EA29" s="212"/>
    </row>
    <row r="30" spans="1:131" ht="26.25" customHeight="1" x14ac:dyDescent="0.2">
      <c r="A30" s="225">
        <v>3</v>
      </c>
      <c r="B30" s="1034" t="s">
        <v>390</v>
      </c>
      <c r="C30" s="1035"/>
      <c r="D30" s="1035"/>
      <c r="E30" s="1035"/>
      <c r="F30" s="1035"/>
      <c r="G30" s="1035"/>
      <c r="H30" s="1035"/>
      <c r="I30" s="1035"/>
      <c r="J30" s="1035"/>
      <c r="K30" s="1035"/>
      <c r="L30" s="1035"/>
      <c r="M30" s="1035"/>
      <c r="N30" s="1035"/>
      <c r="O30" s="1035"/>
      <c r="P30" s="1036"/>
      <c r="Q30" s="1042">
        <v>717</v>
      </c>
      <c r="R30" s="1043"/>
      <c r="S30" s="1043"/>
      <c r="T30" s="1043"/>
      <c r="U30" s="1043"/>
      <c r="V30" s="1043">
        <v>713</v>
      </c>
      <c r="W30" s="1043"/>
      <c r="X30" s="1043"/>
      <c r="Y30" s="1043"/>
      <c r="Z30" s="1043"/>
      <c r="AA30" s="1043">
        <v>4</v>
      </c>
      <c r="AB30" s="1043"/>
      <c r="AC30" s="1043"/>
      <c r="AD30" s="1043"/>
      <c r="AE30" s="1044"/>
      <c r="AF30" s="1039">
        <v>4</v>
      </c>
      <c r="AG30" s="1040"/>
      <c r="AH30" s="1040"/>
      <c r="AI30" s="1040"/>
      <c r="AJ30" s="1041"/>
      <c r="AK30" s="984">
        <v>118</v>
      </c>
      <c r="AL30" s="975"/>
      <c r="AM30" s="975"/>
      <c r="AN30" s="975"/>
      <c r="AO30" s="975"/>
      <c r="AP30" s="975"/>
      <c r="AQ30" s="975"/>
      <c r="AR30" s="975"/>
      <c r="AS30" s="975"/>
      <c r="AT30" s="975"/>
      <c r="AU30" s="975"/>
      <c r="AV30" s="975"/>
      <c r="AW30" s="975"/>
      <c r="AX30" s="975"/>
      <c r="AY30" s="975"/>
      <c r="AZ30" s="1045"/>
      <c r="BA30" s="1045"/>
      <c r="BB30" s="1045"/>
      <c r="BC30" s="1045"/>
      <c r="BD30" s="1045"/>
      <c r="BE30" s="976"/>
      <c r="BF30" s="976"/>
      <c r="BG30" s="976"/>
      <c r="BH30" s="976"/>
      <c r="BI30" s="977"/>
      <c r="BJ30" s="214"/>
      <c r="BK30" s="214"/>
      <c r="BL30" s="214"/>
      <c r="BM30" s="214"/>
      <c r="BN30" s="214"/>
      <c r="BO30" s="224"/>
      <c r="BP30" s="224"/>
      <c r="BQ30" s="221">
        <v>24</v>
      </c>
      <c r="BR30" s="222"/>
      <c r="BS30" s="996"/>
      <c r="BT30" s="997"/>
      <c r="BU30" s="997"/>
      <c r="BV30" s="997"/>
      <c r="BW30" s="997"/>
      <c r="BX30" s="997"/>
      <c r="BY30" s="997"/>
      <c r="BZ30" s="997"/>
      <c r="CA30" s="997"/>
      <c r="CB30" s="997"/>
      <c r="CC30" s="997"/>
      <c r="CD30" s="997"/>
      <c r="CE30" s="997"/>
      <c r="CF30" s="997"/>
      <c r="CG30" s="1018"/>
      <c r="CH30" s="993"/>
      <c r="CI30" s="994"/>
      <c r="CJ30" s="994"/>
      <c r="CK30" s="994"/>
      <c r="CL30" s="995"/>
      <c r="CM30" s="993"/>
      <c r="CN30" s="994"/>
      <c r="CO30" s="994"/>
      <c r="CP30" s="994"/>
      <c r="CQ30" s="995"/>
      <c r="CR30" s="993"/>
      <c r="CS30" s="994"/>
      <c r="CT30" s="994"/>
      <c r="CU30" s="994"/>
      <c r="CV30" s="995"/>
      <c r="CW30" s="993"/>
      <c r="CX30" s="994"/>
      <c r="CY30" s="994"/>
      <c r="CZ30" s="994"/>
      <c r="DA30" s="995"/>
      <c r="DB30" s="993"/>
      <c r="DC30" s="994"/>
      <c r="DD30" s="994"/>
      <c r="DE30" s="994"/>
      <c r="DF30" s="995"/>
      <c r="DG30" s="993"/>
      <c r="DH30" s="994"/>
      <c r="DI30" s="994"/>
      <c r="DJ30" s="994"/>
      <c r="DK30" s="995"/>
      <c r="DL30" s="993"/>
      <c r="DM30" s="994"/>
      <c r="DN30" s="994"/>
      <c r="DO30" s="994"/>
      <c r="DP30" s="995"/>
      <c r="DQ30" s="993"/>
      <c r="DR30" s="994"/>
      <c r="DS30" s="994"/>
      <c r="DT30" s="994"/>
      <c r="DU30" s="995"/>
      <c r="DV30" s="996"/>
      <c r="DW30" s="997"/>
      <c r="DX30" s="997"/>
      <c r="DY30" s="997"/>
      <c r="DZ30" s="998"/>
      <c r="EA30" s="212"/>
    </row>
    <row r="31" spans="1:131" ht="26.25" customHeight="1" x14ac:dyDescent="0.2">
      <c r="A31" s="225">
        <v>4</v>
      </c>
      <c r="B31" s="1034" t="s">
        <v>391</v>
      </c>
      <c r="C31" s="1035"/>
      <c r="D31" s="1035"/>
      <c r="E31" s="1035"/>
      <c r="F31" s="1035"/>
      <c r="G31" s="1035"/>
      <c r="H31" s="1035"/>
      <c r="I31" s="1035"/>
      <c r="J31" s="1035"/>
      <c r="K31" s="1035"/>
      <c r="L31" s="1035"/>
      <c r="M31" s="1035"/>
      <c r="N31" s="1035"/>
      <c r="O31" s="1035"/>
      <c r="P31" s="1036"/>
      <c r="Q31" s="1042">
        <v>777</v>
      </c>
      <c r="R31" s="1043"/>
      <c r="S31" s="1043"/>
      <c r="T31" s="1043"/>
      <c r="U31" s="1043"/>
      <c r="V31" s="1043">
        <v>776</v>
      </c>
      <c r="W31" s="1043"/>
      <c r="X31" s="1043"/>
      <c r="Y31" s="1043"/>
      <c r="Z31" s="1043"/>
      <c r="AA31" s="1043">
        <v>1</v>
      </c>
      <c r="AB31" s="1043"/>
      <c r="AC31" s="1043"/>
      <c r="AD31" s="1043"/>
      <c r="AE31" s="1044"/>
      <c r="AF31" s="1039">
        <v>1029</v>
      </c>
      <c r="AG31" s="1040"/>
      <c r="AH31" s="1040"/>
      <c r="AI31" s="1040"/>
      <c r="AJ31" s="1041"/>
      <c r="AK31" s="984" t="s">
        <v>546</v>
      </c>
      <c r="AL31" s="975"/>
      <c r="AM31" s="975"/>
      <c r="AN31" s="975"/>
      <c r="AO31" s="975"/>
      <c r="AP31" s="975">
        <v>2238</v>
      </c>
      <c r="AQ31" s="975"/>
      <c r="AR31" s="975"/>
      <c r="AS31" s="975"/>
      <c r="AT31" s="975"/>
      <c r="AU31" s="975">
        <v>11</v>
      </c>
      <c r="AV31" s="975"/>
      <c r="AW31" s="975"/>
      <c r="AX31" s="975"/>
      <c r="AY31" s="975"/>
      <c r="AZ31" s="1045" t="s">
        <v>545</v>
      </c>
      <c r="BA31" s="1045"/>
      <c r="BB31" s="1045"/>
      <c r="BC31" s="1045"/>
      <c r="BD31" s="1045"/>
      <c r="BE31" s="976" t="s">
        <v>392</v>
      </c>
      <c r="BF31" s="976"/>
      <c r="BG31" s="976"/>
      <c r="BH31" s="976"/>
      <c r="BI31" s="977"/>
      <c r="BJ31" s="214"/>
      <c r="BK31" s="214"/>
      <c r="BL31" s="214"/>
      <c r="BM31" s="214"/>
      <c r="BN31" s="214"/>
      <c r="BO31" s="224"/>
      <c r="BP31" s="224"/>
      <c r="BQ31" s="221">
        <v>25</v>
      </c>
      <c r="BR31" s="222"/>
      <c r="BS31" s="996"/>
      <c r="BT31" s="997"/>
      <c r="BU31" s="997"/>
      <c r="BV31" s="997"/>
      <c r="BW31" s="997"/>
      <c r="BX31" s="997"/>
      <c r="BY31" s="997"/>
      <c r="BZ31" s="997"/>
      <c r="CA31" s="997"/>
      <c r="CB31" s="997"/>
      <c r="CC31" s="997"/>
      <c r="CD31" s="997"/>
      <c r="CE31" s="997"/>
      <c r="CF31" s="997"/>
      <c r="CG31" s="1018"/>
      <c r="CH31" s="993"/>
      <c r="CI31" s="994"/>
      <c r="CJ31" s="994"/>
      <c r="CK31" s="994"/>
      <c r="CL31" s="995"/>
      <c r="CM31" s="993"/>
      <c r="CN31" s="994"/>
      <c r="CO31" s="994"/>
      <c r="CP31" s="994"/>
      <c r="CQ31" s="995"/>
      <c r="CR31" s="993"/>
      <c r="CS31" s="994"/>
      <c r="CT31" s="994"/>
      <c r="CU31" s="994"/>
      <c r="CV31" s="995"/>
      <c r="CW31" s="993"/>
      <c r="CX31" s="994"/>
      <c r="CY31" s="994"/>
      <c r="CZ31" s="994"/>
      <c r="DA31" s="995"/>
      <c r="DB31" s="993"/>
      <c r="DC31" s="994"/>
      <c r="DD31" s="994"/>
      <c r="DE31" s="994"/>
      <c r="DF31" s="995"/>
      <c r="DG31" s="993"/>
      <c r="DH31" s="994"/>
      <c r="DI31" s="994"/>
      <c r="DJ31" s="994"/>
      <c r="DK31" s="995"/>
      <c r="DL31" s="993"/>
      <c r="DM31" s="994"/>
      <c r="DN31" s="994"/>
      <c r="DO31" s="994"/>
      <c r="DP31" s="995"/>
      <c r="DQ31" s="993"/>
      <c r="DR31" s="994"/>
      <c r="DS31" s="994"/>
      <c r="DT31" s="994"/>
      <c r="DU31" s="995"/>
      <c r="DV31" s="996"/>
      <c r="DW31" s="997"/>
      <c r="DX31" s="997"/>
      <c r="DY31" s="997"/>
      <c r="DZ31" s="998"/>
      <c r="EA31" s="212"/>
    </row>
    <row r="32" spans="1:131" ht="26.25" customHeight="1" x14ac:dyDescent="0.2">
      <c r="A32" s="225">
        <v>5</v>
      </c>
      <c r="B32" s="1034" t="s">
        <v>393</v>
      </c>
      <c r="C32" s="1035"/>
      <c r="D32" s="1035"/>
      <c r="E32" s="1035"/>
      <c r="F32" s="1035"/>
      <c r="G32" s="1035"/>
      <c r="H32" s="1035"/>
      <c r="I32" s="1035"/>
      <c r="J32" s="1035"/>
      <c r="K32" s="1035"/>
      <c r="L32" s="1035"/>
      <c r="M32" s="1035"/>
      <c r="N32" s="1035"/>
      <c r="O32" s="1035"/>
      <c r="P32" s="1036"/>
      <c r="Q32" s="1042">
        <v>752</v>
      </c>
      <c r="R32" s="1043"/>
      <c r="S32" s="1043"/>
      <c r="T32" s="1043"/>
      <c r="U32" s="1043"/>
      <c r="V32" s="1043">
        <v>688</v>
      </c>
      <c r="W32" s="1043"/>
      <c r="X32" s="1043"/>
      <c r="Y32" s="1043"/>
      <c r="Z32" s="1043"/>
      <c r="AA32" s="1043">
        <v>64</v>
      </c>
      <c r="AB32" s="1043"/>
      <c r="AC32" s="1043"/>
      <c r="AD32" s="1043"/>
      <c r="AE32" s="1044"/>
      <c r="AF32" s="1039">
        <v>1290</v>
      </c>
      <c r="AG32" s="1040"/>
      <c r="AH32" s="1040"/>
      <c r="AI32" s="1040"/>
      <c r="AJ32" s="1041"/>
      <c r="AK32" s="984">
        <v>140</v>
      </c>
      <c r="AL32" s="975"/>
      <c r="AM32" s="975"/>
      <c r="AN32" s="975"/>
      <c r="AO32" s="975"/>
      <c r="AP32" s="975">
        <v>1172</v>
      </c>
      <c r="AQ32" s="975"/>
      <c r="AR32" s="975"/>
      <c r="AS32" s="975"/>
      <c r="AT32" s="975"/>
      <c r="AU32" s="975"/>
      <c r="AV32" s="975"/>
      <c r="AW32" s="975"/>
      <c r="AX32" s="975"/>
      <c r="AY32" s="975"/>
      <c r="AZ32" s="1045" t="s">
        <v>545</v>
      </c>
      <c r="BA32" s="1045"/>
      <c r="BB32" s="1045"/>
      <c r="BC32" s="1045"/>
      <c r="BD32" s="1045"/>
      <c r="BE32" s="976" t="s">
        <v>392</v>
      </c>
      <c r="BF32" s="976"/>
      <c r="BG32" s="976"/>
      <c r="BH32" s="976"/>
      <c r="BI32" s="977"/>
      <c r="BJ32" s="214"/>
      <c r="BK32" s="214"/>
      <c r="BL32" s="214"/>
      <c r="BM32" s="214"/>
      <c r="BN32" s="214"/>
      <c r="BO32" s="224"/>
      <c r="BP32" s="224"/>
      <c r="BQ32" s="221">
        <v>26</v>
      </c>
      <c r="BR32" s="222"/>
      <c r="BS32" s="996"/>
      <c r="BT32" s="997"/>
      <c r="BU32" s="997"/>
      <c r="BV32" s="997"/>
      <c r="BW32" s="997"/>
      <c r="BX32" s="997"/>
      <c r="BY32" s="997"/>
      <c r="BZ32" s="997"/>
      <c r="CA32" s="997"/>
      <c r="CB32" s="997"/>
      <c r="CC32" s="997"/>
      <c r="CD32" s="997"/>
      <c r="CE32" s="997"/>
      <c r="CF32" s="997"/>
      <c r="CG32" s="1018"/>
      <c r="CH32" s="993"/>
      <c r="CI32" s="994"/>
      <c r="CJ32" s="994"/>
      <c r="CK32" s="994"/>
      <c r="CL32" s="995"/>
      <c r="CM32" s="993"/>
      <c r="CN32" s="994"/>
      <c r="CO32" s="994"/>
      <c r="CP32" s="994"/>
      <c r="CQ32" s="995"/>
      <c r="CR32" s="993"/>
      <c r="CS32" s="994"/>
      <c r="CT32" s="994"/>
      <c r="CU32" s="994"/>
      <c r="CV32" s="995"/>
      <c r="CW32" s="993"/>
      <c r="CX32" s="994"/>
      <c r="CY32" s="994"/>
      <c r="CZ32" s="994"/>
      <c r="DA32" s="995"/>
      <c r="DB32" s="993"/>
      <c r="DC32" s="994"/>
      <c r="DD32" s="994"/>
      <c r="DE32" s="994"/>
      <c r="DF32" s="995"/>
      <c r="DG32" s="993"/>
      <c r="DH32" s="994"/>
      <c r="DI32" s="994"/>
      <c r="DJ32" s="994"/>
      <c r="DK32" s="995"/>
      <c r="DL32" s="993"/>
      <c r="DM32" s="994"/>
      <c r="DN32" s="994"/>
      <c r="DO32" s="994"/>
      <c r="DP32" s="995"/>
      <c r="DQ32" s="993"/>
      <c r="DR32" s="994"/>
      <c r="DS32" s="994"/>
      <c r="DT32" s="994"/>
      <c r="DU32" s="995"/>
      <c r="DV32" s="996"/>
      <c r="DW32" s="997"/>
      <c r="DX32" s="997"/>
      <c r="DY32" s="997"/>
      <c r="DZ32" s="998"/>
      <c r="EA32" s="212"/>
    </row>
    <row r="33" spans="1:131" ht="26.25" customHeight="1" x14ac:dyDescent="0.2">
      <c r="A33" s="225">
        <v>6</v>
      </c>
      <c r="B33" s="1034"/>
      <c r="C33" s="1035"/>
      <c r="D33" s="1035"/>
      <c r="E33" s="1035"/>
      <c r="F33" s="1035"/>
      <c r="G33" s="1035"/>
      <c r="H33" s="1035"/>
      <c r="I33" s="1035"/>
      <c r="J33" s="1035"/>
      <c r="K33" s="1035"/>
      <c r="L33" s="1035"/>
      <c r="M33" s="1035"/>
      <c r="N33" s="1035"/>
      <c r="O33" s="1035"/>
      <c r="P33" s="1036"/>
      <c r="Q33" s="1042"/>
      <c r="R33" s="1043"/>
      <c r="S33" s="1043"/>
      <c r="T33" s="1043"/>
      <c r="U33" s="1043"/>
      <c r="V33" s="1043"/>
      <c r="W33" s="1043"/>
      <c r="X33" s="1043"/>
      <c r="Y33" s="1043"/>
      <c r="Z33" s="1043"/>
      <c r="AA33" s="1043"/>
      <c r="AB33" s="1043"/>
      <c r="AC33" s="1043"/>
      <c r="AD33" s="1043"/>
      <c r="AE33" s="1044"/>
      <c r="AF33" s="1039"/>
      <c r="AG33" s="1040"/>
      <c r="AH33" s="1040"/>
      <c r="AI33" s="1040"/>
      <c r="AJ33" s="1041"/>
      <c r="AK33" s="984"/>
      <c r="AL33" s="975"/>
      <c r="AM33" s="975"/>
      <c r="AN33" s="975"/>
      <c r="AO33" s="975"/>
      <c r="AP33" s="975"/>
      <c r="AQ33" s="975"/>
      <c r="AR33" s="975"/>
      <c r="AS33" s="975"/>
      <c r="AT33" s="975"/>
      <c r="AU33" s="975"/>
      <c r="AV33" s="975"/>
      <c r="AW33" s="975"/>
      <c r="AX33" s="975"/>
      <c r="AY33" s="975"/>
      <c r="AZ33" s="1045"/>
      <c r="BA33" s="1045"/>
      <c r="BB33" s="1045"/>
      <c r="BC33" s="1045"/>
      <c r="BD33" s="1045"/>
      <c r="BE33" s="976"/>
      <c r="BF33" s="976"/>
      <c r="BG33" s="976"/>
      <c r="BH33" s="976"/>
      <c r="BI33" s="977"/>
      <c r="BJ33" s="214"/>
      <c r="BK33" s="214"/>
      <c r="BL33" s="214"/>
      <c r="BM33" s="214"/>
      <c r="BN33" s="214"/>
      <c r="BO33" s="224"/>
      <c r="BP33" s="224"/>
      <c r="BQ33" s="221">
        <v>27</v>
      </c>
      <c r="BR33" s="222"/>
      <c r="BS33" s="996"/>
      <c r="BT33" s="997"/>
      <c r="BU33" s="997"/>
      <c r="BV33" s="997"/>
      <c r="BW33" s="997"/>
      <c r="BX33" s="997"/>
      <c r="BY33" s="997"/>
      <c r="BZ33" s="997"/>
      <c r="CA33" s="997"/>
      <c r="CB33" s="997"/>
      <c r="CC33" s="997"/>
      <c r="CD33" s="997"/>
      <c r="CE33" s="997"/>
      <c r="CF33" s="997"/>
      <c r="CG33" s="1018"/>
      <c r="CH33" s="993"/>
      <c r="CI33" s="994"/>
      <c r="CJ33" s="994"/>
      <c r="CK33" s="994"/>
      <c r="CL33" s="995"/>
      <c r="CM33" s="993"/>
      <c r="CN33" s="994"/>
      <c r="CO33" s="994"/>
      <c r="CP33" s="994"/>
      <c r="CQ33" s="995"/>
      <c r="CR33" s="993"/>
      <c r="CS33" s="994"/>
      <c r="CT33" s="994"/>
      <c r="CU33" s="994"/>
      <c r="CV33" s="995"/>
      <c r="CW33" s="993"/>
      <c r="CX33" s="994"/>
      <c r="CY33" s="994"/>
      <c r="CZ33" s="994"/>
      <c r="DA33" s="995"/>
      <c r="DB33" s="993"/>
      <c r="DC33" s="994"/>
      <c r="DD33" s="994"/>
      <c r="DE33" s="994"/>
      <c r="DF33" s="995"/>
      <c r="DG33" s="993"/>
      <c r="DH33" s="994"/>
      <c r="DI33" s="994"/>
      <c r="DJ33" s="994"/>
      <c r="DK33" s="995"/>
      <c r="DL33" s="993"/>
      <c r="DM33" s="994"/>
      <c r="DN33" s="994"/>
      <c r="DO33" s="994"/>
      <c r="DP33" s="995"/>
      <c r="DQ33" s="993"/>
      <c r="DR33" s="994"/>
      <c r="DS33" s="994"/>
      <c r="DT33" s="994"/>
      <c r="DU33" s="995"/>
      <c r="DV33" s="996"/>
      <c r="DW33" s="997"/>
      <c r="DX33" s="997"/>
      <c r="DY33" s="997"/>
      <c r="DZ33" s="998"/>
      <c r="EA33" s="212"/>
    </row>
    <row r="34" spans="1:131" ht="26.25" customHeight="1" x14ac:dyDescent="0.2">
      <c r="A34" s="225">
        <v>7</v>
      </c>
      <c r="B34" s="1034"/>
      <c r="C34" s="1035"/>
      <c r="D34" s="1035"/>
      <c r="E34" s="1035"/>
      <c r="F34" s="1035"/>
      <c r="G34" s="1035"/>
      <c r="H34" s="1035"/>
      <c r="I34" s="1035"/>
      <c r="J34" s="1035"/>
      <c r="K34" s="1035"/>
      <c r="L34" s="1035"/>
      <c r="M34" s="1035"/>
      <c r="N34" s="1035"/>
      <c r="O34" s="1035"/>
      <c r="P34" s="1036"/>
      <c r="Q34" s="1042"/>
      <c r="R34" s="1043"/>
      <c r="S34" s="1043"/>
      <c r="T34" s="1043"/>
      <c r="U34" s="1043"/>
      <c r="V34" s="1043"/>
      <c r="W34" s="1043"/>
      <c r="X34" s="1043"/>
      <c r="Y34" s="1043"/>
      <c r="Z34" s="1043"/>
      <c r="AA34" s="1043"/>
      <c r="AB34" s="1043"/>
      <c r="AC34" s="1043"/>
      <c r="AD34" s="1043"/>
      <c r="AE34" s="1044"/>
      <c r="AF34" s="1039"/>
      <c r="AG34" s="1040"/>
      <c r="AH34" s="1040"/>
      <c r="AI34" s="1040"/>
      <c r="AJ34" s="1041"/>
      <c r="AK34" s="984"/>
      <c r="AL34" s="975"/>
      <c r="AM34" s="975"/>
      <c r="AN34" s="975"/>
      <c r="AO34" s="975"/>
      <c r="AP34" s="975"/>
      <c r="AQ34" s="975"/>
      <c r="AR34" s="975"/>
      <c r="AS34" s="975"/>
      <c r="AT34" s="975"/>
      <c r="AU34" s="975"/>
      <c r="AV34" s="975"/>
      <c r="AW34" s="975"/>
      <c r="AX34" s="975"/>
      <c r="AY34" s="975"/>
      <c r="AZ34" s="1045"/>
      <c r="BA34" s="1045"/>
      <c r="BB34" s="1045"/>
      <c r="BC34" s="1045"/>
      <c r="BD34" s="1045"/>
      <c r="BE34" s="976"/>
      <c r="BF34" s="976"/>
      <c r="BG34" s="976"/>
      <c r="BH34" s="976"/>
      <c r="BI34" s="977"/>
      <c r="BJ34" s="214"/>
      <c r="BK34" s="214"/>
      <c r="BL34" s="214"/>
      <c r="BM34" s="214"/>
      <c r="BN34" s="214"/>
      <c r="BO34" s="224"/>
      <c r="BP34" s="224"/>
      <c r="BQ34" s="221">
        <v>28</v>
      </c>
      <c r="BR34" s="222"/>
      <c r="BS34" s="996"/>
      <c r="BT34" s="997"/>
      <c r="BU34" s="997"/>
      <c r="BV34" s="997"/>
      <c r="BW34" s="997"/>
      <c r="BX34" s="997"/>
      <c r="BY34" s="997"/>
      <c r="BZ34" s="997"/>
      <c r="CA34" s="997"/>
      <c r="CB34" s="997"/>
      <c r="CC34" s="997"/>
      <c r="CD34" s="997"/>
      <c r="CE34" s="997"/>
      <c r="CF34" s="997"/>
      <c r="CG34" s="1018"/>
      <c r="CH34" s="993"/>
      <c r="CI34" s="994"/>
      <c r="CJ34" s="994"/>
      <c r="CK34" s="994"/>
      <c r="CL34" s="995"/>
      <c r="CM34" s="993"/>
      <c r="CN34" s="994"/>
      <c r="CO34" s="994"/>
      <c r="CP34" s="994"/>
      <c r="CQ34" s="995"/>
      <c r="CR34" s="993"/>
      <c r="CS34" s="994"/>
      <c r="CT34" s="994"/>
      <c r="CU34" s="994"/>
      <c r="CV34" s="995"/>
      <c r="CW34" s="993"/>
      <c r="CX34" s="994"/>
      <c r="CY34" s="994"/>
      <c r="CZ34" s="994"/>
      <c r="DA34" s="995"/>
      <c r="DB34" s="993"/>
      <c r="DC34" s="994"/>
      <c r="DD34" s="994"/>
      <c r="DE34" s="994"/>
      <c r="DF34" s="995"/>
      <c r="DG34" s="993"/>
      <c r="DH34" s="994"/>
      <c r="DI34" s="994"/>
      <c r="DJ34" s="994"/>
      <c r="DK34" s="995"/>
      <c r="DL34" s="993"/>
      <c r="DM34" s="994"/>
      <c r="DN34" s="994"/>
      <c r="DO34" s="994"/>
      <c r="DP34" s="995"/>
      <c r="DQ34" s="993"/>
      <c r="DR34" s="994"/>
      <c r="DS34" s="994"/>
      <c r="DT34" s="994"/>
      <c r="DU34" s="995"/>
      <c r="DV34" s="996"/>
      <c r="DW34" s="997"/>
      <c r="DX34" s="997"/>
      <c r="DY34" s="997"/>
      <c r="DZ34" s="998"/>
      <c r="EA34" s="212"/>
    </row>
    <row r="35" spans="1:131" ht="26.25" customHeight="1" x14ac:dyDescent="0.2">
      <c r="A35" s="225">
        <v>8</v>
      </c>
      <c r="B35" s="1034"/>
      <c r="C35" s="1035"/>
      <c r="D35" s="1035"/>
      <c r="E35" s="1035"/>
      <c r="F35" s="1035"/>
      <c r="G35" s="1035"/>
      <c r="H35" s="1035"/>
      <c r="I35" s="1035"/>
      <c r="J35" s="1035"/>
      <c r="K35" s="1035"/>
      <c r="L35" s="1035"/>
      <c r="M35" s="1035"/>
      <c r="N35" s="1035"/>
      <c r="O35" s="1035"/>
      <c r="P35" s="1036"/>
      <c r="Q35" s="1042"/>
      <c r="R35" s="1043"/>
      <c r="S35" s="1043"/>
      <c r="T35" s="1043"/>
      <c r="U35" s="1043"/>
      <c r="V35" s="1043"/>
      <c r="W35" s="1043"/>
      <c r="X35" s="1043"/>
      <c r="Y35" s="1043"/>
      <c r="Z35" s="1043"/>
      <c r="AA35" s="1043"/>
      <c r="AB35" s="1043"/>
      <c r="AC35" s="1043"/>
      <c r="AD35" s="1043"/>
      <c r="AE35" s="1044"/>
      <c r="AF35" s="1039"/>
      <c r="AG35" s="1040"/>
      <c r="AH35" s="1040"/>
      <c r="AI35" s="1040"/>
      <c r="AJ35" s="1041"/>
      <c r="AK35" s="984"/>
      <c r="AL35" s="975"/>
      <c r="AM35" s="975"/>
      <c r="AN35" s="975"/>
      <c r="AO35" s="975"/>
      <c r="AP35" s="975"/>
      <c r="AQ35" s="975"/>
      <c r="AR35" s="975"/>
      <c r="AS35" s="975"/>
      <c r="AT35" s="975"/>
      <c r="AU35" s="975"/>
      <c r="AV35" s="975"/>
      <c r="AW35" s="975"/>
      <c r="AX35" s="975"/>
      <c r="AY35" s="975"/>
      <c r="AZ35" s="1045"/>
      <c r="BA35" s="1045"/>
      <c r="BB35" s="1045"/>
      <c r="BC35" s="1045"/>
      <c r="BD35" s="1045"/>
      <c r="BE35" s="976"/>
      <c r="BF35" s="976"/>
      <c r="BG35" s="976"/>
      <c r="BH35" s="976"/>
      <c r="BI35" s="977"/>
      <c r="BJ35" s="214"/>
      <c r="BK35" s="214"/>
      <c r="BL35" s="214"/>
      <c r="BM35" s="214"/>
      <c r="BN35" s="214"/>
      <c r="BO35" s="224"/>
      <c r="BP35" s="224"/>
      <c r="BQ35" s="221">
        <v>29</v>
      </c>
      <c r="BR35" s="222"/>
      <c r="BS35" s="996"/>
      <c r="BT35" s="997"/>
      <c r="BU35" s="997"/>
      <c r="BV35" s="997"/>
      <c r="BW35" s="997"/>
      <c r="BX35" s="997"/>
      <c r="BY35" s="997"/>
      <c r="BZ35" s="997"/>
      <c r="CA35" s="997"/>
      <c r="CB35" s="997"/>
      <c r="CC35" s="997"/>
      <c r="CD35" s="997"/>
      <c r="CE35" s="997"/>
      <c r="CF35" s="997"/>
      <c r="CG35" s="1018"/>
      <c r="CH35" s="993"/>
      <c r="CI35" s="994"/>
      <c r="CJ35" s="994"/>
      <c r="CK35" s="994"/>
      <c r="CL35" s="995"/>
      <c r="CM35" s="993"/>
      <c r="CN35" s="994"/>
      <c r="CO35" s="994"/>
      <c r="CP35" s="994"/>
      <c r="CQ35" s="995"/>
      <c r="CR35" s="993"/>
      <c r="CS35" s="994"/>
      <c r="CT35" s="994"/>
      <c r="CU35" s="994"/>
      <c r="CV35" s="995"/>
      <c r="CW35" s="993"/>
      <c r="CX35" s="994"/>
      <c r="CY35" s="994"/>
      <c r="CZ35" s="994"/>
      <c r="DA35" s="995"/>
      <c r="DB35" s="993"/>
      <c r="DC35" s="994"/>
      <c r="DD35" s="994"/>
      <c r="DE35" s="994"/>
      <c r="DF35" s="995"/>
      <c r="DG35" s="993"/>
      <c r="DH35" s="994"/>
      <c r="DI35" s="994"/>
      <c r="DJ35" s="994"/>
      <c r="DK35" s="995"/>
      <c r="DL35" s="993"/>
      <c r="DM35" s="994"/>
      <c r="DN35" s="994"/>
      <c r="DO35" s="994"/>
      <c r="DP35" s="995"/>
      <c r="DQ35" s="993"/>
      <c r="DR35" s="994"/>
      <c r="DS35" s="994"/>
      <c r="DT35" s="994"/>
      <c r="DU35" s="995"/>
      <c r="DV35" s="996"/>
      <c r="DW35" s="997"/>
      <c r="DX35" s="997"/>
      <c r="DY35" s="997"/>
      <c r="DZ35" s="998"/>
      <c r="EA35" s="212"/>
    </row>
    <row r="36" spans="1:131" ht="26.25" customHeight="1" x14ac:dyDescent="0.2">
      <c r="A36" s="225">
        <v>9</v>
      </c>
      <c r="B36" s="1034"/>
      <c r="C36" s="1035"/>
      <c r="D36" s="1035"/>
      <c r="E36" s="1035"/>
      <c r="F36" s="1035"/>
      <c r="G36" s="1035"/>
      <c r="H36" s="1035"/>
      <c r="I36" s="1035"/>
      <c r="J36" s="1035"/>
      <c r="K36" s="1035"/>
      <c r="L36" s="1035"/>
      <c r="M36" s="1035"/>
      <c r="N36" s="1035"/>
      <c r="O36" s="1035"/>
      <c r="P36" s="1036"/>
      <c r="Q36" s="1042"/>
      <c r="R36" s="1043"/>
      <c r="S36" s="1043"/>
      <c r="T36" s="1043"/>
      <c r="U36" s="1043"/>
      <c r="V36" s="1043"/>
      <c r="W36" s="1043"/>
      <c r="X36" s="1043"/>
      <c r="Y36" s="1043"/>
      <c r="Z36" s="1043"/>
      <c r="AA36" s="1043"/>
      <c r="AB36" s="1043"/>
      <c r="AC36" s="1043"/>
      <c r="AD36" s="1043"/>
      <c r="AE36" s="1044"/>
      <c r="AF36" s="1039"/>
      <c r="AG36" s="1040"/>
      <c r="AH36" s="1040"/>
      <c r="AI36" s="1040"/>
      <c r="AJ36" s="1041"/>
      <c r="AK36" s="984"/>
      <c r="AL36" s="975"/>
      <c r="AM36" s="975"/>
      <c r="AN36" s="975"/>
      <c r="AO36" s="975"/>
      <c r="AP36" s="975"/>
      <c r="AQ36" s="975"/>
      <c r="AR36" s="975"/>
      <c r="AS36" s="975"/>
      <c r="AT36" s="975"/>
      <c r="AU36" s="975"/>
      <c r="AV36" s="975"/>
      <c r="AW36" s="975"/>
      <c r="AX36" s="975"/>
      <c r="AY36" s="975"/>
      <c r="AZ36" s="1045"/>
      <c r="BA36" s="1045"/>
      <c r="BB36" s="1045"/>
      <c r="BC36" s="1045"/>
      <c r="BD36" s="1045"/>
      <c r="BE36" s="976"/>
      <c r="BF36" s="976"/>
      <c r="BG36" s="976"/>
      <c r="BH36" s="976"/>
      <c r="BI36" s="977"/>
      <c r="BJ36" s="214"/>
      <c r="BK36" s="214"/>
      <c r="BL36" s="214"/>
      <c r="BM36" s="214"/>
      <c r="BN36" s="214"/>
      <c r="BO36" s="224"/>
      <c r="BP36" s="224"/>
      <c r="BQ36" s="221">
        <v>30</v>
      </c>
      <c r="BR36" s="222"/>
      <c r="BS36" s="996"/>
      <c r="BT36" s="997"/>
      <c r="BU36" s="997"/>
      <c r="BV36" s="997"/>
      <c r="BW36" s="997"/>
      <c r="BX36" s="997"/>
      <c r="BY36" s="997"/>
      <c r="BZ36" s="997"/>
      <c r="CA36" s="997"/>
      <c r="CB36" s="997"/>
      <c r="CC36" s="997"/>
      <c r="CD36" s="997"/>
      <c r="CE36" s="997"/>
      <c r="CF36" s="997"/>
      <c r="CG36" s="1018"/>
      <c r="CH36" s="993"/>
      <c r="CI36" s="994"/>
      <c r="CJ36" s="994"/>
      <c r="CK36" s="994"/>
      <c r="CL36" s="995"/>
      <c r="CM36" s="993"/>
      <c r="CN36" s="994"/>
      <c r="CO36" s="994"/>
      <c r="CP36" s="994"/>
      <c r="CQ36" s="995"/>
      <c r="CR36" s="993"/>
      <c r="CS36" s="994"/>
      <c r="CT36" s="994"/>
      <c r="CU36" s="994"/>
      <c r="CV36" s="995"/>
      <c r="CW36" s="993"/>
      <c r="CX36" s="994"/>
      <c r="CY36" s="994"/>
      <c r="CZ36" s="994"/>
      <c r="DA36" s="995"/>
      <c r="DB36" s="993"/>
      <c r="DC36" s="994"/>
      <c r="DD36" s="994"/>
      <c r="DE36" s="994"/>
      <c r="DF36" s="995"/>
      <c r="DG36" s="993"/>
      <c r="DH36" s="994"/>
      <c r="DI36" s="994"/>
      <c r="DJ36" s="994"/>
      <c r="DK36" s="995"/>
      <c r="DL36" s="993"/>
      <c r="DM36" s="994"/>
      <c r="DN36" s="994"/>
      <c r="DO36" s="994"/>
      <c r="DP36" s="995"/>
      <c r="DQ36" s="993"/>
      <c r="DR36" s="994"/>
      <c r="DS36" s="994"/>
      <c r="DT36" s="994"/>
      <c r="DU36" s="995"/>
      <c r="DV36" s="996"/>
      <c r="DW36" s="997"/>
      <c r="DX36" s="997"/>
      <c r="DY36" s="997"/>
      <c r="DZ36" s="998"/>
      <c r="EA36" s="212"/>
    </row>
    <row r="37" spans="1:131" ht="26.25" customHeight="1" x14ac:dyDescent="0.2">
      <c r="A37" s="225">
        <v>10</v>
      </c>
      <c r="B37" s="1034"/>
      <c r="C37" s="1035"/>
      <c r="D37" s="1035"/>
      <c r="E37" s="1035"/>
      <c r="F37" s="1035"/>
      <c r="G37" s="1035"/>
      <c r="H37" s="1035"/>
      <c r="I37" s="1035"/>
      <c r="J37" s="1035"/>
      <c r="K37" s="1035"/>
      <c r="L37" s="1035"/>
      <c r="M37" s="1035"/>
      <c r="N37" s="1035"/>
      <c r="O37" s="1035"/>
      <c r="P37" s="1036"/>
      <c r="Q37" s="1042"/>
      <c r="R37" s="1043"/>
      <c r="S37" s="1043"/>
      <c r="T37" s="1043"/>
      <c r="U37" s="1043"/>
      <c r="V37" s="1043"/>
      <c r="W37" s="1043"/>
      <c r="X37" s="1043"/>
      <c r="Y37" s="1043"/>
      <c r="Z37" s="1043"/>
      <c r="AA37" s="1043"/>
      <c r="AB37" s="1043"/>
      <c r="AC37" s="1043"/>
      <c r="AD37" s="1043"/>
      <c r="AE37" s="1044"/>
      <c r="AF37" s="1039"/>
      <c r="AG37" s="1040"/>
      <c r="AH37" s="1040"/>
      <c r="AI37" s="1040"/>
      <c r="AJ37" s="1041"/>
      <c r="AK37" s="984"/>
      <c r="AL37" s="975"/>
      <c r="AM37" s="975"/>
      <c r="AN37" s="975"/>
      <c r="AO37" s="975"/>
      <c r="AP37" s="975"/>
      <c r="AQ37" s="975"/>
      <c r="AR37" s="975"/>
      <c r="AS37" s="975"/>
      <c r="AT37" s="975"/>
      <c r="AU37" s="975"/>
      <c r="AV37" s="975"/>
      <c r="AW37" s="975"/>
      <c r="AX37" s="975"/>
      <c r="AY37" s="975"/>
      <c r="AZ37" s="1045"/>
      <c r="BA37" s="1045"/>
      <c r="BB37" s="1045"/>
      <c r="BC37" s="1045"/>
      <c r="BD37" s="1045"/>
      <c r="BE37" s="976"/>
      <c r="BF37" s="976"/>
      <c r="BG37" s="976"/>
      <c r="BH37" s="976"/>
      <c r="BI37" s="977"/>
      <c r="BJ37" s="214"/>
      <c r="BK37" s="214"/>
      <c r="BL37" s="214"/>
      <c r="BM37" s="214"/>
      <c r="BN37" s="214"/>
      <c r="BO37" s="224"/>
      <c r="BP37" s="224"/>
      <c r="BQ37" s="221">
        <v>31</v>
      </c>
      <c r="BR37" s="222"/>
      <c r="BS37" s="996"/>
      <c r="BT37" s="997"/>
      <c r="BU37" s="997"/>
      <c r="BV37" s="997"/>
      <c r="BW37" s="997"/>
      <c r="BX37" s="997"/>
      <c r="BY37" s="997"/>
      <c r="BZ37" s="997"/>
      <c r="CA37" s="997"/>
      <c r="CB37" s="997"/>
      <c r="CC37" s="997"/>
      <c r="CD37" s="997"/>
      <c r="CE37" s="997"/>
      <c r="CF37" s="997"/>
      <c r="CG37" s="1018"/>
      <c r="CH37" s="993"/>
      <c r="CI37" s="994"/>
      <c r="CJ37" s="994"/>
      <c r="CK37" s="994"/>
      <c r="CL37" s="995"/>
      <c r="CM37" s="993"/>
      <c r="CN37" s="994"/>
      <c r="CO37" s="994"/>
      <c r="CP37" s="994"/>
      <c r="CQ37" s="995"/>
      <c r="CR37" s="993"/>
      <c r="CS37" s="994"/>
      <c r="CT37" s="994"/>
      <c r="CU37" s="994"/>
      <c r="CV37" s="995"/>
      <c r="CW37" s="993"/>
      <c r="CX37" s="994"/>
      <c r="CY37" s="994"/>
      <c r="CZ37" s="994"/>
      <c r="DA37" s="995"/>
      <c r="DB37" s="993"/>
      <c r="DC37" s="994"/>
      <c r="DD37" s="994"/>
      <c r="DE37" s="994"/>
      <c r="DF37" s="995"/>
      <c r="DG37" s="993"/>
      <c r="DH37" s="994"/>
      <c r="DI37" s="994"/>
      <c r="DJ37" s="994"/>
      <c r="DK37" s="995"/>
      <c r="DL37" s="993"/>
      <c r="DM37" s="994"/>
      <c r="DN37" s="994"/>
      <c r="DO37" s="994"/>
      <c r="DP37" s="995"/>
      <c r="DQ37" s="993"/>
      <c r="DR37" s="994"/>
      <c r="DS37" s="994"/>
      <c r="DT37" s="994"/>
      <c r="DU37" s="995"/>
      <c r="DV37" s="996"/>
      <c r="DW37" s="997"/>
      <c r="DX37" s="997"/>
      <c r="DY37" s="997"/>
      <c r="DZ37" s="998"/>
      <c r="EA37" s="212"/>
    </row>
    <row r="38" spans="1:131" ht="26.25" customHeight="1" x14ac:dyDescent="0.2">
      <c r="A38" s="225">
        <v>11</v>
      </c>
      <c r="B38" s="1034"/>
      <c r="C38" s="1035"/>
      <c r="D38" s="1035"/>
      <c r="E38" s="1035"/>
      <c r="F38" s="1035"/>
      <c r="G38" s="1035"/>
      <c r="H38" s="1035"/>
      <c r="I38" s="1035"/>
      <c r="J38" s="1035"/>
      <c r="K38" s="1035"/>
      <c r="L38" s="1035"/>
      <c r="M38" s="1035"/>
      <c r="N38" s="1035"/>
      <c r="O38" s="1035"/>
      <c r="P38" s="1036"/>
      <c r="Q38" s="1042"/>
      <c r="R38" s="1043"/>
      <c r="S38" s="1043"/>
      <c r="T38" s="1043"/>
      <c r="U38" s="1043"/>
      <c r="V38" s="1043"/>
      <c r="W38" s="1043"/>
      <c r="X38" s="1043"/>
      <c r="Y38" s="1043"/>
      <c r="Z38" s="1043"/>
      <c r="AA38" s="1043"/>
      <c r="AB38" s="1043"/>
      <c r="AC38" s="1043"/>
      <c r="AD38" s="1043"/>
      <c r="AE38" s="1044"/>
      <c r="AF38" s="1039"/>
      <c r="AG38" s="1040"/>
      <c r="AH38" s="1040"/>
      <c r="AI38" s="1040"/>
      <c r="AJ38" s="1041"/>
      <c r="AK38" s="984"/>
      <c r="AL38" s="975"/>
      <c r="AM38" s="975"/>
      <c r="AN38" s="975"/>
      <c r="AO38" s="975"/>
      <c r="AP38" s="975"/>
      <c r="AQ38" s="975"/>
      <c r="AR38" s="975"/>
      <c r="AS38" s="975"/>
      <c r="AT38" s="975"/>
      <c r="AU38" s="975"/>
      <c r="AV38" s="975"/>
      <c r="AW38" s="975"/>
      <c r="AX38" s="975"/>
      <c r="AY38" s="975"/>
      <c r="AZ38" s="1045"/>
      <c r="BA38" s="1045"/>
      <c r="BB38" s="1045"/>
      <c r="BC38" s="1045"/>
      <c r="BD38" s="1045"/>
      <c r="BE38" s="976"/>
      <c r="BF38" s="976"/>
      <c r="BG38" s="976"/>
      <c r="BH38" s="976"/>
      <c r="BI38" s="977"/>
      <c r="BJ38" s="214"/>
      <c r="BK38" s="214"/>
      <c r="BL38" s="214"/>
      <c r="BM38" s="214"/>
      <c r="BN38" s="214"/>
      <c r="BO38" s="224"/>
      <c r="BP38" s="224"/>
      <c r="BQ38" s="221">
        <v>32</v>
      </c>
      <c r="BR38" s="222"/>
      <c r="BS38" s="996"/>
      <c r="BT38" s="997"/>
      <c r="BU38" s="997"/>
      <c r="BV38" s="997"/>
      <c r="BW38" s="997"/>
      <c r="BX38" s="997"/>
      <c r="BY38" s="997"/>
      <c r="BZ38" s="997"/>
      <c r="CA38" s="997"/>
      <c r="CB38" s="997"/>
      <c r="CC38" s="997"/>
      <c r="CD38" s="997"/>
      <c r="CE38" s="997"/>
      <c r="CF38" s="997"/>
      <c r="CG38" s="1018"/>
      <c r="CH38" s="993"/>
      <c r="CI38" s="994"/>
      <c r="CJ38" s="994"/>
      <c r="CK38" s="994"/>
      <c r="CL38" s="995"/>
      <c r="CM38" s="993"/>
      <c r="CN38" s="994"/>
      <c r="CO38" s="994"/>
      <c r="CP38" s="994"/>
      <c r="CQ38" s="995"/>
      <c r="CR38" s="993"/>
      <c r="CS38" s="994"/>
      <c r="CT38" s="994"/>
      <c r="CU38" s="994"/>
      <c r="CV38" s="995"/>
      <c r="CW38" s="993"/>
      <c r="CX38" s="994"/>
      <c r="CY38" s="994"/>
      <c r="CZ38" s="994"/>
      <c r="DA38" s="995"/>
      <c r="DB38" s="993"/>
      <c r="DC38" s="994"/>
      <c r="DD38" s="994"/>
      <c r="DE38" s="994"/>
      <c r="DF38" s="995"/>
      <c r="DG38" s="993"/>
      <c r="DH38" s="994"/>
      <c r="DI38" s="994"/>
      <c r="DJ38" s="994"/>
      <c r="DK38" s="995"/>
      <c r="DL38" s="993"/>
      <c r="DM38" s="994"/>
      <c r="DN38" s="994"/>
      <c r="DO38" s="994"/>
      <c r="DP38" s="995"/>
      <c r="DQ38" s="993"/>
      <c r="DR38" s="994"/>
      <c r="DS38" s="994"/>
      <c r="DT38" s="994"/>
      <c r="DU38" s="995"/>
      <c r="DV38" s="996"/>
      <c r="DW38" s="997"/>
      <c r="DX38" s="997"/>
      <c r="DY38" s="997"/>
      <c r="DZ38" s="998"/>
      <c r="EA38" s="212"/>
    </row>
    <row r="39" spans="1:131" ht="26.25" customHeight="1" x14ac:dyDescent="0.2">
      <c r="A39" s="225">
        <v>12</v>
      </c>
      <c r="B39" s="1034"/>
      <c r="C39" s="1035"/>
      <c r="D39" s="1035"/>
      <c r="E39" s="1035"/>
      <c r="F39" s="1035"/>
      <c r="G39" s="1035"/>
      <c r="H39" s="1035"/>
      <c r="I39" s="1035"/>
      <c r="J39" s="1035"/>
      <c r="K39" s="1035"/>
      <c r="L39" s="1035"/>
      <c r="M39" s="1035"/>
      <c r="N39" s="1035"/>
      <c r="O39" s="1035"/>
      <c r="P39" s="1036"/>
      <c r="Q39" s="1042"/>
      <c r="R39" s="1043"/>
      <c r="S39" s="1043"/>
      <c r="T39" s="1043"/>
      <c r="U39" s="1043"/>
      <c r="V39" s="1043"/>
      <c r="W39" s="1043"/>
      <c r="X39" s="1043"/>
      <c r="Y39" s="1043"/>
      <c r="Z39" s="1043"/>
      <c r="AA39" s="1043"/>
      <c r="AB39" s="1043"/>
      <c r="AC39" s="1043"/>
      <c r="AD39" s="1043"/>
      <c r="AE39" s="1044"/>
      <c r="AF39" s="1039"/>
      <c r="AG39" s="1040"/>
      <c r="AH39" s="1040"/>
      <c r="AI39" s="1040"/>
      <c r="AJ39" s="1041"/>
      <c r="AK39" s="984"/>
      <c r="AL39" s="975"/>
      <c r="AM39" s="975"/>
      <c r="AN39" s="975"/>
      <c r="AO39" s="975"/>
      <c r="AP39" s="975"/>
      <c r="AQ39" s="975"/>
      <c r="AR39" s="975"/>
      <c r="AS39" s="975"/>
      <c r="AT39" s="975"/>
      <c r="AU39" s="975"/>
      <c r="AV39" s="975"/>
      <c r="AW39" s="975"/>
      <c r="AX39" s="975"/>
      <c r="AY39" s="975"/>
      <c r="AZ39" s="1045"/>
      <c r="BA39" s="1045"/>
      <c r="BB39" s="1045"/>
      <c r="BC39" s="1045"/>
      <c r="BD39" s="1045"/>
      <c r="BE39" s="976"/>
      <c r="BF39" s="976"/>
      <c r="BG39" s="976"/>
      <c r="BH39" s="976"/>
      <c r="BI39" s="977"/>
      <c r="BJ39" s="214"/>
      <c r="BK39" s="214"/>
      <c r="BL39" s="214"/>
      <c r="BM39" s="214"/>
      <c r="BN39" s="214"/>
      <c r="BO39" s="224"/>
      <c r="BP39" s="224"/>
      <c r="BQ39" s="221">
        <v>33</v>
      </c>
      <c r="BR39" s="222"/>
      <c r="BS39" s="996"/>
      <c r="BT39" s="997"/>
      <c r="BU39" s="997"/>
      <c r="BV39" s="997"/>
      <c r="BW39" s="997"/>
      <c r="BX39" s="997"/>
      <c r="BY39" s="997"/>
      <c r="BZ39" s="997"/>
      <c r="CA39" s="997"/>
      <c r="CB39" s="997"/>
      <c r="CC39" s="997"/>
      <c r="CD39" s="997"/>
      <c r="CE39" s="997"/>
      <c r="CF39" s="997"/>
      <c r="CG39" s="1018"/>
      <c r="CH39" s="993"/>
      <c r="CI39" s="994"/>
      <c r="CJ39" s="994"/>
      <c r="CK39" s="994"/>
      <c r="CL39" s="995"/>
      <c r="CM39" s="993"/>
      <c r="CN39" s="994"/>
      <c r="CO39" s="994"/>
      <c r="CP39" s="994"/>
      <c r="CQ39" s="995"/>
      <c r="CR39" s="993"/>
      <c r="CS39" s="994"/>
      <c r="CT39" s="994"/>
      <c r="CU39" s="994"/>
      <c r="CV39" s="995"/>
      <c r="CW39" s="993"/>
      <c r="CX39" s="994"/>
      <c r="CY39" s="994"/>
      <c r="CZ39" s="994"/>
      <c r="DA39" s="995"/>
      <c r="DB39" s="993"/>
      <c r="DC39" s="994"/>
      <c r="DD39" s="994"/>
      <c r="DE39" s="994"/>
      <c r="DF39" s="995"/>
      <c r="DG39" s="993"/>
      <c r="DH39" s="994"/>
      <c r="DI39" s="994"/>
      <c r="DJ39" s="994"/>
      <c r="DK39" s="995"/>
      <c r="DL39" s="993"/>
      <c r="DM39" s="994"/>
      <c r="DN39" s="994"/>
      <c r="DO39" s="994"/>
      <c r="DP39" s="995"/>
      <c r="DQ39" s="993"/>
      <c r="DR39" s="994"/>
      <c r="DS39" s="994"/>
      <c r="DT39" s="994"/>
      <c r="DU39" s="995"/>
      <c r="DV39" s="996"/>
      <c r="DW39" s="997"/>
      <c r="DX39" s="997"/>
      <c r="DY39" s="997"/>
      <c r="DZ39" s="998"/>
      <c r="EA39" s="212"/>
    </row>
    <row r="40" spans="1:131" ht="26.25" customHeight="1" x14ac:dyDescent="0.2">
      <c r="A40" s="221">
        <v>13</v>
      </c>
      <c r="B40" s="1034"/>
      <c r="C40" s="1035"/>
      <c r="D40" s="1035"/>
      <c r="E40" s="1035"/>
      <c r="F40" s="1035"/>
      <c r="G40" s="1035"/>
      <c r="H40" s="1035"/>
      <c r="I40" s="1035"/>
      <c r="J40" s="1035"/>
      <c r="K40" s="1035"/>
      <c r="L40" s="1035"/>
      <c r="M40" s="1035"/>
      <c r="N40" s="1035"/>
      <c r="O40" s="1035"/>
      <c r="P40" s="1036"/>
      <c r="Q40" s="1042"/>
      <c r="R40" s="1043"/>
      <c r="S40" s="1043"/>
      <c r="T40" s="1043"/>
      <c r="U40" s="1043"/>
      <c r="V40" s="1043"/>
      <c r="W40" s="1043"/>
      <c r="X40" s="1043"/>
      <c r="Y40" s="1043"/>
      <c r="Z40" s="1043"/>
      <c r="AA40" s="1043"/>
      <c r="AB40" s="1043"/>
      <c r="AC40" s="1043"/>
      <c r="AD40" s="1043"/>
      <c r="AE40" s="1044"/>
      <c r="AF40" s="1039"/>
      <c r="AG40" s="1040"/>
      <c r="AH40" s="1040"/>
      <c r="AI40" s="1040"/>
      <c r="AJ40" s="1041"/>
      <c r="AK40" s="984"/>
      <c r="AL40" s="975"/>
      <c r="AM40" s="975"/>
      <c r="AN40" s="975"/>
      <c r="AO40" s="975"/>
      <c r="AP40" s="975"/>
      <c r="AQ40" s="975"/>
      <c r="AR40" s="975"/>
      <c r="AS40" s="975"/>
      <c r="AT40" s="975"/>
      <c r="AU40" s="975"/>
      <c r="AV40" s="975"/>
      <c r="AW40" s="975"/>
      <c r="AX40" s="975"/>
      <c r="AY40" s="975"/>
      <c r="AZ40" s="1045"/>
      <c r="BA40" s="1045"/>
      <c r="BB40" s="1045"/>
      <c r="BC40" s="1045"/>
      <c r="BD40" s="1045"/>
      <c r="BE40" s="976"/>
      <c r="BF40" s="976"/>
      <c r="BG40" s="976"/>
      <c r="BH40" s="976"/>
      <c r="BI40" s="977"/>
      <c r="BJ40" s="214"/>
      <c r="BK40" s="214"/>
      <c r="BL40" s="214"/>
      <c r="BM40" s="214"/>
      <c r="BN40" s="214"/>
      <c r="BO40" s="224"/>
      <c r="BP40" s="224"/>
      <c r="BQ40" s="221">
        <v>34</v>
      </c>
      <c r="BR40" s="222"/>
      <c r="BS40" s="996"/>
      <c r="BT40" s="997"/>
      <c r="BU40" s="997"/>
      <c r="BV40" s="997"/>
      <c r="BW40" s="997"/>
      <c r="BX40" s="997"/>
      <c r="BY40" s="997"/>
      <c r="BZ40" s="997"/>
      <c r="CA40" s="997"/>
      <c r="CB40" s="997"/>
      <c r="CC40" s="997"/>
      <c r="CD40" s="997"/>
      <c r="CE40" s="997"/>
      <c r="CF40" s="997"/>
      <c r="CG40" s="1018"/>
      <c r="CH40" s="993"/>
      <c r="CI40" s="994"/>
      <c r="CJ40" s="994"/>
      <c r="CK40" s="994"/>
      <c r="CL40" s="995"/>
      <c r="CM40" s="993"/>
      <c r="CN40" s="994"/>
      <c r="CO40" s="994"/>
      <c r="CP40" s="994"/>
      <c r="CQ40" s="995"/>
      <c r="CR40" s="993"/>
      <c r="CS40" s="994"/>
      <c r="CT40" s="994"/>
      <c r="CU40" s="994"/>
      <c r="CV40" s="995"/>
      <c r="CW40" s="993"/>
      <c r="CX40" s="994"/>
      <c r="CY40" s="994"/>
      <c r="CZ40" s="994"/>
      <c r="DA40" s="995"/>
      <c r="DB40" s="993"/>
      <c r="DC40" s="994"/>
      <c r="DD40" s="994"/>
      <c r="DE40" s="994"/>
      <c r="DF40" s="995"/>
      <c r="DG40" s="993"/>
      <c r="DH40" s="994"/>
      <c r="DI40" s="994"/>
      <c r="DJ40" s="994"/>
      <c r="DK40" s="995"/>
      <c r="DL40" s="993"/>
      <c r="DM40" s="994"/>
      <c r="DN40" s="994"/>
      <c r="DO40" s="994"/>
      <c r="DP40" s="995"/>
      <c r="DQ40" s="993"/>
      <c r="DR40" s="994"/>
      <c r="DS40" s="994"/>
      <c r="DT40" s="994"/>
      <c r="DU40" s="995"/>
      <c r="DV40" s="996"/>
      <c r="DW40" s="997"/>
      <c r="DX40" s="997"/>
      <c r="DY40" s="997"/>
      <c r="DZ40" s="998"/>
      <c r="EA40" s="212"/>
    </row>
    <row r="41" spans="1:131" ht="26.25" customHeight="1" x14ac:dyDescent="0.2">
      <c r="A41" s="221">
        <v>14</v>
      </c>
      <c r="B41" s="1034"/>
      <c r="C41" s="1035"/>
      <c r="D41" s="1035"/>
      <c r="E41" s="1035"/>
      <c r="F41" s="1035"/>
      <c r="G41" s="1035"/>
      <c r="H41" s="1035"/>
      <c r="I41" s="1035"/>
      <c r="J41" s="1035"/>
      <c r="K41" s="1035"/>
      <c r="L41" s="1035"/>
      <c r="M41" s="1035"/>
      <c r="N41" s="1035"/>
      <c r="O41" s="1035"/>
      <c r="P41" s="1036"/>
      <c r="Q41" s="1042"/>
      <c r="R41" s="1043"/>
      <c r="S41" s="1043"/>
      <c r="T41" s="1043"/>
      <c r="U41" s="1043"/>
      <c r="V41" s="1043"/>
      <c r="W41" s="1043"/>
      <c r="X41" s="1043"/>
      <c r="Y41" s="1043"/>
      <c r="Z41" s="1043"/>
      <c r="AA41" s="1043"/>
      <c r="AB41" s="1043"/>
      <c r="AC41" s="1043"/>
      <c r="AD41" s="1043"/>
      <c r="AE41" s="1044"/>
      <c r="AF41" s="1039"/>
      <c r="AG41" s="1040"/>
      <c r="AH41" s="1040"/>
      <c r="AI41" s="1040"/>
      <c r="AJ41" s="1041"/>
      <c r="AK41" s="984"/>
      <c r="AL41" s="975"/>
      <c r="AM41" s="975"/>
      <c r="AN41" s="975"/>
      <c r="AO41" s="975"/>
      <c r="AP41" s="975"/>
      <c r="AQ41" s="975"/>
      <c r="AR41" s="975"/>
      <c r="AS41" s="975"/>
      <c r="AT41" s="975"/>
      <c r="AU41" s="975"/>
      <c r="AV41" s="975"/>
      <c r="AW41" s="975"/>
      <c r="AX41" s="975"/>
      <c r="AY41" s="975"/>
      <c r="AZ41" s="1045"/>
      <c r="BA41" s="1045"/>
      <c r="BB41" s="1045"/>
      <c r="BC41" s="1045"/>
      <c r="BD41" s="1045"/>
      <c r="BE41" s="976"/>
      <c r="BF41" s="976"/>
      <c r="BG41" s="976"/>
      <c r="BH41" s="976"/>
      <c r="BI41" s="977"/>
      <c r="BJ41" s="214"/>
      <c r="BK41" s="214"/>
      <c r="BL41" s="214"/>
      <c r="BM41" s="214"/>
      <c r="BN41" s="214"/>
      <c r="BO41" s="224"/>
      <c r="BP41" s="224"/>
      <c r="BQ41" s="221">
        <v>35</v>
      </c>
      <c r="BR41" s="222"/>
      <c r="BS41" s="996"/>
      <c r="BT41" s="997"/>
      <c r="BU41" s="997"/>
      <c r="BV41" s="997"/>
      <c r="BW41" s="997"/>
      <c r="BX41" s="997"/>
      <c r="BY41" s="997"/>
      <c r="BZ41" s="997"/>
      <c r="CA41" s="997"/>
      <c r="CB41" s="997"/>
      <c r="CC41" s="997"/>
      <c r="CD41" s="997"/>
      <c r="CE41" s="997"/>
      <c r="CF41" s="997"/>
      <c r="CG41" s="1018"/>
      <c r="CH41" s="993"/>
      <c r="CI41" s="994"/>
      <c r="CJ41" s="994"/>
      <c r="CK41" s="994"/>
      <c r="CL41" s="995"/>
      <c r="CM41" s="993"/>
      <c r="CN41" s="994"/>
      <c r="CO41" s="994"/>
      <c r="CP41" s="994"/>
      <c r="CQ41" s="995"/>
      <c r="CR41" s="993"/>
      <c r="CS41" s="994"/>
      <c r="CT41" s="994"/>
      <c r="CU41" s="994"/>
      <c r="CV41" s="995"/>
      <c r="CW41" s="993"/>
      <c r="CX41" s="994"/>
      <c r="CY41" s="994"/>
      <c r="CZ41" s="994"/>
      <c r="DA41" s="995"/>
      <c r="DB41" s="993"/>
      <c r="DC41" s="994"/>
      <c r="DD41" s="994"/>
      <c r="DE41" s="994"/>
      <c r="DF41" s="995"/>
      <c r="DG41" s="993"/>
      <c r="DH41" s="994"/>
      <c r="DI41" s="994"/>
      <c r="DJ41" s="994"/>
      <c r="DK41" s="995"/>
      <c r="DL41" s="993"/>
      <c r="DM41" s="994"/>
      <c r="DN41" s="994"/>
      <c r="DO41" s="994"/>
      <c r="DP41" s="995"/>
      <c r="DQ41" s="993"/>
      <c r="DR41" s="994"/>
      <c r="DS41" s="994"/>
      <c r="DT41" s="994"/>
      <c r="DU41" s="995"/>
      <c r="DV41" s="996"/>
      <c r="DW41" s="997"/>
      <c r="DX41" s="997"/>
      <c r="DY41" s="997"/>
      <c r="DZ41" s="998"/>
      <c r="EA41" s="212"/>
    </row>
    <row r="42" spans="1:131" ht="26.25" customHeight="1" x14ac:dyDescent="0.2">
      <c r="A42" s="221">
        <v>15</v>
      </c>
      <c r="B42" s="1034"/>
      <c r="C42" s="1035"/>
      <c r="D42" s="1035"/>
      <c r="E42" s="1035"/>
      <c r="F42" s="1035"/>
      <c r="G42" s="1035"/>
      <c r="H42" s="1035"/>
      <c r="I42" s="1035"/>
      <c r="J42" s="1035"/>
      <c r="K42" s="1035"/>
      <c r="L42" s="1035"/>
      <c r="M42" s="1035"/>
      <c r="N42" s="1035"/>
      <c r="O42" s="1035"/>
      <c r="P42" s="1036"/>
      <c r="Q42" s="1042"/>
      <c r="R42" s="1043"/>
      <c r="S42" s="1043"/>
      <c r="T42" s="1043"/>
      <c r="U42" s="1043"/>
      <c r="V42" s="1043"/>
      <c r="W42" s="1043"/>
      <c r="X42" s="1043"/>
      <c r="Y42" s="1043"/>
      <c r="Z42" s="1043"/>
      <c r="AA42" s="1043"/>
      <c r="AB42" s="1043"/>
      <c r="AC42" s="1043"/>
      <c r="AD42" s="1043"/>
      <c r="AE42" s="1044"/>
      <c r="AF42" s="1039"/>
      <c r="AG42" s="1040"/>
      <c r="AH42" s="1040"/>
      <c r="AI42" s="1040"/>
      <c r="AJ42" s="1041"/>
      <c r="AK42" s="984"/>
      <c r="AL42" s="975"/>
      <c r="AM42" s="975"/>
      <c r="AN42" s="975"/>
      <c r="AO42" s="975"/>
      <c r="AP42" s="975"/>
      <c r="AQ42" s="975"/>
      <c r="AR42" s="975"/>
      <c r="AS42" s="975"/>
      <c r="AT42" s="975"/>
      <c r="AU42" s="975"/>
      <c r="AV42" s="975"/>
      <c r="AW42" s="975"/>
      <c r="AX42" s="975"/>
      <c r="AY42" s="975"/>
      <c r="AZ42" s="1045"/>
      <c r="BA42" s="1045"/>
      <c r="BB42" s="1045"/>
      <c r="BC42" s="1045"/>
      <c r="BD42" s="1045"/>
      <c r="BE42" s="976"/>
      <c r="BF42" s="976"/>
      <c r="BG42" s="976"/>
      <c r="BH42" s="976"/>
      <c r="BI42" s="977"/>
      <c r="BJ42" s="214"/>
      <c r="BK42" s="214"/>
      <c r="BL42" s="214"/>
      <c r="BM42" s="214"/>
      <c r="BN42" s="214"/>
      <c r="BO42" s="224"/>
      <c r="BP42" s="224"/>
      <c r="BQ42" s="221">
        <v>36</v>
      </c>
      <c r="BR42" s="222"/>
      <c r="BS42" s="996"/>
      <c r="BT42" s="997"/>
      <c r="BU42" s="997"/>
      <c r="BV42" s="997"/>
      <c r="BW42" s="997"/>
      <c r="BX42" s="997"/>
      <c r="BY42" s="997"/>
      <c r="BZ42" s="997"/>
      <c r="CA42" s="997"/>
      <c r="CB42" s="997"/>
      <c r="CC42" s="997"/>
      <c r="CD42" s="997"/>
      <c r="CE42" s="997"/>
      <c r="CF42" s="997"/>
      <c r="CG42" s="1018"/>
      <c r="CH42" s="993"/>
      <c r="CI42" s="994"/>
      <c r="CJ42" s="994"/>
      <c r="CK42" s="994"/>
      <c r="CL42" s="995"/>
      <c r="CM42" s="993"/>
      <c r="CN42" s="994"/>
      <c r="CO42" s="994"/>
      <c r="CP42" s="994"/>
      <c r="CQ42" s="995"/>
      <c r="CR42" s="993"/>
      <c r="CS42" s="994"/>
      <c r="CT42" s="994"/>
      <c r="CU42" s="994"/>
      <c r="CV42" s="995"/>
      <c r="CW42" s="993"/>
      <c r="CX42" s="994"/>
      <c r="CY42" s="994"/>
      <c r="CZ42" s="994"/>
      <c r="DA42" s="995"/>
      <c r="DB42" s="993"/>
      <c r="DC42" s="994"/>
      <c r="DD42" s="994"/>
      <c r="DE42" s="994"/>
      <c r="DF42" s="995"/>
      <c r="DG42" s="993"/>
      <c r="DH42" s="994"/>
      <c r="DI42" s="994"/>
      <c r="DJ42" s="994"/>
      <c r="DK42" s="995"/>
      <c r="DL42" s="993"/>
      <c r="DM42" s="994"/>
      <c r="DN42" s="994"/>
      <c r="DO42" s="994"/>
      <c r="DP42" s="995"/>
      <c r="DQ42" s="993"/>
      <c r="DR42" s="994"/>
      <c r="DS42" s="994"/>
      <c r="DT42" s="994"/>
      <c r="DU42" s="995"/>
      <c r="DV42" s="996"/>
      <c r="DW42" s="997"/>
      <c r="DX42" s="997"/>
      <c r="DY42" s="997"/>
      <c r="DZ42" s="998"/>
      <c r="EA42" s="212"/>
    </row>
    <row r="43" spans="1:131" ht="26.25" customHeight="1" x14ac:dyDescent="0.2">
      <c r="A43" s="221">
        <v>16</v>
      </c>
      <c r="B43" s="1034"/>
      <c r="C43" s="1035"/>
      <c r="D43" s="1035"/>
      <c r="E43" s="1035"/>
      <c r="F43" s="1035"/>
      <c r="G43" s="1035"/>
      <c r="H43" s="1035"/>
      <c r="I43" s="1035"/>
      <c r="J43" s="1035"/>
      <c r="K43" s="1035"/>
      <c r="L43" s="1035"/>
      <c r="M43" s="1035"/>
      <c r="N43" s="1035"/>
      <c r="O43" s="1035"/>
      <c r="P43" s="1036"/>
      <c r="Q43" s="1042"/>
      <c r="R43" s="1043"/>
      <c r="S43" s="1043"/>
      <c r="T43" s="1043"/>
      <c r="U43" s="1043"/>
      <c r="V43" s="1043"/>
      <c r="W43" s="1043"/>
      <c r="X43" s="1043"/>
      <c r="Y43" s="1043"/>
      <c r="Z43" s="1043"/>
      <c r="AA43" s="1043"/>
      <c r="AB43" s="1043"/>
      <c r="AC43" s="1043"/>
      <c r="AD43" s="1043"/>
      <c r="AE43" s="1044"/>
      <c r="AF43" s="1039"/>
      <c r="AG43" s="1040"/>
      <c r="AH43" s="1040"/>
      <c r="AI43" s="1040"/>
      <c r="AJ43" s="1041"/>
      <c r="AK43" s="984"/>
      <c r="AL43" s="975"/>
      <c r="AM43" s="975"/>
      <c r="AN43" s="975"/>
      <c r="AO43" s="975"/>
      <c r="AP43" s="975"/>
      <c r="AQ43" s="975"/>
      <c r="AR43" s="975"/>
      <c r="AS43" s="975"/>
      <c r="AT43" s="975"/>
      <c r="AU43" s="975"/>
      <c r="AV43" s="975"/>
      <c r="AW43" s="975"/>
      <c r="AX43" s="975"/>
      <c r="AY43" s="975"/>
      <c r="AZ43" s="1045"/>
      <c r="BA43" s="1045"/>
      <c r="BB43" s="1045"/>
      <c r="BC43" s="1045"/>
      <c r="BD43" s="1045"/>
      <c r="BE43" s="976"/>
      <c r="BF43" s="976"/>
      <c r="BG43" s="976"/>
      <c r="BH43" s="976"/>
      <c r="BI43" s="977"/>
      <c r="BJ43" s="214"/>
      <c r="BK43" s="214"/>
      <c r="BL43" s="214"/>
      <c r="BM43" s="214"/>
      <c r="BN43" s="214"/>
      <c r="BO43" s="224"/>
      <c r="BP43" s="224"/>
      <c r="BQ43" s="221">
        <v>37</v>
      </c>
      <c r="BR43" s="222"/>
      <c r="BS43" s="996"/>
      <c r="BT43" s="997"/>
      <c r="BU43" s="997"/>
      <c r="BV43" s="997"/>
      <c r="BW43" s="997"/>
      <c r="BX43" s="997"/>
      <c r="BY43" s="997"/>
      <c r="BZ43" s="997"/>
      <c r="CA43" s="997"/>
      <c r="CB43" s="997"/>
      <c r="CC43" s="997"/>
      <c r="CD43" s="997"/>
      <c r="CE43" s="997"/>
      <c r="CF43" s="997"/>
      <c r="CG43" s="1018"/>
      <c r="CH43" s="993"/>
      <c r="CI43" s="994"/>
      <c r="CJ43" s="994"/>
      <c r="CK43" s="994"/>
      <c r="CL43" s="995"/>
      <c r="CM43" s="993"/>
      <c r="CN43" s="994"/>
      <c r="CO43" s="994"/>
      <c r="CP43" s="994"/>
      <c r="CQ43" s="995"/>
      <c r="CR43" s="993"/>
      <c r="CS43" s="994"/>
      <c r="CT43" s="994"/>
      <c r="CU43" s="994"/>
      <c r="CV43" s="995"/>
      <c r="CW43" s="993"/>
      <c r="CX43" s="994"/>
      <c r="CY43" s="994"/>
      <c r="CZ43" s="994"/>
      <c r="DA43" s="995"/>
      <c r="DB43" s="993"/>
      <c r="DC43" s="994"/>
      <c r="DD43" s="994"/>
      <c r="DE43" s="994"/>
      <c r="DF43" s="995"/>
      <c r="DG43" s="993"/>
      <c r="DH43" s="994"/>
      <c r="DI43" s="994"/>
      <c r="DJ43" s="994"/>
      <c r="DK43" s="995"/>
      <c r="DL43" s="993"/>
      <c r="DM43" s="994"/>
      <c r="DN43" s="994"/>
      <c r="DO43" s="994"/>
      <c r="DP43" s="995"/>
      <c r="DQ43" s="993"/>
      <c r="DR43" s="994"/>
      <c r="DS43" s="994"/>
      <c r="DT43" s="994"/>
      <c r="DU43" s="995"/>
      <c r="DV43" s="996"/>
      <c r="DW43" s="997"/>
      <c r="DX43" s="997"/>
      <c r="DY43" s="997"/>
      <c r="DZ43" s="998"/>
      <c r="EA43" s="212"/>
    </row>
    <row r="44" spans="1:131" ht="26.25" customHeight="1" x14ac:dyDescent="0.2">
      <c r="A44" s="221">
        <v>17</v>
      </c>
      <c r="B44" s="1034"/>
      <c r="C44" s="1035"/>
      <c r="D44" s="1035"/>
      <c r="E44" s="1035"/>
      <c r="F44" s="1035"/>
      <c r="G44" s="1035"/>
      <c r="H44" s="1035"/>
      <c r="I44" s="1035"/>
      <c r="J44" s="1035"/>
      <c r="K44" s="1035"/>
      <c r="L44" s="1035"/>
      <c r="M44" s="1035"/>
      <c r="N44" s="1035"/>
      <c r="O44" s="1035"/>
      <c r="P44" s="1036"/>
      <c r="Q44" s="1042"/>
      <c r="R44" s="1043"/>
      <c r="S44" s="1043"/>
      <c r="T44" s="1043"/>
      <c r="U44" s="1043"/>
      <c r="V44" s="1043"/>
      <c r="W44" s="1043"/>
      <c r="X44" s="1043"/>
      <c r="Y44" s="1043"/>
      <c r="Z44" s="1043"/>
      <c r="AA44" s="1043"/>
      <c r="AB44" s="1043"/>
      <c r="AC44" s="1043"/>
      <c r="AD44" s="1043"/>
      <c r="AE44" s="1044"/>
      <c r="AF44" s="1039"/>
      <c r="AG44" s="1040"/>
      <c r="AH44" s="1040"/>
      <c r="AI44" s="1040"/>
      <c r="AJ44" s="1041"/>
      <c r="AK44" s="984"/>
      <c r="AL44" s="975"/>
      <c r="AM44" s="975"/>
      <c r="AN44" s="975"/>
      <c r="AO44" s="975"/>
      <c r="AP44" s="975"/>
      <c r="AQ44" s="975"/>
      <c r="AR44" s="975"/>
      <c r="AS44" s="975"/>
      <c r="AT44" s="975"/>
      <c r="AU44" s="975"/>
      <c r="AV44" s="975"/>
      <c r="AW44" s="975"/>
      <c r="AX44" s="975"/>
      <c r="AY44" s="975"/>
      <c r="AZ44" s="1045"/>
      <c r="BA44" s="1045"/>
      <c r="BB44" s="1045"/>
      <c r="BC44" s="1045"/>
      <c r="BD44" s="1045"/>
      <c r="BE44" s="976"/>
      <c r="BF44" s="976"/>
      <c r="BG44" s="976"/>
      <c r="BH44" s="976"/>
      <c r="BI44" s="977"/>
      <c r="BJ44" s="214"/>
      <c r="BK44" s="214"/>
      <c r="BL44" s="214"/>
      <c r="BM44" s="214"/>
      <c r="BN44" s="214"/>
      <c r="BO44" s="224"/>
      <c r="BP44" s="224"/>
      <c r="BQ44" s="221">
        <v>38</v>
      </c>
      <c r="BR44" s="222"/>
      <c r="BS44" s="996"/>
      <c r="BT44" s="997"/>
      <c r="BU44" s="997"/>
      <c r="BV44" s="997"/>
      <c r="BW44" s="997"/>
      <c r="BX44" s="997"/>
      <c r="BY44" s="997"/>
      <c r="BZ44" s="997"/>
      <c r="CA44" s="997"/>
      <c r="CB44" s="997"/>
      <c r="CC44" s="997"/>
      <c r="CD44" s="997"/>
      <c r="CE44" s="997"/>
      <c r="CF44" s="997"/>
      <c r="CG44" s="1018"/>
      <c r="CH44" s="993"/>
      <c r="CI44" s="994"/>
      <c r="CJ44" s="994"/>
      <c r="CK44" s="994"/>
      <c r="CL44" s="995"/>
      <c r="CM44" s="993"/>
      <c r="CN44" s="994"/>
      <c r="CO44" s="994"/>
      <c r="CP44" s="994"/>
      <c r="CQ44" s="995"/>
      <c r="CR44" s="993"/>
      <c r="CS44" s="994"/>
      <c r="CT44" s="994"/>
      <c r="CU44" s="994"/>
      <c r="CV44" s="995"/>
      <c r="CW44" s="993"/>
      <c r="CX44" s="994"/>
      <c r="CY44" s="994"/>
      <c r="CZ44" s="994"/>
      <c r="DA44" s="995"/>
      <c r="DB44" s="993"/>
      <c r="DC44" s="994"/>
      <c r="DD44" s="994"/>
      <c r="DE44" s="994"/>
      <c r="DF44" s="995"/>
      <c r="DG44" s="993"/>
      <c r="DH44" s="994"/>
      <c r="DI44" s="994"/>
      <c r="DJ44" s="994"/>
      <c r="DK44" s="995"/>
      <c r="DL44" s="993"/>
      <c r="DM44" s="994"/>
      <c r="DN44" s="994"/>
      <c r="DO44" s="994"/>
      <c r="DP44" s="995"/>
      <c r="DQ44" s="993"/>
      <c r="DR44" s="994"/>
      <c r="DS44" s="994"/>
      <c r="DT44" s="994"/>
      <c r="DU44" s="995"/>
      <c r="DV44" s="996"/>
      <c r="DW44" s="997"/>
      <c r="DX44" s="997"/>
      <c r="DY44" s="997"/>
      <c r="DZ44" s="998"/>
      <c r="EA44" s="212"/>
    </row>
    <row r="45" spans="1:131" ht="26.25" customHeight="1" x14ac:dyDescent="0.2">
      <c r="A45" s="221">
        <v>18</v>
      </c>
      <c r="B45" s="1034"/>
      <c r="C45" s="1035"/>
      <c r="D45" s="1035"/>
      <c r="E45" s="1035"/>
      <c r="F45" s="1035"/>
      <c r="G45" s="1035"/>
      <c r="H45" s="1035"/>
      <c r="I45" s="1035"/>
      <c r="J45" s="1035"/>
      <c r="K45" s="1035"/>
      <c r="L45" s="1035"/>
      <c r="M45" s="1035"/>
      <c r="N45" s="1035"/>
      <c r="O45" s="1035"/>
      <c r="P45" s="1036"/>
      <c r="Q45" s="1042"/>
      <c r="R45" s="1043"/>
      <c r="S45" s="1043"/>
      <c r="T45" s="1043"/>
      <c r="U45" s="1043"/>
      <c r="V45" s="1043"/>
      <c r="W45" s="1043"/>
      <c r="X45" s="1043"/>
      <c r="Y45" s="1043"/>
      <c r="Z45" s="1043"/>
      <c r="AA45" s="1043"/>
      <c r="AB45" s="1043"/>
      <c r="AC45" s="1043"/>
      <c r="AD45" s="1043"/>
      <c r="AE45" s="1044"/>
      <c r="AF45" s="1039"/>
      <c r="AG45" s="1040"/>
      <c r="AH45" s="1040"/>
      <c r="AI45" s="1040"/>
      <c r="AJ45" s="1041"/>
      <c r="AK45" s="984"/>
      <c r="AL45" s="975"/>
      <c r="AM45" s="975"/>
      <c r="AN45" s="975"/>
      <c r="AO45" s="975"/>
      <c r="AP45" s="975"/>
      <c r="AQ45" s="975"/>
      <c r="AR45" s="975"/>
      <c r="AS45" s="975"/>
      <c r="AT45" s="975"/>
      <c r="AU45" s="975"/>
      <c r="AV45" s="975"/>
      <c r="AW45" s="975"/>
      <c r="AX45" s="975"/>
      <c r="AY45" s="975"/>
      <c r="AZ45" s="1045"/>
      <c r="BA45" s="1045"/>
      <c r="BB45" s="1045"/>
      <c r="BC45" s="1045"/>
      <c r="BD45" s="1045"/>
      <c r="BE45" s="976"/>
      <c r="BF45" s="976"/>
      <c r="BG45" s="976"/>
      <c r="BH45" s="976"/>
      <c r="BI45" s="977"/>
      <c r="BJ45" s="214"/>
      <c r="BK45" s="214"/>
      <c r="BL45" s="214"/>
      <c r="BM45" s="214"/>
      <c r="BN45" s="214"/>
      <c r="BO45" s="224"/>
      <c r="BP45" s="224"/>
      <c r="BQ45" s="221">
        <v>39</v>
      </c>
      <c r="BR45" s="222"/>
      <c r="BS45" s="996"/>
      <c r="BT45" s="997"/>
      <c r="BU45" s="997"/>
      <c r="BV45" s="997"/>
      <c r="BW45" s="997"/>
      <c r="BX45" s="997"/>
      <c r="BY45" s="997"/>
      <c r="BZ45" s="997"/>
      <c r="CA45" s="997"/>
      <c r="CB45" s="997"/>
      <c r="CC45" s="997"/>
      <c r="CD45" s="997"/>
      <c r="CE45" s="997"/>
      <c r="CF45" s="997"/>
      <c r="CG45" s="1018"/>
      <c r="CH45" s="993"/>
      <c r="CI45" s="994"/>
      <c r="CJ45" s="994"/>
      <c r="CK45" s="994"/>
      <c r="CL45" s="995"/>
      <c r="CM45" s="993"/>
      <c r="CN45" s="994"/>
      <c r="CO45" s="994"/>
      <c r="CP45" s="994"/>
      <c r="CQ45" s="995"/>
      <c r="CR45" s="993"/>
      <c r="CS45" s="994"/>
      <c r="CT45" s="994"/>
      <c r="CU45" s="994"/>
      <c r="CV45" s="995"/>
      <c r="CW45" s="993"/>
      <c r="CX45" s="994"/>
      <c r="CY45" s="994"/>
      <c r="CZ45" s="994"/>
      <c r="DA45" s="995"/>
      <c r="DB45" s="993"/>
      <c r="DC45" s="994"/>
      <c r="DD45" s="994"/>
      <c r="DE45" s="994"/>
      <c r="DF45" s="995"/>
      <c r="DG45" s="993"/>
      <c r="DH45" s="994"/>
      <c r="DI45" s="994"/>
      <c r="DJ45" s="994"/>
      <c r="DK45" s="995"/>
      <c r="DL45" s="993"/>
      <c r="DM45" s="994"/>
      <c r="DN45" s="994"/>
      <c r="DO45" s="994"/>
      <c r="DP45" s="995"/>
      <c r="DQ45" s="993"/>
      <c r="DR45" s="994"/>
      <c r="DS45" s="994"/>
      <c r="DT45" s="994"/>
      <c r="DU45" s="995"/>
      <c r="DV45" s="996"/>
      <c r="DW45" s="997"/>
      <c r="DX45" s="997"/>
      <c r="DY45" s="997"/>
      <c r="DZ45" s="998"/>
      <c r="EA45" s="212"/>
    </row>
    <row r="46" spans="1:131" ht="26.25" customHeight="1" x14ac:dyDescent="0.2">
      <c r="A46" s="221">
        <v>19</v>
      </c>
      <c r="B46" s="1034"/>
      <c r="C46" s="1035"/>
      <c r="D46" s="1035"/>
      <c r="E46" s="1035"/>
      <c r="F46" s="1035"/>
      <c r="G46" s="1035"/>
      <c r="H46" s="1035"/>
      <c r="I46" s="1035"/>
      <c r="J46" s="1035"/>
      <c r="K46" s="1035"/>
      <c r="L46" s="1035"/>
      <c r="M46" s="1035"/>
      <c r="N46" s="1035"/>
      <c r="O46" s="1035"/>
      <c r="P46" s="1036"/>
      <c r="Q46" s="1042"/>
      <c r="R46" s="1043"/>
      <c r="S46" s="1043"/>
      <c r="T46" s="1043"/>
      <c r="U46" s="1043"/>
      <c r="V46" s="1043"/>
      <c r="W46" s="1043"/>
      <c r="X46" s="1043"/>
      <c r="Y46" s="1043"/>
      <c r="Z46" s="1043"/>
      <c r="AA46" s="1043"/>
      <c r="AB46" s="1043"/>
      <c r="AC46" s="1043"/>
      <c r="AD46" s="1043"/>
      <c r="AE46" s="1044"/>
      <c r="AF46" s="1039"/>
      <c r="AG46" s="1040"/>
      <c r="AH46" s="1040"/>
      <c r="AI46" s="1040"/>
      <c r="AJ46" s="1041"/>
      <c r="AK46" s="984"/>
      <c r="AL46" s="975"/>
      <c r="AM46" s="975"/>
      <c r="AN46" s="975"/>
      <c r="AO46" s="975"/>
      <c r="AP46" s="975"/>
      <c r="AQ46" s="975"/>
      <c r="AR46" s="975"/>
      <c r="AS46" s="975"/>
      <c r="AT46" s="975"/>
      <c r="AU46" s="975"/>
      <c r="AV46" s="975"/>
      <c r="AW46" s="975"/>
      <c r="AX46" s="975"/>
      <c r="AY46" s="975"/>
      <c r="AZ46" s="1045"/>
      <c r="BA46" s="1045"/>
      <c r="BB46" s="1045"/>
      <c r="BC46" s="1045"/>
      <c r="BD46" s="1045"/>
      <c r="BE46" s="976"/>
      <c r="BF46" s="976"/>
      <c r="BG46" s="976"/>
      <c r="BH46" s="976"/>
      <c r="BI46" s="977"/>
      <c r="BJ46" s="214"/>
      <c r="BK46" s="214"/>
      <c r="BL46" s="214"/>
      <c r="BM46" s="214"/>
      <c r="BN46" s="214"/>
      <c r="BO46" s="224"/>
      <c r="BP46" s="224"/>
      <c r="BQ46" s="221">
        <v>40</v>
      </c>
      <c r="BR46" s="222"/>
      <c r="BS46" s="996"/>
      <c r="BT46" s="997"/>
      <c r="BU46" s="997"/>
      <c r="BV46" s="997"/>
      <c r="BW46" s="997"/>
      <c r="BX46" s="997"/>
      <c r="BY46" s="997"/>
      <c r="BZ46" s="997"/>
      <c r="CA46" s="997"/>
      <c r="CB46" s="997"/>
      <c r="CC46" s="997"/>
      <c r="CD46" s="997"/>
      <c r="CE46" s="997"/>
      <c r="CF46" s="997"/>
      <c r="CG46" s="1018"/>
      <c r="CH46" s="993"/>
      <c r="CI46" s="994"/>
      <c r="CJ46" s="994"/>
      <c r="CK46" s="994"/>
      <c r="CL46" s="995"/>
      <c r="CM46" s="993"/>
      <c r="CN46" s="994"/>
      <c r="CO46" s="994"/>
      <c r="CP46" s="994"/>
      <c r="CQ46" s="995"/>
      <c r="CR46" s="993"/>
      <c r="CS46" s="994"/>
      <c r="CT46" s="994"/>
      <c r="CU46" s="994"/>
      <c r="CV46" s="995"/>
      <c r="CW46" s="993"/>
      <c r="CX46" s="994"/>
      <c r="CY46" s="994"/>
      <c r="CZ46" s="994"/>
      <c r="DA46" s="995"/>
      <c r="DB46" s="993"/>
      <c r="DC46" s="994"/>
      <c r="DD46" s="994"/>
      <c r="DE46" s="994"/>
      <c r="DF46" s="995"/>
      <c r="DG46" s="993"/>
      <c r="DH46" s="994"/>
      <c r="DI46" s="994"/>
      <c r="DJ46" s="994"/>
      <c r="DK46" s="995"/>
      <c r="DL46" s="993"/>
      <c r="DM46" s="994"/>
      <c r="DN46" s="994"/>
      <c r="DO46" s="994"/>
      <c r="DP46" s="995"/>
      <c r="DQ46" s="993"/>
      <c r="DR46" s="994"/>
      <c r="DS46" s="994"/>
      <c r="DT46" s="994"/>
      <c r="DU46" s="995"/>
      <c r="DV46" s="996"/>
      <c r="DW46" s="997"/>
      <c r="DX46" s="997"/>
      <c r="DY46" s="997"/>
      <c r="DZ46" s="998"/>
      <c r="EA46" s="212"/>
    </row>
    <row r="47" spans="1:131" ht="26.25" customHeight="1" x14ac:dyDescent="0.2">
      <c r="A47" s="221">
        <v>20</v>
      </c>
      <c r="B47" s="1034"/>
      <c r="C47" s="1035"/>
      <c r="D47" s="1035"/>
      <c r="E47" s="1035"/>
      <c r="F47" s="1035"/>
      <c r="G47" s="1035"/>
      <c r="H47" s="1035"/>
      <c r="I47" s="1035"/>
      <c r="J47" s="1035"/>
      <c r="K47" s="1035"/>
      <c r="L47" s="1035"/>
      <c r="M47" s="1035"/>
      <c r="N47" s="1035"/>
      <c r="O47" s="1035"/>
      <c r="P47" s="1036"/>
      <c r="Q47" s="1042"/>
      <c r="R47" s="1043"/>
      <c r="S47" s="1043"/>
      <c r="T47" s="1043"/>
      <c r="U47" s="1043"/>
      <c r="V47" s="1043"/>
      <c r="W47" s="1043"/>
      <c r="X47" s="1043"/>
      <c r="Y47" s="1043"/>
      <c r="Z47" s="1043"/>
      <c r="AA47" s="1043"/>
      <c r="AB47" s="1043"/>
      <c r="AC47" s="1043"/>
      <c r="AD47" s="1043"/>
      <c r="AE47" s="1044"/>
      <c r="AF47" s="1039"/>
      <c r="AG47" s="1040"/>
      <c r="AH47" s="1040"/>
      <c r="AI47" s="1040"/>
      <c r="AJ47" s="1041"/>
      <c r="AK47" s="984"/>
      <c r="AL47" s="975"/>
      <c r="AM47" s="975"/>
      <c r="AN47" s="975"/>
      <c r="AO47" s="975"/>
      <c r="AP47" s="975"/>
      <c r="AQ47" s="975"/>
      <c r="AR47" s="975"/>
      <c r="AS47" s="975"/>
      <c r="AT47" s="975"/>
      <c r="AU47" s="975"/>
      <c r="AV47" s="975"/>
      <c r="AW47" s="975"/>
      <c r="AX47" s="975"/>
      <c r="AY47" s="975"/>
      <c r="AZ47" s="1045"/>
      <c r="BA47" s="1045"/>
      <c r="BB47" s="1045"/>
      <c r="BC47" s="1045"/>
      <c r="BD47" s="1045"/>
      <c r="BE47" s="976"/>
      <c r="BF47" s="976"/>
      <c r="BG47" s="976"/>
      <c r="BH47" s="976"/>
      <c r="BI47" s="977"/>
      <c r="BJ47" s="214"/>
      <c r="BK47" s="214"/>
      <c r="BL47" s="214"/>
      <c r="BM47" s="214"/>
      <c r="BN47" s="214"/>
      <c r="BO47" s="224"/>
      <c r="BP47" s="224"/>
      <c r="BQ47" s="221">
        <v>41</v>
      </c>
      <c r="BR47" s="222"/>
      <c r="BS47" s="996"/>
      <c r="BT47" s="997"/>
      <c r="BU47" s="997"/>
      <c r="BV47" s="997"/>
      <c r="BW47" s="997"/>
      <c r="BX47" s="997"/>
      <c r="BY47" s="997"/>
      <c r="BZ47" s="997"/>
      <c r="CA47" s="997"/>
      <c r="CB47" s="997"/>
      <c r="CC47" s="997"/>
      <c r="CD47" s="997"/>
      <c r="CE47" s="997"/>
      <c r="CF47" s="997"/>
      <c r="CG47" s="1018"/>
      <c r="CH47" s="993"/>
      <c r="CI47" s="994"/>
      <c r="CJ47" s="994"/>
      <c r="CK47" s="994"/>
      <c r="CL47" s="995"/>
      <c r="CM47" s="993"/>
      <c r="CN47" s="994"/>
      <c r="CO47" s="994"/>
      <c r="CP47" s="994"/>
      <c r="CQ47" s="995"/>
      <c r="CR47" s="993"/>
      <c r="CS47" s="994"/>
      <c r="CT47" s="994"/>
      <c r="CU47" s="994"/>
      <c r="CV47" s="995"/>
      <c r="CW47" s="993"/>
      <c r="CX47" s="994"/>
      <c r="CY47" s="994"/>
      <c r="CZ47" s="994"/>
      <c r="DA47" s="995"/>
      <c r="DB47" s="993"/>
      <c r="DC47" s="994"/>
      <c r="DD47" s="994"/>
      <c r="DE47" s="994"/>
      <c r="DF47" s="995"/>
      <c r="DG47" s="993"/>
      <c r="DH47" s="994"/>
      <c r="DI47" s="994"/>
      <c r="DJ47" s="994"/>
      <c r="DK47" s="995"/>
      <c r="DL47" s="993"/>
      <c r="DM47" s="994"/>
      <c r="DN47" s="994"/>
      <c r="DO47" s="994"/>
      <c r="DP47" s="995"/>
      <c r="DQ47" s="993"/>
      <c r="DR47" s="994"/>
      <c r="DS47" s="994"/>
      <c r="DT47" s="994"/>
      <c r="DU47" s="995"/>
      <c r="DV47" s="996"/>
      <c r="DW47" s="997"/>
      <c r="DX47" s="997"/>
      <c r="DY47" s="997"/>
      <c r="DZ47" s="998"/>
      <c r="EA47" s="212"/>
    </row>
    <row r="48" spans="1:131" ht="26.25" customHeight="1" x14ac:dyDescent="0.2">
      <c r="A48" s="221">
        <v>21</v>
      </c>
      <c r="B48" s="1034"/>
      <c r="C48" s="1035"/>
      <c r="D48" s="1035"/>
      <c r="E48" s="1035"/>
      <c r="F48" s="1035"/>
      <c r="G48" s="1035"/>
      <c r="H48" s="1035"/>
      <c r="I48" s="1035"/>
      <c r="J48" s="1035"/>
      <c r="K48" s="1035"/>
      <c r="L48" s="1035"/>
      <c r="M48" s="1035"/>
      <c r="N48" s="1035"/>
      <c r="O48" s="1035"/>
      <c r="P48" s="1036"/>
      <c r="Q48" s="1042"/>
      <c r="R48" s="1043"/>
      <c r="S48" s="1043"/>
      <c r="T48" s="1043"/>
      <c r="U48" s="1043"/>
      <c r="V48" s="1043"/>
      <c r="W48" s="1043"/>
      <c r="X48" s="1043"/>
      <c r="Y48" s="1043"/>
      <c r="Z48" s="1043"/>
      <c r="AA48" s="1043"/>
      <c r="AB48" s="1043"/>
      <c r="AC48" s="1043"/>
      <c r="AD48" s="1043"/>
      <c r="AE48" s="1044"/>
      <c r="AF48" s="1039"/>
      <c r="AG48" s="1040"/>
      <c r="AH48" s="1040"/>
      <c r="AI48" s="1040"/>
      <c r="AJ48" s="1041"/>
      <c r="AK48" s="984"/>
      <c r="AL48" s="975"/>
      <c r="AM48" s="975"/>
      <c r="AN48" s="975"/>
      <c r="AO48" s="975"/>
      <c r="AP48" s="975"/>
      <c r="AQ48" s="975"/>
      <c r="AR48" s="975"/>
      <c r="AS48" s="975"/>
      <c r="AT48" s="975"/>
      <c r="AU48" s="975"/>
      <c r="AV48" s="975"/>
      <c r="AW48" s="975"/>
      <c r="AX48" s="975"/>
      <c r="AY48" s="975"/>
      <c r="AZ48" s="1045"/>
      <c r="BA48" s="1045"/>
      <c r="BB48" s="1045"/>
      <c r="BC48" s="1045"/>
      <c r="BD48" s="1045"/>
      <c r="BE48" s="976"/>
      <c r="BF48" s="976"/>
      <c r="BG48" s="976"/>
      <c r="BH48" s="976"/>
      <c r="BI48" s="977"/>
      <c r="BJ48" s="214"/>
      <c r="BK48" s="214"/>
      <c r="BL48" s="214"/>
      <c r="BM48" s="214"/>
      <c r="BN48" s="214"/>
      <c r="BO48" s="224"/>
      <c r="BP48" s="224"/>
      <c r="BQ48" s="221">
        <v>42</v>
      </c>
      <c r="BR48" s="222"/>
      <c r="BS48" s="996"/>
      <c r="BT48" s="997"/>
      <c r="BU48" s="997"/>
      <c r="BV48" s="997"/>
      <c r="BW48" s="997"/>
      <c r="BX48" s="997"/>
      <c r="BY48" s="997"/>
      <c r="BZ48" s="997"/>
      <c r="CA48" s="997"/>
      <c r="CB48" s="997"/>
      <c r="CC48" s="997"/>
      <c r="CD48" s="997"/>
      <c r="CE48" s="997"/>
      <c r="CF48" s="997"/>
      <c r="CG48" s="1018"/>
      <c r="CH48" s="993"/>
      <c r="CI48" s="994"/>
      <c r="CJ48" s="994"/>
      <c r="CK48" s="994"/>
      <c r="CL48" s="995"/>
      <c r="CM48" s="993"/>
      <c r="CN48" s="994"/>
      <c r="CO48" s="994"/>
      <c r="CP48" s="994"/>
      <c r="CQ48" s="995"/>
      <c r="CR48" s="993"/>
      <c r="CS48" s="994"/>
      <c r="CT48" s="994"/>
      <c r="CU48" s="994"/>
      <c r="CV48" s="995"/>
      <c r="CW48" s="993"/>
      <c r="CX48" s="994"/>
      <c r="CY48" s="994"/>
      <c r="CZ48" s="994"/>
      <c r="DA48" s="995"/>
      <c r="DB48" s="993"/>
      <c r="DC48" s="994"/>
      <c r="DD48" s="994"/>
      <c r="DE48" s="994"/>
      <c r="DF48" s="995"/>
      <c r="DG48" s="993"/>
      <c r="DH48" s="994"/>
      <c r="DI48" s="994"/>
      <c r="DJ48" s="994"/>
      <c r="DK48" s="995"/>
      <c r="DL48" s="993"/>
      <c r="DM48" s="994"/>
      <c r="DN48" s="994"/>
      <c r="DO48" s="994"/>
      <c r="DP48" s="995"/>
      <c r="DQ48" s="993"/>
      <c r="DR48" s="994"/>
      <c r="DS48" s="994"/>
      <c r="DT48" s="994"/>
      <c r="DU48" s="995"/>
      <c r="DV48" s="996"/>
      <c r="DW48" s="997"/>
      <c r="DX48" s="997"/>
      <c r="DY48" s="997"/>
      <c r="DZ48" s="998"/>
      <c r="EA48" s="212"/>
    </row>
    <row r="49" spans="1:131" ht="26.25" customHeight="1" x14ac:dyDescent="0.2">
      <c r="A49" s="221">
        <v>22</v>
      </c>
      <c r="B49" s="1034"/>
      <c r="C49" s="1035"/>
      <c r="D49" s="1035"/>
      <c r="E49" s="1035"/>
      <c r="F49" s="1035"/>
      <c r="G49" s="1035"/>
      <c r="H49" s="1035"/>
      <c r="I49" s="1035"/>
      <c r="J49" s="1035"/>
      <c r="K49" s="1035"/>
      <c r="L49" s="1035"/>
      <c r="M49" s="1035"/>
      <c r="N49" s="1035"/>
      <c r="O49" s="1035"/>
      <c r="P49" s="1036"/>
      <c r="Q49" s="1042"/>
      <c r="R49" s="1043"/>
      <c r="S49" s="1043"/>
      <c r="T49" s="1043"/>
      <c r="U49" s="1043"/>
      <c r="V49" s="1043"/>
      <c r="W49" s="1043"/>
      <c r="X49" s="1043"/>
      <c r="Y49" s="1043"/>
      <c r="Z49" s="1043"/>
      <c r="AA49" s="1043"/>
      <c r="AB49" s="1043"/>
      <c r="AC49" s="1043"/>
      <c r="AD49" s="1043"/>
      <c r="AE49" s="1044"/>
      <c r="AF49" s="1039"/>
      <c r="AG49" s="1040"/>
      <c r="AH49" s="1040"/>
      <c r="AI49" s="1040"/>
      <c r="AJ49" s="1041"/>
      <c r="AK49" s="984"/>
      <c r="AL49" s="975"/>
      <c r="AM49" s="975"/>
      <c r="AN49" s="975"/>
      <c r="AO49" s="975"/>
      <c r="AP49" s="975"/>
      <c r="AQ49" s="975"/>
      <c r="AR49" s="975"/>
      <c r="AS49" s="975"/>
      <c r="AT49" s="975"/>
      <c r="AU49" s="975"/>
      <c r="AV49" s="975"/>
      <c r="AW49" s="975"/>
      <c r="AX49" s="975"/>
      <c r="AY49" s="975"/>
      <c r="AZ49" s="1045"/>
      <c r="BA49" s="1045"/>
      <c r="BB49" s="1045"/>
      <c r="BC49" s="1045"/>
      <c r="BD49" s="1045"/>
      <c r="BE49" s="976"/>
      <c r="BF49" s="976"/>
      <c r="BG49" s="976"/>
      <c r="BH49" s="976"/>
      <c r="BI49" s="977"/>
      <c r="BJ49" s="214"/>
      <c r="BK49" s="214"/>
      <c r="BL49" s="214"/>
      <c r="BM49" s="214"/>
      <c r="BN49" s="214"/>
      <c r="BO49" s="224"/>
      <c r="BP49" s="224"/>
      <c r="BQ49" s="221">
        <v>43</v>
      </c>
      <c r="BR49" s="222"/>
      <c r="BS49" s="996"/>
      <c r="BT49" s="997"/>
      <c r="BU49" s="997"/>
      <c r="BV49" s="997"/>
      <c r="BW49" s="997"/>
      <c r="BX49" s="997"/>
      <c r="BY49" s="997"/>
      <c r="BZ49" s="997"/>
      <c r="CA49" s="997"/>
      <c r="CB49" s="997"/>
      <c r="CC49" s="997"/>
      <c r="CD49" s="997"/>
      <c r="CE49" s="997"/>
      <c r="CF49" s="997"/>
      <c r="CG49" s="1018"/>
      <c r="CH49" s="993"/>
      <c r="CI49" s="994"/>
      <c r="CJ49" s="994"/>
      <c r="CK49" s="994"/>
      <c r="CL49" s="995"/>
      <c r="CM49" s="993"/>
      <c r="CN49" s="994"/>
      <c r="CO49" s="994"/>
      <c r="CP49" s="994"/>
      <c r="CQ49" s="995"/>
      <c r="CR49" s="993"/>
      <c r="CS49" s="994"/>
      <c r="CT49" s="994"/>
      <c r="CU49" s="994"/>
      <c r="CV49" s="995"/>
      <c r="CW49" s="993"/>
      <c r="CX49" s="994"/>
      <c r="CY49" s="994"/>
      <c r="CZ49" s="994"/>
      <c r="DA49" s="995"/>
      <c r="DB49" s="993"/>
      <c r="DC49" s="994"/>
      <c r="DD49" s="994"/>
      <c r="DE49" s="994"/>
      <c r="DF49" s="995"/>
      <c r="DG49" s="993"/>
      <c r="DH49" s="994"/>
      <c r="DI49" s="994"/>
      <c r="DJ49" s="994"/>
      <c r="DK49" s="995"/>
      <c r="DL49" s="993"/>
      <c r="DM49" s="994"/>
      <c r="DN49" s="994"/>
      <c r="DO49" s="994"/>
      <c r="DP49" s="995"/>
      <c r="DQ49" s="993"/>
      <c r="DR49" s="994"/>
      <c r="DS49" s="994"/>
      <c r="DT49" s="994"/>
      <c r="DU49" s="995"/>
      <c r="DV49" s="996"/>
      <c r="DW49" s="997"/>
      <c r="DX49" s="997"/>
      <c r="DY49" s="997"/>
      <c r="DZ49" s="998"/>
      <c r="EA49" s="212"/>
    </row>
    <row r="50" spans="1:131" ht="26.25" customHeight="1" x14ac:dyDescent="0.2">
      <c r="A50" s="221">
        <v>23</v>
      </c>
      <c r="B50" s="1034"/>
      <c r="C50" s="1035"/>
      <c r="D50" s="1035"/>
      <c r="E50" s="1035"/>
      <c r="F50" s="1035"/>
      <c r="G50" s="1035"/>
      <c r="H50" s="1035"/>
      <c r="I50" s="1035"/>
      <c r="J50" s="1035"/>
      <c r="K50" s="1035"/>
      <c r="L50" s="1035"/>
      <c r="M50" s="1035"/>
      <c r="N50" s="1035"/>
      <c r="O50" s="1035"/>
      <c r="P50" s="1036"/>
      <c r="Q50" s="1037"/>
      <c r="R50" s="1029"/>
      <c r="S50" s="1029"/>
      <c r="T50" s="1029"/>
      <c r="U50" s="1029"/>
      <c r="V50" s="1029"/>
      <c r="W50" s="1029"/>
      <c r="X50" s="1029"/>
      <c r="Y50" s="1029"/>
      <c r="Z50" s="1029"/>
      <c r="AA50" s="1029"/>
      <c r="AB50" s="1029"/>
      <c r="AC50" s="1029"/>
      <c r="AD50" s="1029"/>
      <c r="AE50" s="1038"/>
      <c r="AF50" s="1039"/>
      <c r="AG50" s="1040"/>
      <c r="AH50" s="1040"/>
      <c r="AI50" s="1040"/>
      <c r="AJ50" s="1041"/>
      <c r="AK50" s="1028"/>
      <c r="AL50" s="1029"/>
      <c r="AM50" s="1029"/>
      <c r="AN50" s="1029"/>
      <c r="AO50" s="1029"/>
      <c r="AP50" s="1029"/>
      <c r="AQ50" s="1029"/>
      <c r="AR50" s="1029"/>
      <c r="AS50" s="1029"/>
      <c r="AT50" s="1029"/>
      <c r="AU50" s="1029"/>
      <c r="AV50" s="1029"/>
      <c r="AW50" s="1029"/>
      <c r="AX50" s="1029"/>
      <c r="AY50" s="1029"/>
      <c r="AZ50" s="1030"/>
      <c r="BA50" s="1030"/>
      <c r="BB50" s="1030"/>
      <c r="BC50" s="1030"/>
      <c r="BD50" s="1030"/>
      <c r="BE50" s="976"/>
      <c r="BF50" s="976"/>
      <c r="BG50" s="976"/>
      <c r="BH50" s="976"/>
      <c r="BI50" s="977"/>
      <c r="BJ50" s="214"/>
      <c r="BK50" s="214"/>
      <c r="BL50" s="214"/>
      <c r="BM50" s="214"/>
      <c r="BN50" s="214"/>
      <c r="BO50" s="224"/>
      <c r="BP50" s="224"/>
      <c r="BQ50" s="221">
        <v>44</v>
      </c>
      <c r="BR50" s="222"/>
      <c r="BS50" s="996"/>
      <c r="BT50" s="997"/>
      <c r="BU50" s="997"/>
      <c r="BV50" s="997"/>
      <c r="BW50" s="997"/>
      <c r="BX50" s="997"/>
      <c r="BY50" s="997"/>
      <c r="BZ50" s="997"/>
      <c r="CA50" s="997"/>
      <c r="CB50" s="997"/>
      <c r="CC50" s="997"/>
      <c r="CD50" s="997"/>
      <c r="CE50" s="997"/>
      <c r="CF50" s="997"/>
      <c r="CG50" s="1018"/>
      <c r="CH50" s="993"/>
      <c r="CI50" s="994"/>
      <c r="CJ50" s="994"/>
      <c r="CK50" s="994"/>
      <c r="CL50" s="995"/>
      <c r="CM50" s="993"/>
      <c r="CN50" s="994"/>
      <c r="CO50" s="994"/>
      <c r="CP50" s="994"/>
      <c r="CQ50" s="995"/>
      <c r="CR50" s="993"/>
      <c r="CS50" s="994"/>
      <c r="CT50" s="994"/>
      <c r="CU50" s="994"/>
      <c r="CV50" s="995"/>
      <c r="CW50" s="993"/>
      <c r="CX50" s="994"/>
      <c r="CY50" s="994"/>
      <c r="CZ50" s="994"/>
      <c r="DA50" s="995"/>
      <c r="DB50" s="993"/>
      <c r="DC50" s="994"/>
      <c r="DD50" s="994"/>
      <c r="DE50" s="994"/>
      <c r="DF50" s="995"/>
      <c r="DG50" s="993"/>
      <c r="DH50" s="994"/>
      <c r="DI50" s="994"/>
      <c r="DJ50" s="994"/>
      <c r="DK50" s="995"/>
      <c r="DL50" s="993"/>
      <c r="DM50" s="994"/>
      <c r="DN50" s="994"/>
      <c r="DO50" s="994"/>
      <c r="DP50" s="995"/>
      <c r="DQ50" s="993"/>
      <c r="DR50" s="994"/>
      <c r="DS50" s="994"/>
      <c r="DT50" s="994"/>
      <c r="DU50" s="995"/>
      <c r="DV50" s="996"/>
      <c r="DW50" s="997"/>
      <c r="DX50" s="997"/>
      <c r="DY50" s="997"/>
      <c r="DZ50" s="998"/>
      <c r="EA50" s="212"/>
    </row>
    <row r="51" spans="1:131" ht="26.25" customHeight="1" x14ac:dyDescent="0.2">
      <c r="A51" s="221">
        <v>24</v>
      </c>
      <c r="B51" s="1034"/>
      <c r="C51" s="1035"/>
      <c r="D51" s="1035"/>
      <c r="E51" s="1035"/>
      <c r="F51" s="1035"/>
      <c r="G51" s="1035"/>
      <c r="H51" s="1035"/>
      <c r="I51" s="1035"/>
      <c r="J51" s="1035"/>
      <c r="K51" s="1035"/>
      <c r="L51" s="1035"/>
      <c r="M51" s="1035"/>
      <c r="N51" s="1035"/>
      <c r="O51" s="1035"/>
      <c r="P51" s="1036"/>
      <c r="Q51" s="1037"/>
      <c r="R51" s="1029"/>
      <c r="S51" s="1029"/>
      <c r="T51" s="1029"/>
      <c r="U51" s="1029"/>
      <c r="V51" s="1029"/>
      <c r="W51" s="1029"/>
      <c r="X51" s="1029"/>
      <c r="Y51" s="1029"/>
      <c r="Z51" s="1029"/>
      <c r="AA51" s="1029"/>
      <c r="AB51" s="1029"/>
      <c r="AC51" s="1029"/>
      <c r="AD51" s="1029"/>
      <c r="AE51" s="1038"/>
      <c r="AF51" s="1039"/>
      <c r="AG51" s="1040"/>
      <c r="AH51" s="1040"/>
      <c r="AI51" s="1040"/>
      <c r="AJ51" s="1041"/>
      <c r="AK51" s="1028"/>
      <c r="AL51" s="1029"/>
      <c r="AM51" s="1029"/>
      <c r="AN51" s="1029"/>
      <c r="AO51" s="1029"/>
      <c r="AP51" s="1029"/>
      <c r="AQ51" s="1029"/>
      <c r="AR51" s="1029"/>
      <c r="AS51" s="1029"/>
      <c r="AT51" s="1029"/>
      <c r="AU51" s="1029"/>
      <c r="AV51" s="1029"/>
      <c r="AW51" s="1029"/>
      <c r="AX51" s="1029"/>
      <c r="AY51" s="1029"/>
      <c r="AZ51" s="1030"/>
      <c r="BA51" s="1030"/>
      <c r="BB51" s="1030"/>
      <c r="BC51" s="1030"/>
      <c r="BD51" s="1030"/>
      <c r="BE51" s="976"/>
      <c r="BF51" s="976"/>
      <c r="BG51" s="976"/>
      <c r="BH51" s="976"/>
      <c r="BI51" s="977"/>
      <c r="BJ51" s="214"/>
      <c r="BK51" s="214"/>
      <c r="BL51" s="214"/>
      <c r="BM51" s="214"/>
      <c r="BN51" s="214"/>
      <c r="BO51" s="224"/>
      <c r="BP51" s="224"/>
      <c r="BQ51" s="221">
        <v>45</v>
      </c>
      <c r="BR51" s="222"/>
      <c r="BS51" s="996"/>
      <c r="BT51" s="997"/>
      <c r="BU51" s="997"/>
      <c r="BV51" s="997"/>
      <c r="BW51" s="997"/>
      <c r="BX51" s="997"/>
      <c r="BY51" s="997"/>
      <c r="BZ51" s="997"/>
      <c r="CA51" s="997"/>
      <c r="CB51" s="997"/>
      <c r="CC51" s="997"/>
      <c r="CD51" s="997"/>
      <c r="CE51" s="997"/>
      <c r="CF51" s="997"/>
      <c r="CG51" s="1018"/>
      <c r="CH51" s="993"/>
      <c r="CI51" s="994"/>
      <c r="CJ51" s="994"/>
      <c r="CK51" s="994"/>
      <c r="CL51" s="995"/>
      <c r="CM51" s="993"/>
      <c r="CN51" s="994"/>
      <c r="CO51" s="994"/>
      <c r="CP51" s="994"/>
      <c r="CQ51" s="995"/>
      <c r="CR51" s="993"/>
      <c r="CS51" s="994"/>
      <c r="CT51" s="994"/>
      <c r="CU51" s="994"/>
      <c r="CV51" s="995"/>
      <c r="CW51" s="993"/>
      <c r="CX51" s="994"/>
      <c r="CY51" s="994"/>
      <c r="CZ51" s="994"/>
      <c r="DA51" s="995"/>
      <c r="DB51" s="993"/>
      <c r="DC51" s="994"/>
      <c r="DD51" s="994"/>
      <c r="DE51" s="994"/>
      <c r="DF51" s="995"/>
      <c r="DG51" s="993"/>
      <c r="DH51" s="994"/>
      <c r="DI51" s="994"/>
      <c r="DJ51" s="994"/>
      <c r="DK51" s="995"/>
      <c r="DL51" s="993"/>
      <c r="DM51" s="994"/>
      <c r="DN51" s="994"/>
      <c r="DO51" s="994"/>
      <c r="DP51" s="995"/>
      <c r="DQ51" s="993"/>
      <c r="DR51" s="994"/>
      <c r="DS51" s="994"/>
      <c r="DT51" s="994"/>
      <c r="DU51" s="995"/>
      <c r="DV51" s="996"/>
      <c r="DW51" s="997"/>
      <c r="DX51" s="997"/>
      <c r="DY51" s="997"/>
      <c r="DZ51" s="998"/>
      <c r="EA51" s="212"/>
    </row>
    <row r="52" spans="1:131" ht="26.25" customHeight="1" x14ac:dyDescent="0.2">
      <c r="A52" s="221">
        <v>25</v>
      </c>
      <c r="B52" s="1034"/>
      <c r="C52" s="1035"/>
      <c r="D52" s="1035"/>
      <c r="E52" s="1035"/>
      <c r="F52" s="1035"/>
      <c r="G52" s="1035"/>
      <c r="H52" s="1035"/>
      <c r="I52" s="1035"/>
      <c r="J52" s="1035"/>
      <c r="K52" s="1035"/>
      <c r="L52" s="1035"/>
      <c r="M52" s="1035"/>
      <c r="N52" s="1035"/>
      <c r="O52" s="1035"/>
      <c r="P52" s="1036"/>
      <c r="Q52" s="1037"/>
      <c r="R52" s="1029"/>
      <c r="S52" s="1029"/>
      <c r="T52" s="1029"/>
      <c r="U52" s="1029"/>
      <c r="V52" s="1029"/>
      <c r="W52" s="1029"/>
      <c r="X52" s="1029"/>
      <c r="Y52" s="1029"/>
      <c r="Z52" s="1029"/>
      <c r="AA52" s="1029"/>
      <c r="AB52" s="1029"/>
      <c r="AC52" s="1029"/>
      <c r="AD52" s="1029"/>
      <c r="AE52" s="1038"/>
      <c r="AF52" s="1039"/>
      <c r="AG52" s="1040"/>
      <c r="AH52" s="1040"/>
      <c r="AI52" s="1040"/>
      <c r="AJ52" s="1041"/>
      <c r="AK52" s="1028"/>
      <c r="AL52" s="1029"/>
      <c r="AM52" s="1029"/>
      <c r="AN52" s="1029"/>
      <c r="AO52" s="1029"/>
      <c r="AP52" s="1029"/>
      <c r="AQ52" s="1029"/>
      <c r="AR52" s="1029"/>
      <c r="AS52" s="1029"/>
      <c r="AT52" s="1029"/>
      <c r="AU52" s="1029"/>
      <c r="AV52" s="1029"/>
      <c r="AW52" s="1029"/>
      <c r="AX52" s="1029"/>
      <c r="AY52" s="1029"/>
      <c r="AZ52" s="1030"/>
      <c r="BA52" s="1030"/>
      <c r="BB52" s="1030"/>
      <c r="BC52" s="1030"/>
      <c r="BD52" s="1030"/>
      <c r="BE52" s="976"/>
      <c r="BF52" s="976"/>
      <c r="BG52" s="976"/>
      <c r="BH52" s="976"/>
      <c r="BI52" s="977"/>
      <c r="BJ52" s="214"/>
      <c r="BK52" s="214"/>
      <c r="BL52" s="214"/>
      <c r="BM52" s="214"/>
      <c r="BN52" s="214"/>
      <c r="BO52" s="224"/>
      <c r="BP52" s="224"/>
      <c r="BQ52" s="221">
        <v>46</v>
      </c>
      <c r="BR52" s="222"/>
      <c r="BS52" s="996"/>
      <c r="BT52" s="997"/>
      <c r="BU52" s="997"/>
      <c r="BV52" s="997"/>
      <c r="BW52" s="997"/>
      <c r="BX52" s="997"/>
      <c r="BY52" s="997"/>
      <c r="BZ52" s="997"/>
      <c r="CA52" s="997"/>
      <c r="CB52" s="997"/>
      <c r="CC52" s="997"/>
      <c r="CD52" s="997"/>
      <c r="CE52" s="997"/>
      <c r="CF52" s="997"/>
      <c r="CG52" s="1018"/>
      <c r="CH52" s="993"/>
      <c r="CI52" s="994"/>
      <c r="CJ52" s="994"/>
      <c r="CK52" s="994"/>
      <c r="CL52" s="995"/>
      <c r="CM52" s="993"/>
      <c r="CN52" s="994"/>
      <c r="CO52" s="994"/>
      <c r="CP52" s="994"/>
      <c r="CQ52" s="995"/>
      <c r="CR52" s="993"/>
      <c r="CS52" s="994"/>
      <c r="CT52" s="994"/>
      <c r="CU52" s="994"/>
      <c r="CV52" s="995"/>
      <c r="CW52" s="993"/>
      <c r="CX52" s="994"/>
      <c r="CY52" s="994"/>
      <c r="CZ52" s="994"/>
      <c r="DA52" s="995"/>
      <c r="DB52" s="993"/>
      <c r="DC52" s="994"/>
      <c r="DD52" s="994"/>
      <c r="DE52" s="994"/>
      <c r="DF52" s="995"/>
      <c r="DG52" s="993"/>
      <c r="DH52" s="994"/>
      <c r="DI52" s="994"/>
      <c r="DJ52" s="994"/>
      <c r="DK52" s="995"/>
      <c r="DL52" s="993"/>
      <c r="DM52" s="994"/>
      <c r="DN52" s="994"/>
      <c r="DO52" s="994"/>
      <c r="DP52" s="995"/>
      <c r="DQ52" s="993"/>
      <c r="DR52" s="994"/>
      <c r="DS52" s="994"/>
      <c r="DT52" s="994"/>
      <c r="DU52" s="995"/>
      <c r="DV52" s="996"/>
      <c r="DW52" s="997"/>
      <c r="DX52" s="997"/>
      <c r="DY52" s="997"/>
      <c r="DZ52" s="998"/>
      <c r="EA52" s="212"/>
    </row>
    <row r="53" spans="1:131" ht="26.25" customHeight="1" x14ac:dyDescent="0.2">
      <c r="A53" s="221">
        <v>26</v>
      </c>
      <c r="B53" s="1034"/>
      <c r="C53" s="1035"/>
      <c r="D53" s="1035"/>
      <c r="E53" s="1035"/>
      <c r="F53" s="1035"/>
      <c r="G53" s="1035"/>
      <c r="H53" s="1035"/>
      <c r="I53" s="1035"/>
      <c r="J53" s="1035"/>
      <c r="K53" s="1035"/>
      <c r="L53" s="1035"/>
      <c r="M53" s="1035"/>
      <c r="N53" s="1035"/>
      <c r="O53" s="1035"/>
      <c r="P53" s="1036"/>
      <c r="Q53" s="1037"/>
      <c r="R53" s="1029"/>
      <c r="S53" s="1029"/>
      <c r="T53" s="1029"/>
      <c r="U53" s="1029"/>
      <c r="V53" s="1029"/>
      <c r="W53" s="1029"/>
      <c r="X53" s="1029"/>
      <c r="Y53" s="1029"/>
      <c r="Z53" s="1029"/>
      <c r="AA53" s="1029"/>
      <c r="AB53" s="1029"/>
      <c r="AC53" s="1029"/>
      <c r="AD53" s="1029"/>
      <c r="AE53" s="1038"/>
      <c r="AF53" s="1039"/>
      <c r="AG53" s="1040"/>
      <c r="AH53" s="1040"/>
      <c r="AI53" s="1040"/>
      <c r="AJ53" s="1041"/>
      <c r="AK53" s="1028"/>
      <c r="AL53" s="1029"/>
      <c r="AM53" s="1029"/>
      <c r="AN53" s="1029"/>
      <c r="AO53" s="1029"/>
      <c r="AP53" s="1029"/>
      <c r="AQ53" s="1029"/>
      <c r="AR53" s="1029"/>
      <c r="AS53" s="1029"/>
      <c r="AT53" s="1029"/>
      <c r="AU53" s="1029"/>
      <c r="AV53" s="1029"/>
      <c r="AW53" s="1029"/>
      <c r="AX53" s="1029"/>
      <c r="AY53" s="1029"/>
      <c r="AZ53" s="1030"/>
      <c r="BA53" s="1030"/>
      <c r="BB53" s="1030"/>
      <c r="BC53" s="1030"/>
      <c r="BD53" s="1030"/>
      <c r="BE53" s="976"/>
      <c r="BF53" s="976"/>
      <c r="BG53" s="976"/>
      <c r="BH53" s="976"/>
      <c r="BI53" s="977"/>
      <c r="BJ53" s="214"/>
      <c r="BK53" s="214"/>
      <c r="BL53" s="214"/>
      <c r="BM53" s="214"/>
      <c r="BN53" s="214"/>
      <c r="BO53" s="224"/>
      <c r="BP53" s="224"/>
      <c r="BQ53" s="221">
        <v>47</v>
      </c>
      <c r="BR53" s="222"/>
      <c r="BS53" s="996"/>
      <c r="BT53" s="997"/>
      <c r="BU53" s="997"/>
      <c r="BV53" s="997"/>
      <c r="BW53" s="997"/>
      <c r="BX53" s="997"/>
      <c r="BY53" s="997"/>
      <c r="BZ53" s="997"/>
      <c r="CA53" s="997"/>
      <c r="CB53" s="997"/>
      <c r="CC53" s="997"/>
      <c r="CD53" s="997"/>
      <c r="CE53" s="997"/>
      <c r="CF53" s="997"/>
      <c r="CG53" s="1018"/>
      <c r="CH53" s="993"/>
      <c r="CI53" s="994"/>
      <c r="CJ53" s="994"/>
      <c r="CK53" s="994"/>
      <c r="CL53" s="995"/>
      <c r="CM53" s="993"/>
      <c r="CN53" s="994"/>
      <c r="CO53" s="994"/>
      <c r="CP53" s="994"/>
      <c r="CQ53" s="995"/>
      <c r="CR53" s="993"/>
      <c r="CS53" s="994"/>
      <c r="CT53" s="994"/>
      <c r="CU53" s="994"/>
      <c r="CV53" s="995"/>
      <c r="CW53" s="993"/>
      <c r="CX53" s="994"/>
      <c r="CY53" s="994"/>
      <c r="CZ53" s="994"/>
      <c r="DA53" s="995"/>
      <c r="DB53" s="993"/>
      <c r="DC53" s="994"/>
      <c r="DD53" s="994"/>
      <c r="DE53" s="994"/>
      <c r="DF53" s="995"/>
      <c r="DG53" s="993"/>
      <c r="DH53" s="994"/>
      <c r="DI53" s="994"/>
      <c r="DJ53" s="994"/>
      <c r="DK53" s="995"/>
      <c r="DL53" s="993"/>
      <c r="DM53" s="994"/>
      <c r="DN53" s="994"/>
      <c r="DO53" s="994"/>
      <c r="DP53" s="995"/>
      <c r="DQ53" s="993"/>
      <c r="DR53" s="994"/>
      <c r="DS53" s="994"/>
      <c r="DT53" s="994"/>
      <c r="DU53" s="995"/>
      <c r="DV53" s="996"/>
      <c r="DW53" s="997"/>
      <c r="DX53" s="997"/>
      <c r="DY53" s="997"/>
      <c r="DZ53" s="998"/>
      <c r="EA53" s="212"/>
    </row>
    <row r="54" spans="1:131" ht="26.25" customHeight="1" x14ac:dyDescent="0.2">
      <c r="A54" s="221">
        <v>27</v>
      </c>
      <c r="B54" s="1034"/>
      <c r="C54" s="1035"/>
      <c r="D54" s="1035"/>
      <c r="E54" s="1035"/>
      <c r="F54" s="1035"/>
      <c r="G54" s="1035"/>
      <c r="H54" s="1035"/>
      <c r="I54" s="1035"/>
      <c r="J54" s="1035"/>
      <c r="K54" s="1035"/>
      <c r="L54" s="1035"/>
      <c r="M54" s="1035"/>
      <c r="N54" s="1035"/>
      <c r="O54" s="1035"/>
      <c r="P54" s="1036"/>
      <c r="Q54" s="1037"/>
      <c r="R54" s="1029"/>
      <c r="S54" s="1029"/>
      <c r="T54" s="1029"/>
      <c r="U54" s="1029"/>
      <c r="V54" s="1029"/>
      <c r="W54" s="1029"/>
      <c r="X54" s="1029"/>
      <c r="Y54" s="1029"/>
      <c r="Z54" s="1029"/>
      <c r="AA54" s="1029"/>
      <c r="AB54" s="1029"/>
      <c r="AC54" s="1029"/>
      <c r="AD54" s="1029"/>
      <c r="AE54" s="1038"/>
      <c r="AF54" s="1039"/>
      <c r="AG54" s="1040"/>
      <c r="AH54" s="1040"/>
      <c r="AI54" s="1040"/>
      <c r="AJ54" s="1041"/>
      <c r="AK54" s="1028"/>
      <c r="AL54" s="1029"/>
      <c r="AM54" s="1029"/>
      <c r="AN54" s="1029"/>
      <c r="AO54" s="1029"/>
      <c r="AP54" s="1029"/>
      <c r="AQ54" s="1029"/>
      <c r="AR54" s="1029"/>
      <c r="AS54" s="1029"/>
      <c r="AT54" s="1029"/>
      <c r="AU54" s="1029"/>
      <c r="AV54" s="1029"/>
      <c r="AW54" s="1029"/>
      <c r="AX54" s="1029"/>
      <c r="AY54" s="1029"/>
      <c r="AZ54" s="1030"/>
      <c r="BA54" s="1030"/>
      <c r="BB54" s="1030"/>
      <c r="BC54" s="1030"/>
      <c r="BD54" s="1030"/>
      <c r="BE54" s="976"/>
      <c r="BF54" s="976"/>
      <c r="BG54" s="976"/>
      <c r="BH54" s="976"/>
      <c r="BI54" s="977"/>
      <c r="BJ54" s="214"/>
      <c r="BK54" s="214"/>
      <c r="BL54" s="214"/>
      <c r="BM54" s="214"/>
      <c r="BN54" s="214"/>
      <c r="BO54" s="224"/>
      <c r="BP54" s="224"/>
      <c r="BQ54" s="221">
        <v>48</v>
      </c>
      <c r="BR54" s="222"/>
      <c r="BS54" s="996"/>
      <c r="BT54" s="997"/>
      <c r="BU54" s="997"/>
      <c r="BV54" s="997"/>
      <c r="BW54" s="997"/>
      <c r="BX54" s="997"/>
      <c r="BY54" s="997"/>
      <c r="BZ54" s="997"/>
      <c r="CA54" s="997"/>
      <c r="CB54" s="997"/>
      <c r="CC54" s="997"/>
      <c r="CD54" s="997"/>
      <c r="CE54" s="997"/>
      <c r="CF54" s="997"/>
      <c r="CG54" s="1018"/>
      <c r="CH54" s="993"/>
      <c r="CI54" s="994"/>
      <c r="CJ54" s="994"/>
      <c r="CK54" s="994"/>
      <c r="CL54" s="995"/>
      <c r="CM54" s="993"/>
      <c r="CN54" s="994"/>
      <c r="CO54" s="994"/>
      <c r="CP54" s="994"/>
      <c r="CQ54" s="995"/>
      <c r="CR54" s="993"/>
      <c r="CS54" s="994"/>
      <c r="CT54" s="994"/>
      <c r="CU54" s="994"/>
      <c r="CV54" s="995"/>
      <c r="CW54" s="993"/>
      <c r="CX54" s="994"/>
      <c r="CY54" s="994"/>
      <c r="CZ54" s="994"/>
      <c r="DA54" s="995"/>
      <c r="DB54" s="993"/>
      <c r="DC54" s="994"/>
      <c r="DD54" s="994"/>
      <c r="DE54" s="994"/>
      <c r="DF54" s="995"/>
      <c r="DG54" s="993"/>
      <c r="DH54" s="994"/>
      <c r="DI54" s="994"/>
      <c r="DJ54" s="994"/>
      <c r="DK54" s="995"/>
      <c r="DL54" s="993"/>
      <c r="DM54" s="994"/>
      <c r="DN54" s="994"/>
      <c r="DO54" s="994"/>
      <c r="DP54" s="995"/>
      <c r="DQ54" s="993"/>
      <c r="DR54" s="994"/>
      <c r="DS54" s="994"/>
      <c r="DT54" s="994"/>
      <c r="DU54" s="995"/>
      <c r="DV54" s="996"/>
      <c r="DW54" s="997"/>
      <c r="DX54" s="997"/>
      <c r="DY54" s="997"/>
      <c r="DZ54" s="998"/>
      <c r="EA54" s="212"/>
    </row>
    <row r="55" spans="1:131" ht="26.25" customHeight="1" x14ac:dyDescent="0.2">
      <c r="A55" s="221">
        <v>28</v>
      </c>
      <c r="B55" s="1034"/>
      <c r="C55" s="1035"/>
      <c r="D55" s="1035"/>
      <c r="E55" s="1035"/>
      <c r="F55" s="1035"/>
      <c r="G55" s="1035"/>
      <c r="H55" s="1035"/>
      <c r="I55" s="1035"/>
      <c r="J55" s="1035"/>
      <c r="K55" s="1035"/>
      <c r="L55" s="1035"/>
      <c r="M55" s="1035"/>
      <c r="N55" s="1035"/>
      <c r="O55" s="1035"/>
      <c r="P55" s="1036"/>
      <c r="Q55" s="1037"/>
      <c r="R55" s="1029"/>
      <c r="S55" s="1029"/>
      <c r="T55" s="1029"/>
      <c r="U55" s="1029"/>
      <c r="V55" s="1029"/>
      <c r="W55" s="1029"/>
      <c r="X55" s="1029"/>
      <c r="Y55" s="1029"/>
      <c r="Z55" s="1029"/>
      <c r="AA55" s="1029"/>
      <c r="AB55" s="1029"/>
      <c r="AC55" s="1029"/>
      <c r="AD55" s="1029"/>
      <c r="AE55" s="1038"/>
      <c r="AF55" s="1039"/>
      <c r="AG55" s="1040"/>
      <c r="AH55" s="1040"/>
      <c r="AI55" s="1040"/>
      <c r="AJ55" s="1041"/>
      <c r="AK55" s="1028"/>
      <c r="AL55" s="1029"/>
      <c r="AM55" s="1029"/>
      <c r="AN55" s="1029"/>
      <c r="AO55" s="1029"/>
      <c r="AP55" s="1029"/>
      <c r="AQ55" s="1029"/>
      <c r="AR55" s="1029"/>
      <c r="AS55" s="1029"/>
      <c r="AT55" s="1029"/>
      <c r="AU55" s="1029"/>
      <c r="AV55" s="1029"/>
      <c r="AW55" s="1029"/>
      <c r="AX55" s="1029"/>
      <c r="AY55" s="1029"/>
      <c r="AZ55" s="1030"/>
      <c r="BA55" s="1030"/>
      <c r="BB55" s="1030"/>
      <c r="BC55" s="1030"/>
      <c r="BD55" s="1030"/>
      <c r="BE55" s="976"/>
      <c r="BF55" s="976"/>
      <c r="BG55" s="976"/>
      <c r="BH55" s="976"/>
      <c r="BI55" s="977"/>
      <c r="BJ55" s="214"/>
      <c r="BK55" s="214"/>
      <c r="BL55" s="214"/>
      <c r="BM55" s="214"/>
      <c r="BN55" s="214"/>
      <c r="BO55" s="224"/>
      <c r="BP55" s="224"/>
      <c r="BQ55" s="221">
        <v>49</v>
      </c>
      <c r="BR55" s="222"/>
      <c r="BS55" s="996"/>
      <c r="BT55" s="997"/>
      <c r="BU55" s="997"/>
      <c r="BV55" s="997"/>
      <c r="BW55" s="997"/>
      <c r="BX55" s="997"/>
      <c r="BY55" s="997"/>
      <c r="BZ55" s="997"/>
      <c r="CA55" s="997"/>
      <c r="CB55" s="997"/>
      <c r="CC55" s="997"/>
      <c r="CD55" s="997"/>
      <c r="CE55" s="997"/>
      <c r="CF55" s="997"/>
      <c r="CG55" s="1018"/>
      <c r="CH55" s="993"/>
      <c r="CI55" s="994"/>
      <c r="CJ55" s="994"/>
      <c r="CK55" s="994"/>
      <c r="CL55" s="995"/>
      <c r="CM55" s="993"/>
      <c r="CN55" s="994"/>
      <c r="CO55" s="994"/>
      <c r="CP55" s="994"/>
      <c r="CQ55" s="995"/>
      <c r="CR55" s="993"/>
      <c r="CS55" s="994"/>
      <c r="CT55" s="994"/>
      <c r="CU55" s="994"/>
      <c r="CV55" s="995"/>
      <c r="CW55" s="993"/>
      <c r="CX55" s="994"/>
      <c r="CY55" s="994"/>
      <c r="CZ55" s="994"/>
      <c r="DA55" s="995"/>
      <c r="DB55" s="993"/>
      <c r="DC55" s="994"/>
      <c r="DD55" s="994"/>
      <c r="DE55" s="994"/>
      <c r="DF55" s="995"/>
      <c r="DG55" s="993"/>
      <c r="DH55" s="994"/>
      <c r="DI55" s="994"/>
      <c r="DJ55" s="994"/>
      <c r="DK55" s="995"/>
      <c r="DL55" s="993"/>
      <c r="DM55" s="994"/>
      <c r="DN55" s="994"/>
      <c r="DO55" s="994"/>
      <c r="DP55" s="995"/>
      <c r="DQ55" s="993"/>
      <c r="DR55" s="994"/>
      <c r="DS55" s="994"/>
      <c r="DT55" s="994"/>
      <c r="DU55" s="995"/>
      <c r="DV55" s="996"/>
      <c r="DW55" s="997"/>
      <c r="DX55" s="997"/>
      <c r="DY55" s="997"/>
      <c r="DZ55" s="998"/>
      <c r="EA55" s="212"/>
    </row>
    <row r="56" spans="1:131" ht="26.25" customHeight="1" x14ac:dyDescent="0.2">
      <c r="A56" s="221">
        <v>29</v>
      </c>
      <c r="B56" s="1034"/>
      <c r="C56" s="1035"/>
      <c r="D56" s="1035"/>
      <c r="E56" s="1035"/>
      <c r="F56" s="1035"/>
      <c r="G56" s="1035"/>
      <c r="H56" s="1035"/>
      <c r="I56" s="1035"/>
      <c r="J56" s="1035"/>
      <c r="K56" s="1035"/>
      <c r="L56" s="1035"/>
      <c r="M56" s="1035"/>
      <c r="N56" s="1035"/>
      <c r="O56" s="1035"/>
      <c r="P56" s="1036"/>
      <c r="Q56" s="1037"/>
      <c r="R56" s="1029"/>
      <c r="S56" s="1029"/>
      <c r="T56" s="1029"/>
      <c r="U56" s="1029"/>
      <c r="V56" s="1029"/>
      <c r="W56" s="1029"/>
      <c r="X56" s="1029"/>
      <c r="Y56" s="1029"/>
      <c r="Z56" s="1029"/>
      <c r="AA56" s="1029"/>
      <c r="AB56" s="1029"/>
      <c r="AC56" s="1029"/>
      <c r="AD56" s="1029"/>
      <c r="AE56" s="1038"/>
      <c r="AF56" s="1039"/>
      <c r="AG56" s="1040"/>
      <c r="AH56" s="1040"/>
      <c r="AI56" s="1040"/>
      <c r="AJ56" s="1041"/>
      <c r="AK56" s="1028"/>
      <c r="AL56" s="1029"/>
      <c r="AM56" s="1029"/>
      <c r="AN56" s="1029"/>
      <c r="AO56" s="1029"/>
      <c r="AP56" s="1029"/>
      <c r="AQ56" s="1029"/>
      <c r="AR56" s="1029"/>
      <c r="AS56" s="1029"/>
      <c r="AT56" s="1029"/>
      <c r="AU56" s="1029"/>
      <c r="AV56" s="1029"/>
      <c r="AW56" s="1029"/>
      <c r="AX56" s="1029"/>
      <c r="AY56" s="1029"/>
      <c r="AZ56" s="1030"/>
      <c r="BA56" s="1030"/>
      <c r="BB56" s="1030"/>
      <c r="BC56" s="1030"/>
      <c r="BD56" s="1030"/>
      <c r="BE56" s="976"/>
      <c r="BF56" s="976"/>
      <c r="BG56" s="976"/>
      <c r="BH56" s="976"/>
      <c r="BI56" s="977"/>
      <c r="BJ56" s="214"/>
      <c r="BK56" s="214"/>
      <c r="BL56" s="214"/>
      <c r="BM56" s="214"/>
      <c r="BN56" s="214"/>
      <c r="BO56" s="224"/>
      <c r="BP56" s="224"/>
      <c r="BQ56" s="221">
        <v>50</v>
      </c>
      <c r="BR56" s="222"/>
      <c r="BS56" s="996"/>
      <c r="BT56" s="997"/>
      <c r="BU56" s="997"/>
      <c r="BV56" s="997"/>
      <c r="BW56" s="997"/>
      <c r="BX56" s="997"/>
      <c r="BY56" s="997"/>
      <c r="BZ56" s="997"/>
      <c r="CA56" s="997"/>
      <c r="CB56" s="997"/>
      <c r="CC56" s="997"/>
      <c r="CD56" s="997"/>
      <c r="CE56" s="997"/>
      <c r="CF56" s="997"/>
      <c r="CG56" s="1018"/>
      <c r="CH56" s="993"/>
      <c r="CI56" s="994"/>
      <c r="CJ56" s="994"/>
      <c r="CK56" s="994"/>
      <c r="CL56" s="995"/>
      <c r="CM56" s="993"/>
      <c r="CN56" s="994"/>
      <c r="CO56" s="994"/>
      <c r="CP56" s="994"/>
      <c r="CQ56" s="995"/>
      <c r="CR56" s="993"/>
      <c r="CS56" s="994"/>
      <c r="CT56" s="994"/>
      <c r="CU56" s="994"/>
      <c r="CV56" s="995"/>
      <c r="CW56" s="993"/>
      <c r="CX56" s="994"/>
      <c r="CY56" s="994"/>
      <c r="CZ56" s="994"/>
      <c r="DA56" s="995"/>
      <c r="DB56" s="993"/>
      <c r="DC56" s="994"/>
      <c r="DD56" s="994"/>
      <c r="DE56" s="994"/>
      <c r="DF56" s="995"/>
      <c r="DG56" s="993"/>
      <c r="DH56" s="994"/>
      <c r="DI56" s="994"/>
      <c r="DJ56" s="994"/>
      <c r="DK56" s="995"/>
      <c r="DL56" s="993"/>
      <c r="DM56" s="994"/>
      <c r="DN56" s="994"/>
      <c r="DO56" s="994"/>
      <c r="DP56" s="995"/>
      <c r="DQ56" s="993"/>
      <c r="DR56" s="994"/>
      <c r="DS56" s="994"/>
      <c r="DT56" s="994"/>
      <c r="DU56" s="995"/>
      <c r="DV56" s="996"/>
      <c r="DW56" s="997"/>
      <c r="DX56" s="997"/>
      <c r="DY56" s="997"/>
      <c r="DZ56" s="998"/>
      <c r="EA56" s="212"/>
    </row>
    <row r="57" spans="1:131" ht="26.25" customHeight="1" x14ac:dyDescent="0.2">
      <c r="A57" s="221">
        <v>30</v>
      </c>
      <c r="B57" s="1034"/>
      <c r="C57" s="1035"/>
      <c r="D57" s="1035"/>
      <c r="E57" s="1035"/>
      <c r="F57" s="1035"/>
      <c r="G57" s="1035"/>
      <c r="H57" s="1035"/>
      <c r="I57" s="1035"/>
      <c r="J57" s="1035"/>
      <c r="K57" s="1035"/>
      <c r="L57" s="1035"/>
      <c r="M57" s="1035"/>
      <c r="N57" s="1035"/>
      <c r="O57" s="1035"/>
      <c r="P57" s="1036"/>
      <c r="Q57" s="1037"/>
      <c r="R57" s="1029"/>
      <c r="S57" s="1029"/>
      <c r="T57" s="1029"/>
      <c r="U57" s="1029"/>
      <c r="V57" s="1029"/>
      <c r="W57" s="1029"/>
      <c r="X57" s="1029"/>
      <c r="Y57" s="1029"/>
      <c r="Z57" s="1029"/>
      <c r="AA57" s="1029"/>
      <c r="AB57" s="1029"/>
      <c r="AC57" s="1029"/>
      <c r="AD57" s="1029"/>
      <c r="AE57" s="1038"/>
      <c r="AF57" s="1039"/>
      <c r="AG57" s="1040"/>
      <c r="AH57" s="1040"/>
      <c r="AI57" s="1040"/>
      <c r="AJ57" s="1041"/>
      <c r="AK57" s="1028"/>
      <c r="AL57" s="1029"/>
      <c r="AM57" s="1029"/>
      <c r="AN57" s="1029"/>
      <c r="AO57" s="1029"/>
      <c r="AP57" s="1029"/>
      <c r="AQ57" s="1029"/>
      <c r="AR57" s="1029"/>
      <c r="AS57" s="1029"/>
      <c r="AT57" s="1029"/>
      <c r="AU57" s="1029"/>
      <c r="AV57" s="1029"/>
      <c r="AW57" s="1029"/>
      <c r="AX57" s="1029"/>
      <c r="AY57" s="1029"/>
      <c r="AZ57" s="1030"/>
      <c r="BA57" s="1030"/>
      <c r="BB57" s="1030"/>
      <c r="BC57" s="1030"/>
      <c r="BD57" s="1030"/>
      <c r="BE57" s="976"/>
      <c r="BF57" s="976"/>
      <c r="BG57" s="976"/>
      <c r="BH57" s="976"/>
      <c r="BI57" s="977"/>
      <c r="BJ57" s="214"/>
      <c r="BK57" s="214"/>
      <c r="BL57" s="214"/>
      <c r="BM57" s="214"/>
      <c r="BN57" s="214"/>
      <c r="BO57" s="224"/>
      <c r="BP57" s="224"/>
      <c r="BQ57" s="221">
        <v>51</v>
      </c>
      <c r="BR57" s="222"/>
      <c r="BS57" s="996"/>
      <c r="BT57" s="997"/>
      <c r="BU57" s="997"/>
      <c r="BV57" s="997"/>
      <c r="BW57" s="997"/>
      <c r="BX57" s="997"/>
      <c r="BY57" s="997"/>
      <c r="BZ57" s="997"/>
      <c r="CA57" s="997"/>
      <c r="CB57" s="997"/>
      <c r="CC57" s="997"/>
      <c r="CD57" s="997"/>
      <c r="CE57" s="997"/>
      <c r="CF57" s="997"/>
      <c r="CG57" s="1018"/>
      <c r="CH57" s="993"/>
      <c r="CI57" s="994"/>
      <c r="CJ57" s="994"/>
      <c r="CK57" s="994"/>
      <c r="CL57" s="995"/>
      <c r="CM57" s="993"/>
      <c r="CN57" s="994"/>
      <c r="CO57" s="994"/>
      <c r="CP57" s="994"/>
      <c r="CQ57" s="995"/>
      <c r="CR57" s="993"/>
      <c r="CS57" s="994"/>
      <c r="CT57" s="994"/>
      <c r="CU57" s="994"/>
      <c r="CV57" s="995"/>
      <c r="CW57" s="993"/>
      <c r="CX57" s="994"/>
      <c r="CY57" s="994"/>
      <c r="CZ57" s="994"/>
      <c r="DA57" s="995"/>
      <c r="DB57" s="993"/>
      <c r="DC57" s="994"/>
      <c r="DD57" s="994"/>
      <c r="DE57" s="994"/>
      <c r="DF57" s="995"/>
      <c r="DG57" s="993"/>
      <c r="DH57" s="994"/>
      <c r="DI57" s="994"/>
      <c r="DJ57" s="994"/>
      <c r="DK57" s="995"/>
      <c r="DL57" s="993"/>
      <c r="DM57" s="994"/>
      <c r="DN57" s="994"/>
      <c r="DO57" s="994"/>
      <c r="DP57" s="995"/>
      <c r="DQ57" s="993"/>
      <c r="DR57" s="994"/>
      <c r="DS57" s="994"/>
      <c r="DT57" s="994"/>
      <c r="DU57" s="995"/>
      <c r="DV57" s="996"/>
      <c r="DW57" s="997"/>
      <c r="DX57" s="997"/>
      <c r="DY57" s="997"/>
      <c r="DZ57" s="998"/>
      <c r="EA57" s="212"/>
    </row>
    <row r="58" spans="1:131" ht="26.25" customHeight="1" x14ac:dyDescent="0.2">
      <c r="A58" s="221">
        <v>31</v>
      </c>
      <c r="B58" s="1034"/>
      <c r="C58" s="1035"/>
      <c r="D58" s="1035"/>
      <c r="E58" s="1035"/>
      <c r="F58" s="1035"/>
      <c r="G58" s="1035"/>
      <c r="H58" s="1035"/>
      <c r="I58" s="1035"/>
      <c r="J58" s="1035"/>
      <c r="K58" s="1035"/>
      <c r="L58" s="1035"/>
      <c r="M58" s="1035"/>
      <c r="N58" s="1035"/>
      <c r="O58" s="1035"/>
      <c r="P58" s="1036"/>
      <c r="Q58" s="1037"/>
      <c r="R58" s="1029"/>
      <c r="S58" s="1029"/>
      <c r="T58" s="1029"/>
      <c r="U58" s="1029"/>
      <c r="V58" s="1029"/>
      <c r="W58" s="1029"/>
      <c r="X58" s="1029"/>
      <c r="Y58" s="1029"/>
      <c r="Z58" s="1029"/>
      <c r="AA58" s="1029"/>
      <c r="AB58" s="1029"/>
      <c r="AC58" s="1029"/>
      <c r="AD58" s="1029"/>
      <c r="AE58" s="1038"/>
      <c r="AF58" s="1039"/>
      <c r="AG58" s="1040"/>
      <c r="AH58" s="1040"/>
      <c r="AI58" s="1040"/>
      <c r="AJ58" s="1041"/>
      <c r="AK58" s="1028"/>
      <c r="AL58" s="1029"/>
      <c r="AM58" s="1029"/>
      <c r="AN58" s="1029"/>
      <c r="AO58" s="1029"/>
      <c r="AP58" s="1029"/>
      <c r="AQ58" s="1029"/>
      <c r="AR58" s="1029"/>
      <c r="AS58" s="1029"/>
      <c r="AT58" s="1029"/>
      <c r="AU58" s="1029"/>
      <c r="AV58" s="1029"/>
      <c r="AW58" s="1029"/>
      <c r="AX58" s="1029"/>
      <c r="AY58" s="1029"/>
      <c r="AZ58" s="1030"/>
      <c r="BA58" s="1030"/>
      <c r="BB58" s="1030"/>
      <c r="BC58" s="1030"/>
      <c r="BD58" s="1030"/>
      <c r="BE58" s="976"/>
      <c r="BF58" s="976"/>
      <c r="BG58" s="976"/>
      <c r="BH58" s="976"/>
      <c r="BI58" s="977"/>
      <c r="BJ58" s="214"/>
      <c r="BK58" s="214"/>
      <c r="BL58" s="214"/>
      <c r="BM58" s="214"/>
      <c r="BN58" s="214"/>
      <c r="BO58" s="224"/>
      <c r="BP58" s="224"/>
      <c r="BQ58" s="221">
        <v>52</v>
      </c>
      <c r="BR58" s="222"/>
      <c r="BS58" s="996"/>
      <c r="BT58" s="997"/>
      <c r="BU58" s="997"/>
      <c r="BV58" s="997"/>
      <c r="BW58" s="997"/>
      <c r="BX58" s="997"/>
      <c r="BY58" s="997"/>
      <c r="BZ58" s="997"/>
      <c r="CA58" s="997"/>
      <c r="CB58" s="997"/>
      <c r="CC58" s="997"/>
      <c r="CD58" s="997"/>
      <c r="CE58" s="997"/>
      <c r="CF58" s="997"/>
      <c r="CG58" s="1018"/>
      <c r="CH58" s="993"/>
      <c r="CI58" s="994"/>
      <c r="CJ58" s="994"/>
      <c r="CK58" s="994"/>
      <c r="CL58" s="995"/>
      <c r="CM58" s="993"/>
      <c r="CN58" s="994"/>
      <c r="CO58" s="994"/>
      <c r="CP58" s="994"/>
      <c r="CQ58" s="995"/>
      <c r="CR58" s="993"/>
      <c r="CS58" s="994"/>
      <c r="CT58" s="994"/>
      <c r="CU58" s="994"/>
      <c r="CV58" s="995"/>
      <c r="CW58" s="993"/>
      <c r="CX58" s="994"/>
      <c r="CY58" s="994"/>
      <c r="CZ58" s="994"/>
      <c r="DA58" s="995"/>
      <c r="DB58" s="993"/>
      <c r="DC58" s="994"/>
      <c r="DD58" s="994"/>
      <c r="DE58" s="994"/>
      <c r="DF58" s="995"/>
      <c r="DG58" s="993"/>
      <c r="DH58" s="994"/>
      <c r="DI58" s="994"/>
      <c r="DJ58" s="994"/>
      <c r="DK58" s="995"/>
      <c r="DL58" s="993"/>
      <c r="DM58" s="994"/>
      <c r="DN58" s="994"/>
      <c r="DO58" s="994"/>
      <c r="DP58" s="995"/>
      <c r="DQ58" s="993"/>
      <c r="DR58" s="994"/>
      <c r="DS58" s="994"/>
      <c r="DT58" s="994"/>
      <c r="DU58" s="995"/>
      <c r="DV58" s="996"/>
      <c r="DW58" s="997"/>
      <c r="DX58" s="997"/>
      <c r="DY58" s="997"/>
      <c r="DZ58" s="998"/>
      <c r="EA58" s="212"/>
    </row>
    <row r="59" spans="1:131" ht="26.25" customHeight="1" x14ac:dyDescent="0.2">
      <c r="A59" s="221">
        <v>32</v>
      </c>
      <c r="B59" s="1034"/>
      <c r="C59" s="1035"/>
      <c r="D59" s="1035"/>
      <c r="E59" s="1035"/>
      <c r="F59" s="1035"/>
      <c r="G59" s="1035"/>
      <c r="H59" s="1035"/>
      <c r="I59" s="1035"/>
      <c r="J59" s="1035"/>
      <c r="K59" s="1035"/>
      <c r="L59" s="1035"/>
      <c r="M59" s="1035"/>
      <c r="N59" s="1035"/>
      <c r="O59" s="1035"/>
      <c r="P59" s="1036"/>
      <c r="Q59" s="1037"/>
      <c r="R59" s="1029"/>
      <c r="S59" s="1029"/>
      <c r="T59" s="1029"/>
      <c r="U59" s="1029"/>
      <c r="V59" s="1029"/>
      <c r="W59" s="1029"/>
      <c r="X59" s="1029"/>
      <c r="Y59" s="1029"/>
      <c r="Z59" s="1029"/>
      <c r="AA59" s="1029"/>
      <c r="AB59" s="1029"/>
      <c r="AC59" s="1029"/>
      <c r="AD59" s="1029"/>
      <c r="AE59" s="1038"/>
      <c r="AF59" s="1039"/>
      <c r="AG59" s="1040"/>
      <c r="AH59" s="1040"/>
      <c r="AI59" s="1040"/>
      <c r="AJ59" s="1041"/>
      <c r="AK59" s="1028"/>
      <c r="AL59" s="1029"/>
      <c r="AM59" s="1029"/>
      <c r="AN59" s="1029"/>
      <c r="AO59" s="1029"/>
      <c r="AP59" s="1029"/>
      <c r="AQ59" s="1029"/>
      <c r="AR59" s="1029"/>
      <c r="AS59" s="1029"/>
      <c r="AT59" s="1029"/>
      <c r="AU59" s="1029"/>
      <c r="AV59" s="1029"/>
      <c r="AW59" s="1029"/>
      <c r="AX59" s="1029"/>
      <c r="AY59" s="1029"/>
      <c r="AZ59" s="1030"/>
      <c r="BA59" s="1030"/>
      <c r="BB59" s="1030"/>
      <c r="BC59" s="1030"/>
      <c r="BD59" s="1030"/>
      <c r="BE59" s="976"/>
      <c r="BF59" s="976"/>
      <c r="BG59" s="976"/>
      <c r="BH59" s="976"/>
      <c r="BI59" s="977"/>
      <c r="BJ59" s="214"/>
      <c r="BK59" s="214"/>
      <c r="BL59" s="214"/>
      <c r="BM59" s="214"/>
      <c r="BN59" s="214"/>
      <c r="BO59" s="224"/>
      <c r="BP59" s="224"/>
      <c r="BQ59" s="221">
        <v>53</v>
      </c>
      <c r="BR59" s="222"/>
      <c r="BS59" s="996"/>
      <c r="BT59" s="997"/>
      <c r="BU59" s="997"/>
      <c r="BV59" s="997"/>
      <c r="BW59" s="997"/>
      <c r="BX59" s="997"/>
      <c r="BY59" s="997"/>
      <c r="BZ59" s="997"/>
      <c r="CA59" s="997"/>
      <c r="CB59" s="997"/>
      <c r="CC59" s="997"/>
      <c r="CD59" s="997"/>
      <c r="CE59" s="997"/>
      <c r="CF59" s="997"/>
      <c r="CG59" s="1018"/>
      <c r="CH59" s="993"/>
      <c r="CI59" s="994"/>
      <c r="CJ59" s="994"/>
      <c r="CK59" s="994"/>
      <c r="CL59" s="995"/>
      <c r="CM59" s="993"/>
      <c r="CN59" s="994"/>
      <c r="CO59" s="994"/>
      <c r="CP59" s="994"/>
      <c r="CQ59" s="995"/>
      <c r="CR59" s="993"/>
      <c r="CS59" s="994"/>
      <c r="CT59" s="994"/>
      <c r="CU59" s="994"/>
      <c r="CV59" s="995"/>
      <c r="CW59" s="993"/>
      <c r="CX59" s="994"/>
      <c r="CY59" s="994"/>
      <c r="CZ59" s="994"/>
      <c r="DA59" s="995"/>
      <c r="DB59" s="993"/>
      <c r="DC59" s="994"/>
      <c r="DD59" s="994"/>
      <c r="DE59" s="994"/>
      <c r="DF59" s="995"/>
      <c r="DG59" s="993"/>
      <c r="DH59" s="994"/>
      <c r="DI59" s="994"/>
      <c r="DJ59" s="994"/>
      <c r="DK59" s="995"/>
      <c r="DL59" s="993"/>
      <c r="DM59" s="994"/>
      <c r="DN59" s="994"/>
      <c r="DO59" s="994"/>
      <c r="DP59" s="995"/>
      <c r="DQ59" s="993"/>
      <c r="DR59" s="994"/>
      <c r="DS59" s="994"/>
      <c r="DT59" s="994"/>
      <c r="DU59" s="995"/>
      <c r="DV59" s="996"/>
      <c r="DW59" s="997"/>
      <c r="DX59" s="997"/>
      <c r="DY59" s="997"/>
      <c r="DZ59" s="998"/>
      <c r="EA59" s="212"/>
    </row>
    <row r="60" spans="1:131" ht="26.25" customHeight="1" x14ac:dyDescent="0.2">
      <c r="A60" s="221">
        <v>33</v>
      </c>
      <c r="B60" s="1034"/>
      <c r="C60" s="1035"/>
      <c r="D60" s="1035"/>
      <c r="E60" s="1035"/>
      <c r="F60" s="1035"/>
      <c r="G60" s="1035"/>
      <c r="H60" s="1035"/>
      <c r="I60" s="1035"/>
      <c r="J60" s="1035"/>
      <c r="K60" s="1035"/>
      <c r="L60" s="1035"/>
      <c r="M60" s="1035"/>
      <c r="N60" s="1035"/>
      <c r="O60" s="1035"/>
      <c r="P60" s="1036"/>
      <c r="Q60" s="1037"/>
      <c r="R60" s="1029"/>
      <c r="S60" s="1029"/>
      <c r="T60" s="1029"/>
      <c r="U60" s="1029"/>
      <c r="V60" s="1029"/>
      <c r="W60" s="1029"/>
      <c r="X60" s="1029"/>
      <c r="Y60" s="1029"/>
      <c r="Z60" s="1029"/>
      <c r="AA60" s="1029"/>
      <c r="AB60" s="1029"/>
      <c r="AC60" s="1029"/>
      <c r="AD60" s="1029"/>
      <c r="AE60" s="1038"/>
      <c r="AF60" s="1039"/>
      <c r="AG60" s="1040"/>
      <c r="AH60" s="1040"/>
      <c r="AI60" s="1040"/>
      <c r="AJ60" s="1041"/>
      <c r="AK60" s="1028"/>
      <c r="AL60" s="1029"/>
      <c r="AM60" s="1029"/>
      <c r="AN60" s="1029"/>
      <c r="AO60" s="1029"/>
      <c r="AP60" s="1029"/>
      <c r="AQ60" s="1029"/>
      <c r="AR60" s="1029"/>
      <c r="AS60" s="1029"/>
      <c r="AT60" s="1029"/>
      <c r="AU60" s="1029"/>
      <c r="AV60" s="1029"/>
      <c r="AW60" s="1029"/>
      <c r="AX60" s="1029"/>
      <c r="AY60" s="1029"/>
      <c r="AZ60" s="1030"/>
      <c r="BA60" s="1030"/>
      <c r="BB60" s="1030"/>
      <c r="BC60" s="1030"/>
      <c r="BD60" s="1030"/>
      <c r="BE60" s="976"/>
      <c r="BF60" s="976"/>
      <c r="BG60" s="976"/>
      <c r="BH60" s="976"/>
      <c r="BI60" s="977"/>
      <c r="BJ60" s="214"/>
      <c r="BK60" s="214"/>
      <c r="BL60" s="214"/>
      <c r="BM60" s="214"/>
      <c r="BN60" s="214"/>
      <c r="BO60" s="224"/>
      <c r="BP60" s="224"/>
      <c r="BQ60" s="221">
        <v>54</v>
      </c>
      <c r="BR60" s="222"/>
      <c r="BS60" s="996"/>
      <c r="BT60" s="997"/>
      <c r="BU60" s="997"/>
      <c r="BV60" s="997"/>
      <c r="BW60" s="997"/>
      <c r="BX60" s="997"/>
      <c r="BY60" s="997"/>
      <c r="BZ60" s="997"/>
      <c r="CA60" s="997"/>
      <c r="CB60" s="997"/>
      <c r="CC60" s="997"/>
      <c r="CD60" s="997"/>
      <c r="CE60" s="997"/>
      <c r="CF60" s="997"/>
      <c r="CG60" s="1018"/>
      <c r="CH60" s="993"/>
      <c r="CI60" s="994"/>
      <c r="CJ60" s="994"/>
      <c r="CK60" s="994"/>
      <c r="CL60" s="995"/>
      <c r="CM60" s="993"/>
      <c r="CN60" s="994"/>
      <c r="CO60" s="994"/>
      <c r="CP60" s="994"/>
      <c r="CQ60" s="995"/>
      <c r="CR60" s="993"/>
      <c r="CS60" s="994"/>
      <c r="CT60" s="994"/>
      <c r="CU60" s="994"/>
      <c r="CV60" s="995"/>
      <c r="CW60" s="993"/>
      <c r="CX60" s="994"/>
      <c r="CY60" s="994"/>
      <c r="CZ60" s="994"/>
      <c r="DA60" s="995"/>
      <c r="DB60" s="993"/>
      <c r="DC60" s="994"/>
      <c r="DD60" s="994"/>
      <c r="DE60" s="994"/>
      <c r="DF60" s="995"/>
      <c r="DG60" s="993"/>
      <c r="DH60" s="994"/>
      <c r="DI60" s="994"/>
      <c r="DJ60" s="994"/>
      <c r="DK60" s="995"/>
      <c r="DL60" s="993"/>
      <c r="DM60" s="994"/>
      <c r="DN60" s="994"/>
      <c r="DO60" s="994"/>
      <c r="DP60" s="995"/>
      <c r="DQ60" s="993"/>
      <c r="DR60" s="994"/>
      <c r="DS60" s="994"/>
      <c r="DT60" s="994"/>
      <c r="DU60" s="995"/>
      <c r="DV60" s="996"/>
      <c r="DW60" s="997"/>
      <c r="DX60" s="997"/>
      <c r="DY60" s="997"/>
      <c r="DZ60" s="998"/>
      <c r="EA60" s="212"/>
    </row>
    <row r="61" spans="1:131" ht="26.25" customHeight="1" thickBot="1" x14ac:dyDescent="0.25">
      <c r="A61" s="221">
        <v>34</v>
      </c>
      <c r="B61" s="1034"/>
      <c r="C61" s="1035"/>
      <c r="D61" s="1035"/>
      <c r="E61" s="1035"/>
      <c r="F61" s="1035"/>
      <c r="G61" s="1035"/>
      <c r="H61" s="1035"/>
      <c r="I61" s="1035"/>
      <c r="J61" s="1035"/>
      <c r="K61" s="1035"/>
      <c r="L61" s="1035"/>
      <c r="M61" s="1035"/>
      <c r="N61" s="1035"/>
      <c r="O61" s="1035"/>
      <c r="P61" s="1036"/>
      <c r="Q61" s="1037"/>
      <c r="R61" s="1029"/>
      <c r="S61" s="1029"/>
      <c r="T61" s="1029"/>
      <c r="U61" s="1029"/>
      <c r="V61" s="1029"/>
      <c r="W61" s="1029"/>
      <c r="X61" s="1029"/>
      <c r="Y61" s="1029"/>
      <c r="Z61" s="1029"/>
      <c r="AA61" s="1029"/>
      <c r="AB61" s="1029"/>
      <c r="AC61" s="1029"/>
      <c r="AD61" s="1029"/>
      <c r="AE61" s="1038"/>
      <c r="AF61" s="1039"/>
      <c r="AG61" s="1040"/>
      <c r="AH61" s="1040"/>
      <c r="AI61" s="1040"/>
      <c r="AJ61" s="1041"/>
      <c r="AK61" s="1028"/>
      <c r="AL61" s="1029"/>
      <c r="AM61" s="1029"/>
      <c r="AN61" s="1029"/>
      <c r="AO61" s="1029"/>
      <c r="AP61" s="1029"/>
      <c r="AQ61" s="1029"/>
      <c r="AR61" s="1029"/>
      <c r="AS61" s="1029"/>
      <c r="AT61" s="1029"/>
      <c r="AU61" s="1029"/>
      <c r="AV61" s="1029"/>
      <c r="AW61" s="1029"/>
      <c r="AX61" s="1029"/>
      <c r="AY61" s="1029"/>
      <c r="AZ61" s="1030"/>
      <c r="BA61" s="1030"/>
      <c r="BB61" s="1030"/>
      <c r="BC61" s="1030"/>
      <c r="BD61" s="1030"/>
      <c r="BE61" s="976"/>
      <c r="BF61" s="976"/>
      <c r="BG61" s="976"/>
      <c r="BH61" s="976"/>
      <c r="BI61" s="977"/>
      <c r="BJ61" s="214"/>
      <c r="BK61" s="214"/>
      <c r="BL61" s="214"/>
      <c r="BM61" s="214"/>
      <c r="BN61" s="214"/>
      <c r="BO61" s="224"/>
      <c r="BP61" s="224"/>
      <c r="BQ61" s="221">
        <v>55</v>
      </c>
      <c r="BR61" s="222"/>
      <c r="BS61" s="996"/>
      <c r="BT61" s="997"/>
      <c r="BU61" s="997"/>
      <c r="BV61" s="997"/>
      <c r="BW61" s="997"/>
      <c r="BX61" s="997"/>
      <c r="BY61" s="997"/>
      <c r="BZ61" s="997"/>
      <c r="CA61" s="997"/>
      <c r="CB61" s="997"/>
      <c r="CC61" s="997"/>
      <c r="CD61" s="997"/>
      <c r="CE61" s="997"/>
      <c r="CF61" s="997"/>
      <c r="CG61" s="1018"/>
      <c r="CH61" s="993"/>
      <c r="CI61" s="994"/>
      <c r="CJ61" s="994"/>
      <c r="CK61" s="994"/>
      <c r="CL61" s="995"/>
      <c r="CM61" s="993"/>
      <c r="CN61" s="994"/>
      <c r="CO61" s="994"/>
      <c r="CP61" s="994"/>
      <c r="CQ61" s="995"/>
      <c r="CR61" s="993"/>
      <c r="CS61" s="994"/>
      <c r="CT61" s="994"/>
      <c r="CU61" s="994"/>
      <c r="CV61" s="995"/>
      <c r="CW61" s="993"/>
      <c r="CX61" s="994"/>
      <c r="CY61" s="994"/>
      <c r="CZ61" s="994"/>
      <c r="DA61" s="995"/>
      <c r="DB61" s="993"/>
      <c r="DC61" s="994"/>
      <c r="DD61" s="994"/>
      <c r="DE61" s="994"/>
      <c r="DF61" s="995"/>
      <c r="DG61" s="993"/>
      <c r="DH61" s="994"/>
      <c r="DI61" s="994"/>
      <c r="DJ61" s="994"/>
      <c r="DK61" s="995"/>
      <c r="DL61" s="993"/>
      <c r="DM61" s="994"/>
      <c r="DN61" s="994"/>
      <c r="DO61" s="994"/>
      <c r="DP61" s="995"/>
      <c r="DQ61" s="993"/>
      <c r="DR61" s="994"/>
      <c r="DS61" s="994"/>
      <c r="DT61" s="994"/>
      <c r="DU61" s="995"/>
      <c r="DV61" s="996"/>
      <c r="DW61" s="997"/>
      <c r="DX61" s="997"/>
      <c r="DY61" s="997"/>
      <c r="DZ61" s="998"/>
      <c r="EA61" s="212"/>
    </row>
    <row r="62" spans="1:131" ht="26.25" customHeight="1" x14ac:dyDescent="0.2">
      <c r="A62" s="221">
        <v>35</v>
      </c>
      <c r="B62" s="1034"/>
      <c r="C62" s="1035"/>
      <c r="D62" s="1035"/>
      <c r="E62" s="1035"/>
      <c r="F62" s="1035"/>
      <c r="G62" s="1035"/>
      <c r="H62" s="1035"/>
      <c r="I62" s="1035"/>
      <c r="J62" s="1035"/>
      <c r="K62" s="1035"/>
      <c r="L62" s="1035"/>
      <c r="M62" s="1035"/>
      <c r="N62" s="1035"/>
      <c r="O62" s="1035"/>
      <c r="P62" s="1036"/>
      <c r="Q62" s="1037"/>
      <c r="R62" s="1029"/>
      <c r="S62" s="1029"/>
      <c r="T62" s="1029"/>
      <c r="U62" s="1029"/>
      <c r="V62" s="1029"/>
      <c r="W62" s="1029"/>
      <c r="X62" s="1029"/>
      <c r="Y62" s="1029"/>
      <c r="Z62" s="1029"/>
      <c r="AA62" s="1029"/>
      <c r="AB62" s="1029"/>
      <c r="AC62" s="1029"/>
      <c r="AD62" s="1029"/>
      <c r="AE62" s="1038"/>
      <c r="AF62" s="1039"/>
      <c r="AG62" s="1040"/>
      <c r="AH62" s="1040"/>
      <c r="AI62" s="1040"/>
      <c r="AJ62" s="1041"/>
      <c r="AK62" s="1028"/>
      <c r="AL62" s="1029"/>
      <c r="AM62" s="1029"/>
      <c r="AN62" s="1029"/>
      <c r="AO62" s="1029"/>
      <c r="AP62" s="1029"/>
      <c r="AQ62" s="1029"/>
      <c r="AR62" s="1029"/>
      <c r="AS62" s="1029"/>
      <c r="AT62" s="1029"/>
      <c r="AU62" s="1029"/>
      <c r="AV62" s="1029"/>
      <c r="AW62" s="1029"/>
      <c r="AX62" s="1029"/>
      <c r="AY62" s="1029"/>
      <c r="AZ62" s="1030"/>
      <c r="BA62" s="1030"/>
      <c r="BB62" s="1030"/>
      <c r="BC62" s="1030"/>
      <c r="BD62" s="1030"/>
      <c r="BE62" s="976"/>
      <c r="BF62" s="976"/>
      <c r="BG62" s="976"/>
      <c r="BH62" s="976"/>
      <c r="BI62" s="977"/>
      <c r="BJ62" s="1031" t="s">
        <v>394</v>
      </c>
      <c r="BK62" s="1032"/>
      <c r="BL62" s="1032"/>
      <c r="BM62" s="1032"/>
      <c r="BN62" s="1033"/>
      <c r="BO62" s="224"/>
      <c r="BP62" s="224"/>
      <c r="BQ62" s="221">
        <v>56</v>
      </c>
      <c r="BR62" s="222"/>
      <c r="BS62" s="996"/>
      <c r="BT62" s="997"/>
      <c r="BU62" s="997"/>
      <c r="BV62" s="997"/>
      <c r="BW62" s="997"/>
      <c r="BX62" s="997"/>
      <c r="BY62" s="997"/>
      <c r="BZ62" s="997"/>
      <c r="CA62" s="997"/>
      <c r="CB62" s="997"/>
      <c r="CC62" s="997"/>
      <c r="CD62" s="997"/>
      <c r="CE62" s="997"/>
      <c r="CF62" s="997"/>
      <c r="CG62" s="1018"/>
      <c r="CH62" s="993"/>
      <c r="CI62" s="994"/>
      <c r="CJ62" s="994"/>
      <c r="CK62" s="994"/>
      <c r="CL62" s="995"/>
      <c r="CM62" s="993"/>
      <c r="CN62" s="994"/>
      <c r="CO62" s="994"/>
      <c r="CP62" s="994"/>
      <c r="CQ62" s="995"/>
      <c r="CR62" s="993"/>
      <c r="CS62" s="994"/>
      <c r="CT62" s="994"/>
      <c r="CU62" s="994"/>
      <c r="CV62" s="995"/>
      <c r="CW62" s="993"/>
      <c r="CX62" s="994"/>
      <c r="CY62" s="994"/>
      <c r="CZ62" s="994"/>
      <c r="DA62" s="995"/>
      <c r="DB62" s="993"/>
      <c r="DC62" s="994"/>
      <c r="DD62" s="994"/>
      <c r="DE62" s="994"/>
      <c r="DF62" s="995"/>
      <c r="DG62" s="993"/>
      <c r="DH62" s="994"/>
      <c r="DI62" s="994"/>
      <c r="DJ62" s="994"/>
      <c r="DK62" s="995"/>
      <c r="DL62" s="993"/>
      <c r="DM62" s="994"/>
      <c r="DN62" s="994"/>
      <c r="DO62" s="994"/>
      <c r="DP62" s="995"/>
      <c r="DQ62" s="993"/>
      <c r="DR62" s="994"/>
      <c r="DS62" s="994"/>
      <c r="DT62" s="994"/>
      <c r="DU62" s="995"/>
      <c r="DV62" s="996"/>
      <c r="DW62" s="997"/>
      <c r="DX62" s="997"/>
      <c r="DY62" s="997"/>
      <c r="DZ62" s="998"/>
      <c r="EA62" s="212"/>
    </row>
    <row r="63" spans="1:131" ht="26.25" customHeight="1" thickBot="1" x14ac:dyDescent="0.25">
      <c r="A63" s="223" t="s">
        <v>376</v>
      </c>
      <c r="B63" s="941" t="s">
        <v>395</v>
      </c>
      <c r="C63" s="942"/>
      <c r="D63" s="942"/>
      <c r="E63" s="942"/>
      <c r="F63" s="942"/>
      <c r="G63" s="942"/>
      <c r="H63" s="942"/>
      <c r="I63" s="942"/>
      <c r="J63" s="942"/>
      <c r="K63" s="942"/>
      <c r="L63" s="942"/>
      <c r="M63" s="942"/>
      <c r="N63" s="942"/>
      <c r="O63" s="942"/>
      <c r="P63" s="952"/>
      <c r="Q63" s="966"/>
      <c r="R63" s="967"/>
      <c r="S63" s="967"/>
      <c r="T63" s="967"/>
      <c r="U63" s="967"/>
      <c r="V63" s="967"/>
      <c r="W63" s="967"/>
      <c r="X63" s="967"/>
      <c r="Y63" s="967"/>
      <c r="Z63" s="967"/>
      <c r="AA63" s="967"/>
      <c r="AB63" s="967"/>
      <c r="AC63" s="967"/>
      <c r="AD63" s="967"/>
      <c r="AE63" s="1024"/>
      <c r="AF63" s="1025">
        <v>2516</v>
      </c>
      <c r="AG63" s="963"/>
      <c r="AH63" s="963"/>
      <c r="AI63" s="963"/>
      <c r="AJ63" s="1026"/>
      <c r="AK63" s="1027"/>
      <c r="AL63" s="967"/>
      <c r="AM63" s="967"/>
      <c r="AN63" s="967"/>
      <c r="AO63" s="967"/>
      <c r="AP63" s="963">
        <v>3410</v>
      </c>
      <c r="AQ63" s="963"/>
      <c r="AR63" s="963"/>
      <c r="AS63" s="963"/>
      <c r="AT63" s="963"/>
      <c r="AU63" s="963">
        <v>11</v>
      </c>
      <c r="AV63" s="963"/>
      <c r="AW63" s="963"/>
      <c r="AX63" s="963"/>
      <c r="AY63" s="963"/>
      <c r="AZ63" s="1021"/>
      <c r="BA63" s="1021"/>
      <c r="BB63" s="1021"/>
      <c r="BC63" s="1021"/>
      <c r="BD63" s="1021"/>
      <c r="BE63" s="964"/>
      <c r="BF63" s="964"/>
      <c r="BG63" s="964"/>
      <c r="BH63" s="964"/>
      <c r="BI63" s="965"/>
      <c r="BJ63" s="1022" t="s">
        <v>122</v>
      </c>
      <c r="BK63" s="957"/>
      <c r="BL63" s="957"/>
      <c r="BM63" s="957"/>
      <c r="BN63" s="1023"/>
      <c r="BO63" s="224"/>
      <c r="BP63" s="224"/>
      <c r="BQ63" s="221">
        <v>57</v>
      </c>
      <c r="BR63" s="222"/>
      <c r="BS63" s="996"/>
      <c r="BT63" s="997"/>
      <c r="BU63" s="997"/>
      <c r="BV63" s="997"/>
      <c r="BW63" s="997"/>
      <c r="BX63" s="997"/>
      <c r="BY63" s="997"/>
      <c r="BZ63" s="997"/>
      <c r="CA63" s="997"/>
      <c r="CB63" s="997"/>
      <c r="CC63" s="997"/>
      <c r="CD63" s="997"/>
      <c r="CE63" s="997"/>
      <c r="CF63" s="997"/>
      <c r="CG63" s="1018"/>
      <c r="CH63" s="993"/>
      <c r="CI63" s="994"/>
      <c r="CJ63" s="994"/>
      <c r="CK63" s="994"/>
      <c r="CL63" s="995"/>
      <c r="CM63" s="993"/>
      <c r="CN63" s="994"/>
      <c r="CO63" s="994"/>
      <c r="CP63" s="994"/>
      <c r="CQ63" s="995"/>
      <c r="CR63" s="993"/>
      <c r="CS63" s="994"/>
      <c r="CT63" s="994"/>
      <c r="CU63" s="994"/>
      <c r="CV63" s="995"/>
      <c r="CW63" s="993"/>
      <c r="CX63" s="994"/>
      <c r="CY63" s="994"/>
      <c r="CZ63" s="994"/>
      <c r="DA63" s="995"/>
      <c r="DB63" s="993"/>
      <c r="DC63" s="994"/>
      <c r="DD63" s="994"/>
      <c r="DE63" s="994"/>
      <c r="DF63" s="995"/>
      <c r="DG63" s="993"/>
      <c r="DH63" s="994"/>
      <c r="DI63" s="994"/>
      <c r="DJ63" s="994"/>
      <c r="DK63" s="995"/>
      <c r="DL63" s="993"/>
      <c r="DM63" s="994"/>
      <c r="DN63" s="994"/>
      <c r="DO63" s="994"/>
      <c r="DP63" s="995"/>
      <c r="DQ63" s="993"/>
      <c r="DR63" s="994"/>
      <c r="DS63" s="994"/>
      <c r="DT63" s="994"/>
      <c r="DU63" s="995"/>
      <c r="DV63" s="996"/>
      <c r="DW63" s="997"/>
      <c r="DX63" s="997"/>
      <c r="DY63" s="997"/>
      <c r="DZ63" s="99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96"/>
      <c r="BT64" s="997"/>
      <c r="BU64" s="997"/>
      <c r="BV64" s="997"/>
      <c r="BW64" s="997"/>
      <c r="BX64" s="997"/>
      <c r="BY64" s="997"/>
      <c r="BZ64" s="997"/>
      <c r="CA64" s="997"/>
      <c r="CB64" s="997"/>
      <c r="CC64" s="997"/>
      <c r="CD64" s="997"/>
      <c r="CE64" s="997"/>
      <c r="CF64" s="997"/>
      <c r="CG64" s="1018"/>
      <c r="CH64" s="993"/>
      <c r="CI64" s="994"/>
      <c r="CJ64" s="994"/>
      <c r="CK64" s="994"/>
      <c r="CL64" s="995"/>
      <c r="CM64" s="993"/>
      <c r="CN64" s="994"/>
      <c r="CO64" s="994"/>
      <c r="CP64" s="994"/>
      <c r="CQ64" s="995"/>
      <c r="CR64" s="993"/>
      <c r="CS64" s="994"/>
      <c r="CT64" s="994"/>
      <c r="CU64" s="994"/>
      <c r="CV64" s="995"/>
      <c r="CW64" s="993"/>
      <c r="CX64" s="994"/>
      <c r="CY64" s="994"/>
      <c r="CZ64" s="994"/>
      <c r="DA64" s="995"/>
      <c r="DB64" s="993"/>
      <c r="DC64" s="994"/>
      <c r="DD64" s="994"/>
      <c r="DE64" s="994"/>
      <c r="DF64" s="995"/>
      <c r="DG64" s="993"/>
      <c r="DH64" s="994"/>
      <c r="DI64" s="994"/>
      <c r="DJ64" s="994"/>
      <c r="DK64" s="995"/>
      <c r="DL64" s="993"/>
      <c r="DM64" s="994"/>
      <c r="DN64" s="994"/>
      <c r="DO64" s="994"/>
      <c r="DP64" s="995"/>
      <c r="DQ64" s="993"/>
      <c r="DR64" s="994"/>
      <c r="DS64" s="994"/>
      <c r="DT64" s="994"/>
      <c r="DU64" s="995"/>
      <c r="DV64" s="996"/>
      <c r="DW64" s="997"/>
      <c r="DX64" s="997"/>
      <c r="DY64" s="997"/>
      <c r="DZ64" s="998"/>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96"/>
      <c r="BT65" s="997"/>
      <c r="BU65" s="997"/>
      <c r="BV65" s="997"/>
      <c r="BW65" s="997"/>
      <c r="BX65" s="997"/>
      <c r="BY65" s="997"/>
      <c r="BZ65" s="997"/>
      <c r="CA65" s="997"/>
      <c r="CB65" s="997"/>
      <c r="CC65" s="997"/>
      <c r="CD65" s="997"/>
      <c r="CE65" s="997"/>
      <c r="CF65" s="997"/>
      <c r="CG65" s="1018"/>
      <c r="CH65" s="993"/>
      <c r="CI65" s="994"/>
      <c r="CJ65" s="994"/>
      <c r="CK65" s="994"/>
      <c r="CL65" s="995"/>
      <c r="CM65" s="993"/>
      <c r="CN65" s="994"/>
      <c r="CO65" s="994"/>
      <c r="CP65" s="994"/>
      <c r="CQ65" s="995"/>
      <c r="CR65" s="993"/>
      <c r="CS65" s="994"/>
      <c r="CT65" s="994"/>
      <c r="CU65" s="994"/>
      <c r="CV65" s="995"/>
      <c r="CW65" s="993"/>
      <c r="CX65" s="994"/>
      <c r="CY65" s="994"/>
      <c r="CZ65" s="994"/>
      <c r="DA65" s="995"/>
      <c r="DB65" s="993"/>
      <c r="DC65" s="994"/>
      <c r="DD65" s="994"/>
      <c r="DE65" s="994"/>
      <c r="DF65" s="995"/>
      <c r="DG65" s="993"/>
      <c r="DH65" s="994"/>
      <c r="DI65" s="994"/>
      <c r="DJ65" s="994"/>
      <c r="DK65" s="995"/>
      <c r="DL65" s="993"/>
      <c r="DM65" s="994"/>
      <c r="DN65" s="994"/>
      <c r="DO65" s="994"/>
      <c r="DP65" s="995"/>
      <c r="DQ65" s="993"/>
      <c r="DR65" s="994"/>
      <c r="DS65" s="994"/>
      <c r="DT65" s="994"/>
      <c r="DU65" s="995"/>
      <c r="DV65" s="996"/>
      <c r="DW65" s="997"/>
      <c r="DX65" s="997"/>
      <c r="DY65" s="997"/>
      <c r="DZ65" s="998"/>
      <c r="EA65" s="212"/>
    </row>
    <row r="66" spans="1:131" ht="26.25" customHeight="1" x14ac:dyDescent="0.2">
      <c r="A66" s="999" t="s">
        <v>397</v>
      </c>
      <c r="B66" s="1000"/>
      <c r="C66" s="1000"/>
      <c r="D66" s="1000"/>
      <c r="E66" s="1000"/>
      <c r="F66" s="1000"/>
      <c r="G66" s="1000"/>
      <c r="H66" s="1000"/>
      <c r="I66" s="1000"/>
      <c r="J66" s="1000"/>
      <c r="K66" s="1000"/>
      <c r="L66" s="1000"/>
      <c r="M66" s="1000"/>
      <c r="N66" s="1000"/>
      <c r="O66" s="1000"/>
      <c r="P66" s="1001"/>
      <c r="Q66" s="1005" t="s">
        <v>380</v>
      </c>
      <c r="R66" s="1006"/>
      <c r="S66" s="1006"/>
      <c r="T66" s="1006"/>
      <c r="U66" s="1007"/>
      <c r="V66" s="1005" t="s">
        <v>381</v>
      </c>
      <c r="W66" s="1006"/>
      <c r="X66" s="1006"/>
      <c r="Y66" s="1006"/>
      <c r="Z66" s="1007"/>
      <c r="AA66" s="1005" t="s">
        <v>382</v>
      </c>
      <c r="AB66" s="1006"/>
      <c r="AC66" s="1006"/>
      <c r="AD66" s="1006"/>
      <c r="AE66" s="1007"/>
      <c r="AF66" s="1011" t="s">
        <v>383</v>
      </c>
      <c r="AG66" s="1012"/>
      <c r="AH66" s="1012"/>
      <c r="AI66" s="1012"/>
      <c r="AJ66" s="1013"/>
      <c r="AK66" s="1005" t="s">
        <v>384</v>
      </c>
      <c r="AL66" s="1000"/>
      <c r="AM66" s="1000"/>
      <c r="AN66" s="1000"/>
      <c r="AO66" s="1001"/>
      <c r="AP66" s="1005" t="s">
        <v>385</v>
      </c>
      <c r="AQ66" s="1006"/>
      <c r="AR66" s="1006"/>
      <c r="AS66" s="1006"/>
      <c r="AT66" s="1007"/>
      <c r="AU66" s="1005" t="s">
        <v>398</v>
      </c>
      <c r="AV66" s="1006"/>
      <c r="AW66" s="1006"/>
      <c r="AX66" s="1006"/>
      <c r="AY66" s="1007"/>
      <c r="AZ66" s="1005" t="s">
        <v>364</v>
      </c>
      <c r="BA66" s="1006"/>
      <c r="BB66" s="1006"/>
      <c r="BC66" s="1006"/>
      <c r="BD66" s="1019"/>
      <c r="BE66" s="224"/>
      <c r="BF66" s="224"/>
      <c r="BG66" s="224"/>
      <c r="BH66" s="224"/>
      <c r="BI66" s="224"/>
      <c r="BJ66" s="224"/>
      <c r="BK66" s="224"/>
      <c r="BL66" s="224"/>
      <c r="BM66" s="224"/>
      <c r="BN66" s="224"/>
      <c r="BO66" s="224"/>
      <c r="BP66" s="224"/>
      <c r="BQ66" s="221">
        <v>60</v>
      </c>
      <c r="BR66" s="226"/>
      <c r="BS66" s="949"/>
      <c r="BT66" s="950"/>
      <c r="BU66" s="950"/>
      <c r="BV66" s="950"/>
      <c r="BW66" s="950"/>
      <c r="BX66" s="950"/>
      <c r="BY66" s="950"/>
      <c r="BZ66" s="950"/>
      <c r="CA66" s="950"/>
      <c r="CB66" s="950"/>
      <c r="CC66" s="950"/>
      <c r="CD66" s="950"/>
      <c r="CE66" s="950"/>
      <c r="CF66" s="950"/>
      <c r="CG66" s="959"/>
      <c r="CH66" s="960"/>
      <c r="CI66" s="961"/>
      <c r="CJ66" s="961"/>
      <c r="CK66" s="961"/>
      <c r="CL66" s="962"/>
      <c r="CM66" s="960"/>
      <c r="CN66" s="961"/>
      <c r="CO66" s="961"/>
      <c r="CP66" s="961"/>
      <c r="CQ66" s="962"/>
      <c r="CR66" s="960"/>
      <c r="CS66" s="961"/>
      <c r="CT66" s="961"/>
      <c r="CU66" s="961"/>
      <c r="CV66" s="962"/>
      <c r="CW66" s="960"/>
      <c r="CX66" s="961"/>
      <c r="CY66" s="961"/>
      <c r="CZ66" s="961"/>
      <c r="DA66" s="962"/>
      <c r="DB66" s="960"/>
      <c r="DC66" s="961"/>
      <c r="DD66" s="961"/>
      <c r="DE66" s="961"/>
      <c r="DF66" s="962"/>
      <c r="DG66" s="960"/>
      <c r="DH66" s="961"/>
      <c r="DI66" s="961"/>
      <c r="DJ66" s="961"/>
      <c r="DK66" s="962"/>
      <c r="DL66" s="960"/>
      <c r="DM66" s="961"/>
      <c r="DN66" s="961"/>
      <c r="DO66" s="961"/>
      <c r="DP66" s="962"/>
      <c r="DQ66" s="960"/>
      <c r="DR66" s="961"/>
      <c r="DS66" s="961"/>
      <c r="DT66" s="961"/>
      <c r="DU66" s="962"/>
      <c r="DV66" s="949"/>
      <c r="DW66" s="950"/>
      <c r="DX66" s="950"/>
      <c r="DY66" s="950"/>
      <c r="DZ66" s="951"/>
      <c r="EA66" s="212"/>
    </row>
    <row r="67" spans="1:131" ht="26.25" customHeight="1" thickBot="1" x14ac:dyDescent="0.25">
      <c r="A67" s="1002"/>
      <c r="B67" s="1003"/>
      <c r="C67" s="1003"/>
      <c r="D67" s="1003"/>
      <c r="E67" s="1003"/>
      <c r="F67" s="1003"/>
      <c r="G67" s="1003"/>
      <c r="H67" s="1003"/>
      <c r="I67" s="1003"/>
      <c r="J67" s="1003"/>
      <c r="K67" s="1003"/>
      <c r="L67" s="1003"/>
      <c r="M67" s="1003"/>
      <c r="N67" s="1003"/>
      <c r="O67" s="1003"/>
      <c r="P67" s="1004"/>
      <c r="Q67" s="1008"/>
      <c r="R67" s="1009"/>
      <c r="S67" s="1009"/>
      <c r="T67" s="1009"/>
      <c r="U67" s="1010"/>
      <c r="V67" s="1008"/>
      <c r="W67" s="1009"/>
      <c r="X67" s="1009"/>
      <c r="Y67" s="1009"/>
      <c r="Z67" s="1010"/>
      <c r="AA67" s="1008"/>
      <c r="AB67" s="1009"/>
      <c r="AC67" s="1009"/>
      <c r="AD67" s="1009"/>
      <c r="AE67" s="1010"/>
      <c r="AF67" s="1014"/>
      <c r="AG67" s="1015"/>
      <c r="AH67" s="1015"/>
      <c r="AI67" s="1015"/>
      <c r="AJ67" s="1016"/>
      <c r="AK67" s="1017"/>
      <c r="AL67" s="1003"/>
      <c r="AM67" s="1003"/>
      <c r="AN67" s="1003"/>
      <c r="AO67" s="1004"/>
      <c r="AP67" s="1008"/>
      <c r="AQ67" s="1009"/>
      <c r="AR67" s="1009"/>
      <c r="AS67" s="1009"/>
      <c r="AT67" s="1010"/>
      <c r="AU67" s="1008"/>
      <c r="AV67" s="1009"/>
      <c r="AW67" s="1009"/>
      <c r="AX67" s="1009"/>
      <c r="AY67" s="1010"/>
      <c r="AZ67" s="1008"/>
      <c r="BA67" s="1009"/>
      <c r="BB67" s="1009"/>
      <c r="BC67" s="1009"/>
      <c r="BD67" s="1020"/>
      <c r="BE67" s="224"/>
      <c r="BF67" s="224"/>
      <c r="BG67" s="224"/>
      <c r="BH67" s="224"/>
      <c r="BI67" s="224"/>
      <c r="BJ67" s="224"/>
      <c r="BK67" s="224"/>
      <c r="BL67" s="224"/>
      <c r="BM67" s="224"/>
      <c r="BN67" s="224"/>
      <c r="BO67" s="224"/>
      <c r="BP67" s="224"/>
      <c r="BQ67" s="221">
        <v>61</v>
      </c>
      <c r="BR67" s="226"/>
      <c r="BS67" s="949"/>
      <c r="BT67" s="950"/>
      <c r="BU67" s="950"/>
      <c r="BV67" s="950"/>
      <c r="BW67" s="950"/>
      <c r="BX67" s="950"/>
      <c r="BY67" s="950"/>
      <c r="BZ67" s="950"/>
      <c r="CA67" s="950"/>
      <c r="CB67" s="950"/>
      <c r="CC67" s="950"/>
      <c r="CD67" s="950"/>
      <c r="CE67" s="950"/>
      <c r="CF67" s="950"/>
      <c r="CG67" s="959"/>
      <c r="CH67" s="960"/>
      <c r="CI67" s="961"/>
      <c r="CJ67" s="961"/>
      <c r="CK67" s="961"/>
      <c r="CL67" s="962"/>
      <c r="CM67" s="960"/>
      <c r="CN67" s="961"/>
      <c r="CO67" s="961"/>
      <c r="CP67" s="961"/>
      <c r="CQ67" s="962"/>
      <c r="CR67" s="960"/>
      <c r="CS67" s="961"/>
      <c r="CT67" s="961"/>
      <c r="CU67" s="961"/>
      <c r="CV67" s="962"/>
      <c r="CW67" s="960"/>
      <c r="CX67" s="961"/>
      <c r="CY67" s="961"/>
      <c r="CZ67" s="961"/>
      <c r="DA67" s="962"/>
      <c r="DB67" s="960"/>
      <c r="DC67" s="961"/>
      <c r="DD67" s="961"/>
      <c r="DE67" s="961"/>
      <c r="DF67" s="962"/>
      <c r="DG67" s="960"/>
      <c r="DH67" s="961"/>
      <c r="DI67" s="961"/>
      <c r="DJ67" s="961"/>
      <c r="DK67" s="962"/>
      <c r="DL67" s="960"/>
      <c r="DM67" s="961"/>
      <c r="DN67" s="961"/>
      <c r="DO67" s="961"/>
      <c r="DP67" s="962"/>
      <c r="DQ67" s="960"/>
      <c r="DR67" s="961"/>
      <c r="DS67" s="961"/>
      <c r="DT67" s="961"/>
      <c r="DU67" s="962"/>
      <c r="DV67" s="949"/>
      <c r="DW67" s="950"/>
      <c r="DX67" s="950"/>
      <c r="DY67" s="950"/>
      <c r="DZ67" s="951"/>
      <c r="EA67" s="212"/>
    </row>
    <row r="68" spans="1:131" ht="26.25" customHeight="1" thickTop="1" x14ac:dyDescent="0.2">
      <c r="A68" s="219">
        <v>1</v>
      </c>
      <c r="B68" s="989" t="s">
        <v>547</v>
      </c>
      <c r="C68" s="990"/>
      <c r="D68" s="990"/>
      <c r="E68" s="990"/>
      <c r="F68" s="990"/>
      <c r="G68" s="990"/>
      <c r="H68" s="990"/>
      <c r="I68" s="990"/>
      <c r="J68" s="990"/>
      <c r="K68" s="990"/>
      <c r="L68" s="990"/>
      <c r="M68" s="990"/>
      <c r="N68" s="990"/>
      <c r="O68" s="990"/>
      <c r="P68" s="991"/>
      <c r="Q68" s="992">
        <v>4110</v>
      </c>
      <c r="R68" s="986"/>
      <c r="S68" s="986"/>
      <c r="T68" s="986"/>
      <c r="U68" s="986"/>
      <c r="V68" s="986">
        <v>3889</v>
      </c>
      <c r="W68" s="986"/>
      <c r="X68" s="986"/>
      <c r="Y68" s="986"/>
      <c r="Z68" s="986"/>
      <c r="AA68" s="986">
        <v>221</v>
      </c>
      <c r="AB68" s="986"/>
      <c r="AC68" s="986"/>
      <c r="AD68" s="986"/>
      <c r="AE68" s="986"/>
      <c r="AF68" s="986">
        <v>221</v>
      </c>
      <c r="AG68" s="986"/>
      <c r="AH68" s="986"/>
      <c r="AI68" s="986"/>
      <c r="AJ68" s="986"/>
      <c r="AK68" s="986" t="s">
        <v>546</v>
      </c>
      <c r="AL68" s="986"/>
      <c r="AM68" s="986"/>
      <c r="AN68" s="986"/>
      <c r="AO68" s="986"/>
      <c r="AP68" s="986">
        <v>2426</v>
      </c>
      <c r="AQ68" s="986"/>
      <c r="AR68" s="986"/>
      <c r="AS68" s="986"/>
      <c r="AT68" s="986"/>
      <c r="AU68" s="986">
        <v>546</v>
      </c>
      <c r="AV68" s="986"/>
      <c r="AW68" s="986"/>
      <c r="AX68" s="986"/>
      <c r="AY68" s="986"/>
      <c r="AZ68" s="987"/>
      <c r="BA68" s="987"/>
      <c r="BB68" s="987"/>
      <c r="BC68" s="987"/>
      <c r="BD68" s="988"/>
      <c r="BE68" s="224"/>
      <c r="BF68" s="224"/>
      <c r="BG68" s="224"/>
      <c r="BH68" s="224"/>
      <c r="BI68" s="224"/>
      <c r="BJ68" s="224"/>
      <c r="BK68" s="224"/>
      <c r="BL68" s="224"/>
      <c r="BM68" s="224"/>
      <c r="BN68" s="224"/>
      <c r="BO68" s="224"/>
      <c r="BP68" s="224"/>
      <c r="BQ68" s="221">
        <v>62</v>
      </c>
      <c r="BR68" s="226"/>
      <c r="BS68" s="949"/>
      <c r="BT68" s="950"/>
      <c r="BU68" s="950"/>
      <c r="BV68" s="950"/>
      <c r="BW68" s="950"/>
      <c r="BX68" s="950"/>
      <c r="BY68" s="950"/>
      <c r="BZ68" s="950"/>
      <c r="CA68" s="950"/>
      <c r="CB68" s="950"/>
      <c r="CC68" s="950"/>
      <c r="CD68" s="950"/>
      <c r="CE68" s="950"/>
      <c r="CF68" s="950"/>
      <c r="CG68" s="959"/>
      <c r="CH68" s="960"/>
      <c r="CI68" s="961"/>
      <c r="CJ68" s="961"/>
      <c r="CK68" s="961"/>
      <c r="CL68" s="962"/>
      <c r="CM68" s="960"/>
      <c r="CN68" s="961"/>
      <c r="CO68" s="961"/>
      <c r="CP68" s="961"/>
      <c r="CQ68" s="962"/>
      <c r="CR68" s="960"/>
      <c r="CS68" s="961"/>
      <c r="CT68" s="961"/>
      <c r="CU68" s="961"/>
      <c r="CV68" s="962"/>
      <c r="CW68" s="960"/>
      <c r="CX68" s="961"/>
      <c r="CY68" s="961"/>
      <c r="CZ68" s="961"/>
      <c r="DA68" s="962"/>
      <c r="DB68" s="960"/>
      <c r="DC68" s="961"/>
      <c r="DD68" s="961"/>
      <c r="DE68" s="961"/>
      <c r="DF68" s="962"/>
      <c r="DG68" s="960"/>
      <c r="DH68" s="961"/>
      <c r="DI68" s="961"/>
      <c r="DJ68" s="961"/>
      <c r="DK68" s="962"/>
      <c r="DL68" s="960"/>
      <c r="DM68" s="961"/>
      <c r="DN68" s="961"/>
      <c r="DO68" s="961"/>
      <c r="DP68" s="962"/>
      <c r="DQ68" s="960"/>
      <c r="DR68" s="961"/>
      <c r="DS68" s="961"/>
      <c r="DT68" s="961"/>
      <c r="DU68" s="962"/>
      <c r="DV68" s="949"/>
      <c r="DW68" s="950"/>
      <c r="DX68" s="950"/>
      <c r="DY68" s="950"/>
      <c r="DZ68" s="951"/>
      <c r="EA68" s="212"/>
    </row>
    <row r="69" spans="1:131" ht="26.25" customHeight="1" x14ac:dyDescent="0.2">
      <c r="A69" s="221">
        <v>2</v>
      </c>
      <c r="B69" s="978" t="s">
        <v>548</v>
      </c>
      <c r="C69" s="979"/>
      <c r="D69" s="979"/>
      <c r="E69" s="979"/>
      <c r="F69" s="979"/>
      <c r="G69" s="979"/>
      <c r="H69" s="979"/>
      <c r="I69" s="979"/>
      <c r="J69" s="979"/>
      <c r="K69" s="979"/>
      <c r="L69" s="979"/>
      <c r="M69" s="979"/>
      <c r="N69" s="979"/>
      <c r="O69" s="979"/>
      <c r="P69" s="980"/>
      <c r="Q69" s="981">
        <v>2263</v>
      </c>
      <c r="R69" s="975"/>
      <c r="S69" s="975"/>
      <c r="T69" s="975"/>
      <c r="U69" s="975"/>
      <c r="V69" s="975">
        <v>2225</v>
      </c>
      <c r="W69" s="975"/>
      <c r="X69" s="975"/>
      <c r="Y69" s="975"/>
      <c r="Z69" s="975"/>
      <c r="AA69" s="975">
        <v>38</v>
      </c>
      <c r="AB69" s="975"/>
      <c r="AC69" s="975"/>
      <c r="AD69" s="975"/>
      <c r="AE69" s="975"/>
      <c r="AF69" s="975">
        <v>38</v>
      </c>
      <c r="AG69" s="975"/>
      <c r="AH69" s="975"/>
      <c r="AI69" s="975"/>
      <c r="AJ69" s="975"/>
      <c r="AK69" s="975">
        <v>9690</v>
      </c>
      <c r="AL69" s="975"/>
      <c r="AM69" s="975"/>
      <c r="AN69" s="975"/>
      <c r="AO69" s="975"/>
      <c r="AP69" s="975" t="s">
        <v>122</v>
      </c>
      <c r="AQ69" s="975"/>
      <c r="AR69" s="975"/>
      <c r="AS69" s="975"/>
      <c r="AT69" s="975"/>
      <c r="AU69" s="975" t="s">
        <v>122</v>
      </c>
      <c r="AV69" s="975"/>
      <c r="AW69" s="975"/>
      <c r="AX69" s="975"/>
      <c r="AY69" s="975"/>
      <c r="AZ69" s="976" t="s">
        <v>551</v>
      </c>
      <c r="BA69" s="976"/>
      <c r="BB69" s="976"/>
      <c r="BC69" s="976"/>
      <c r="BD69" s="977"/>
      <c r="BE69" s="224"/>
      <c r="BF69" s="224"/>
      <c r="BG69" s="224"/>
      <c r="BH69" s="224"/>
      <c r="BI69" s="224"/>
      <c r="BJ69" s="224"/>
      <c r="BK69" s="224"/>
      <c r="BL69" s="224"/>
      <c r="BM69" s="224"/>
      <c r="BN69" s="224"/>
      <c r="BO69" s="224"/>
      <c r="BP69" s="224"/>
      <c r="BQ69" s="221">
        <v>63</v>
      </c>
      <c r="BR69" s="226"/>
      <c r="BS69" s="949"/>
      <c r="BT69" s="950"/>
      <c r="BU69" s="950"/>
      <c r="BV69" s="950"/>
      <c r="BW69" s="950"/>
      <c r="BX69" s="950"/>
      <c r="BY69" s="950"/>
      <c r="BZ69" s="950"/>
      <c r="CA69" s="950"/>
      <c r="CB69" s="950"/>
      <c r="CC69" s="950"/>
      <c r="CD69" s="950"/>
      <c r="CE69" s="950"/>
      <c r="CF69" s="950"/>
      <c r="CG69" s="959"/>
      <c r="CH69" s="960"/>
      <c r="CI69" s="961"/>
      <c r="CJ69" s="961"/>
      <c r="CK69" s="961"/>
      <c r="CL69" s="962"/>
      <c r="CM69" s="960"/>
      <c r="CN69" s="961"/>
      <c r="CO69" s="961"/>
      <c r="CP69" s="961"/>
      <c r="CQ69" s="962"/>
      <c r="CR69" s="960"/>
      <c r="CS69" s="961"/>
      <c r="CT69" s="961"/>
      <c r="CU69" s="961"/>
      <c r="CV69" s="962"/>
      <c r="CW69" s="960"/>
      <c r="CX69" s="961"/>
      <c r="CY69" s="961"/>
      <c r="CZ69" s="961"/>
      <c r="DA69" s="962"/>
      <c r="DB69" s="960"/>
      <c r="DC69" s="961"/>
      <c r="DD69" s="961"/>
      <c r="DE69" s="961"/>
      <c r="DF69" s="962"/>
      <c r="DG69" s="960"/>
      <c r="DH69" s="961"/>
      <c r="DI69" s="961"/>
      <c r="DJ69" s="961"/>
      <c r="DK69" s="962"/>
      <c r="DL69" s="960"/>
      <c r="DM69" s="961"/>
      <c r="DN69" s="961"/>
      <c r="DO69" s="961"/>
      <c r="DP69" s="962"/>
      <c r="DQ69" s="960"/>
      <c r="DR69" s="961"/>
      <c r="DS69" s="961"/>
      <c r="DT69" s="961"/>
      <c r="DU69" s="962"/>
      <c r="DV69" s="949"/>
      <c r="DW69" s="950"/>
      <c r="DX69" s="950"/>
      <c r="DY69" s="950"/>
      <c r="DZ69" s="951"/>
      <c r="EA69" s="212"/>
    </row>
    <row r="70" spans="1:131" ht="26.25" customHeight="1" x14ac:dyDescent="0.2">
      <c r="A70" s="221">
        <v>3</v>
      </c>
      <c r="B70" s="978" t="s">
        <v>548</v>
      </c>
      <c r="C70" s="979"/>
      <c r="D70" s="979"/>
      <c r="E70" s="979"/>
      <c r="F70" s="979"/>
      <c r="G70" s="979"/>
      <c r="H70" s="979"/>
      <c r="I70" s="979"/>
      <c r="J70" s="979"/>
      <c r="K70" s="979"/>
      <c r="L70" s="979"/>
      <c r="M70" s="979"/>
      <c r="N70" s="979"/>
      <c r="O70" s="979"/>
      <c r="P70" s="980"/>
      <c r="Q70" s="981">
        <v>924950</v>
      </c>
      <c r="R70" s="975"/>
      <c r="S70" s="975"/>
      <c r="T70" s="975"/>
      <c r="U70" s="975"/>
      <c r="V70" s="975">
        <v>909345</v>
      </c>
      <c r="W70" s="975"/>
      <c r="X70" s="975"/>
      <c r="Y70" s="975"/>
      <c r="Z70" s="975"/>
      <c r="AA70" s="975">
        <v>15606</v>
      </c>
      <c r="AB70" s="975"/>
      <c r="AC70" s="975"/>
      <c r="AD70" s="975"/>
      <c r="AE70" s="975"/>
      <c r="AF70" s="975">
        <v>15606</v>
      </c>
      <c r="AG70" s="975"/>
      <c r="AH70" s="975"/>
      <c r="AI70" s="975"/>
      <c r="AJ70" s="975"/>
      <c r="AK70" s="975">
        <v>21</v>
      </c>
      <c r="AL70" s="975"/>
      <c r="AM70" s="975"/>
      <c r="AN70" s="975"/>
      <c r="AO70" s="975"/>
      <c r="AP70" s="975" t="s">
        <v>122</v>
      </c>
      <c r="AQ70" s="975"/>
      <c r="AR70" s="975"/>
      <c r="AS70" s="975"/>
      <c r="AT70" s="975"/>
      <c r="AU70" s="975" t="s">
        <v>122</v>
      </c>
      <c r="AV70" s="975"/>
      <c r="AW70" s="975"/>
      <c r="AX70" s="975"/>
      <c r="AY70" s="975"/>
      <c r="AZ70" s="976" t="s">
        <v>552</v>
      </c>
      <c r="BA70" s="976"/>
      <c r="BB70" s="976"/>
      <c r="BC70" s="976"/>
      <c r="BD70" s="977"/>
      <c r="BE70" s="224"/>
      <c r="BF70" s="224"/>
      <c r="BG70" s="224"/>
      <c r="BH70" s="224"/>
      <c r="BI70" s="224"/>
      <c r="BJ70" s="224"/>
      <c r="BK70" s="224"/>
      <c r="BL70" s="224"/>
      <c r="BM70" s="224"/>
      <c r="BN70" s="224"/>
      <c r="BO70" s="224"/>
      <c r="BP70" s="224"/>
      <c r="BQ70" s="221">
        <v>64</v>
      </c>
      <c r="BR70" s="226"/>
      <c r="BS70" s="949"/>
      <c r="BT70" s="950"/>
      <c r="BU70" s="950"/>
      <c r="BV70" s="950"/>
      <c r="BW70" s="950"/>
      <c r="BX70" s="950"/>
      <c r="BY70" s="950"/>
      <c r="BZ70" s="950"/>
      <c r="CA70" s="950"/>
      <c r="CB70" s="950"/>
      <c r="CC70" s="950"/>
      <c r="CD70" s="950"/>
      <c r="CE70" s="950"/>
      <c r="CF70" s="950"/>
      <c r="CG70" s="959"/>
      <c r="CH70" s="960"/>
      <c r="CI70" s="961"/>
      <c r="CJ70" s="961"/>
      <c r="CK70" s="961"/>
      <c r="CL70" s="962"/>
      <c r="CM70" s="960"/>
      <c r="CN70" s="961"/>
      <c r="CO70" s="961"/>
      <c r="CP70" s="961"/>
      <c r="CQ70" s="962"/>
      <c r="CR70" s="960"/>
      <c r="CS70" s="961"/>
      <c r="CT70" s="961"/>
      <c r="CU70" s="961"/>
      <c r="CV70" s="962"/>
      <c r="CW70" s="960"/>
      <c r="CX70" s="961"/>
      <c r="CY70" s="961"/>
      <c r="CZ70" s="961"/>
      <c r="DA70" s="962"/>
      <c r="DB70" s="960"/>
      <c r="DC70" s="961"/>
      <c r="DD70" s="961"/>
      <c r="DE70" s="961"/>
      <c r="DF70" s="962"/>
      <c r="DG70" s="960"/>
      <c r="DH70" s="961"/>
      <c r="DI70" s="961"/>
      <c r="DJ70" s="961"/>
      <c r="DK70" s="962"/>
      <c r="DL70" s="960"/>
      <c r="DM70" s="961"/>
      <c r="DN70" s="961"/>
      <c r="DO70" s="961"/>
      <c r="DP70" s="962"/>
      <c r="DQ70" s="960"/>
      <c r="DR70" s="961"/>
      <c r="DS70" s="961"/>
      <c r="DT70" s="961"/>
      <c r="DU70" s="962"/>
      <c r="DV70" s="949"/>
      <c r="DW70" s="950"/>
      <c r="DX70" s="950"/>
      <c r="DY70" s="950"/>
      <c r="DZ70" s="951"/>
      <c r="EA70" s="212"/>
    </row>
    <row r="71" spans="1:131" ht="26.25" customHeight="1" x14ac:dyDescent="0.2">
      <c r="A71" s="221">
        <v>4</v>
      </c>
      <c r="B71" s="978" t="s">
        <v>549</v>
      </c>
      <c r="C71" s="979"/>
      <c r="D71" s="979"/>
      <c r="E71" s="979"/>
      <c r="F71" s="979"/>
      <c r="G71" s="979"/>
      <c r="H71" s="979"/>
      <c r="I71" s="979"/>
      <c r="J71" s="979"/>
      <c r="K71" s="979"/>
      <c r="L71" s="979"/>
      <c r="M71" s="979"/>
      <c r="N71" s="979"/>
      <c r="O71" s="979"/>
      <c r="P71" s="980"/>
      <c r="Q71" s="981">
        <v>22583</v>
      </c>
      <c r="R71" s="975"/>
      <c r="S71" s="975"/>
      <c r="T71" s="975"/>
      <c r="U71" s="975"/>
      <c r="V71" s="975">
        <v>21732</v>
      </c>
      <c r="W71" s="975"/>
      <c r="X71" s="975"/>
      <c r="Y71" s="975"/>
      <c r="Z71" s="975"/>
      <c r="AA71" s="975">
        <v>851</v>
      </c>
      <c r="AB71" s="975"/>
      <c r="AC71" s="975"/>
      <c r="AD71" s="975"/>
      <c r="AE71" s="975"/>
      <c r="AF71" s="975">
        <v>851</v>
      </c>
      <c r="AG71" s="975"/>
      <c r="AH71" s="975"/>
      <c r="AI71" s="975"/>
      <c r="AJ71" s="975"/>
      <c r="AK71" s="975">
        <v>21</v>
      </c>
      <c r="AL71" s="975"/>
      <c r="AM71" s="975"/>
      <c r="AN71" s="975"/>
      <c r="AO71" s="975"/>
      <c r="AP71" s="975" t="s">
        <v>122</v>
      </c>
      <c r="AQ71" s="975"/>
      <c r="AR71" s="975"/>
      <c r="AS71" s="975"/>
      <c r="AT71" s="975"/>
      <c r="AU71" s="975" t="s">
        <v>122</v>
      </c>
      <c r="AV71" s="975"/>
      <c r="AW71" s="975"/>
      <c r="AX71" s="975"/>
      <c r="AY71" s="975"/>
      <c r="AZ71" s="976" t="s">
        <v>551</v>
      </c>
      <c r="BA71" s="976"/>
      <c r="BB71" s="976"/>
      <c r="BC71" s="976"/>
      <c r="BD71" s="977"/>
      <c r="BE71" s="224"/>
      <c r="BF71" s="224"/>
      <c r="BG71" s="224"/>
      <c r="BH71" s="224"/>
      <c r="BI71" s="224"/>
      <c r="BJ71" s="224"/>
      <c r="BK71" s="224"/>
      <c r="BL71" s="224"/>
      <c r="BM71" s="224"/>
      <c r="BN71" s="224"/>
      <c r="BO71" s="224"/>
      <c r="BP71" s="224"/>
      <c r="BQ71" s="221">
        <v>65</v>
      </c>
      <c r="BR71" s="226"/>
      <c r="BS71" s="949"/>
      <c r="BT71" s="950"/>
      <c r="BU71" s="950"/>
      <c r="BV71" s="950"/>
      <c r="BW71" s="950"/>
      <c r="BX71" s="950"/>
      <c r="BY71" s="950"/>
      <c r="BZ71" s="950"/>
      <c r="CA71" s="950"/>
      <c r="CB71" s="950"/>
      <c r="CC71" s="950"/>
      <c r="CD71" s="950"/>
      <c r="CE71" s="950"/>
      <c r="CF71" s="950"/>
      <c r="CG71" s="959"/>
      <c r="CH71" s="960"/>
      <c r="CI71" s="961"/>
      <c r="CJ71" s="961"/>
      <c r="CK71" s="961"/>
      <c r="CL71" s="962"/>
      <c r="CM71" s="960"/>
      <c r="CN71" s="961"/>
      <c r="CO71" s="961"/>
      <c r="CP71" s="961"/>
      <c r="CQ71" s="962"/>
      <c r="CR71" s="960"/>
      <c r="CS71" s="961"/>
      <c r="CT71" s="961"/>
      <c r="CU71" s="961"/>
      <c r="CV71" s="962"/>
      <c r="CW71" s="960"/>
      <c r="CX71" s="961"/>
      <c r="CY71" s="961"/>
      <c r="CZ71" s="961"/>
      <c r="DA71" s="962"/>
      <c r="DB71" s="960"/>
      <c r="DC71" s="961"/>
      <c r="DD71" s="961"/>
      <c r="DE71" s="961"/>
      <c r="DF71" s="962"/>
      <c r="DG71" s="960"/>
      <c r="DH71" s="961"/>
      <c r="DI71" s="961"/>
      <c r="DJ71" s="961"/>
      <c r="DK71" s="962"/>
      <c r="DL71" s="960"/>
      <c r="DM71" s="961"/>
      <c r="DN71" s="961"/>
      <c r="DO71" s="961"/>
      <c r="DP71" s="962"/>
      <c r="DQ71" s="960"/>
      <c r="DR71" s="961"/>
      <c r="DS71" s="961"/>
      <c r="DT71" s="961"/>
      <c r="DU71" s="962"/>
      <c r="DV71" s="949"/>
      <c r="DW71" s="950"/>
      <c r="DX71" s="950"/>
      <c r="DY71" s="950"/>
      <c r="DZ71" s="951"/>
      <c r="EA71" s="212"/>
    </row>
    <row r="72" spans="1:131" ht="26.25" customHeight="1" x14ac:dyDescent="0.2">
      <c r="A72" s="221">
        <v>5</v>
      </c>
      <c r="B72" s="978" t="s">
        <v>549</v>
      </c>
      <c r="C72" s="979"/>
      <c r="D72" s="979"/>
      <c r="E72" s="979"/>
      <c r="F72" s="979"/>
      <c r="G72" s="979"/>
      <c r="H72" s="979"/>
      <c r="I72" s="979"/>
      <c r="J72" s="979"/>
      <c r="K72" s="979"/>
      <c r="L72" s="979"/>
      <c r="M72" s="979"/>
      <c r="N72" s="979"/>
      <c r="O72" s="979"/>
      <c r="P72" s="980"/>
      <c r="Q72" s="981">
        <v>138</v>
      </c>
      <c r="R72" s="975"/>
      <c r="S72" s="975"/>
      <c r="T72" s="975"/>
      <c r="U72" s="975"/>
      <c r="V72" s="975">
        <v>94</v>
      </c>
      <c r="W72" s="975"/>
      <c r="X72" s="975"/>
      <c r="Y72" s="975"/>
      <c r="Z72" s="975"/>
      <c r="AA72" s="975">
        <v>44</v>
      </c>
      <c r="AB72" s="975"/>
      <c r="AC72" s="975"/>
      <c r="AD72" s="975"/>
      <c r="AE72" s="975"/>
      <c r="AF72" s="975">
        <v>44</v>
      </c>
      <c r="AG72" s="975"/>
      <c r="AH72" s="975"/>
      <c r="AI72" s="975"/>
      <c r="AJ72" s="975"/>
      <c r="AK72" s="975">
        <v>7</v>
      </c>
      <c r="AL72" s="975"/>
      <c r="AM72" s="975"/>
      <c r="AN72" s="975"/>
      <c r="AO72" s="975"/>
      <c r="AP72" s="975" t="s">
        <v>122</v>
      </c>
      <c r="AQ72" s="975"/>
      <c r="AR72" s="975"/>
      <c r="AS72" s="975"/>
      <c r="AT72" s="975"/>
      <c r="AU72" s="975" t="s">
        <v>122</v>
      </c>
      <c r="AV72" s="975"/>
      <c r="AW72" s="975"/>
      <c r="AX72" s="975"/>
      <c r="AY72" s="975"/>
      <c r="AZ72" s="976" t="s">
        <v>553</v>
      </c>
      <c r="BA72" s="976"/>
      <c r="BB72" s="976"/>
      <c r="BC72" s="976"/>
      <c r="BD72" s="977"/>
      <c r="BE72" s="224"/>
      <c r="BF72" s="224"/>
      <c r="BG72" s="224"/>
      <c r="BH72" s="224"/>
      <c r="BI72" s="224"/>
      <c r="BJ72" s="224"/>
      <c r="BK72" s="224"/>
      <c r="BL72" s="224"/>
      <c r="BM72" s="224"/>
      <c r="BN72" s="224"/>
      <c r="BO72" s="224"/>
      <c r="BP72" s="224"/>
      <c r="BQ72" s="221">
        <v>66</v>
      </c>
      <c r="BR72" s="226"/>
      <c r="BS72" s="949"/>
      <c r="BT72" s="950"/>
      <c r="BU72" s="950"/>
      <c r="BV72" s="950"/>
      <c r="BW72" s="950"/>
      <c r="BX72" s="950"/>
      <c r="BY72" s="950"/>
      <c r="BZ72" s="950"/>
      <c r="CA72" s="950"/>
      <c r="CB72" s="950"/>
      <c r="CC72" s="950"/>
      <c r="CD72" s="950"/>
      <c r="CE72" s="950"/>
      <c r="CF72" s="950"/>
      <c r="CG72" s="959"/>
      <c r="CH72" s="960"/>
      <c r="CI72" s="961"/>
      <c r="CJ72" s="961"/>
      <c r="CK72" s="961"/>
      <c r="CL72" s="962"/>
      <c r="CM72" s="960"/>
      <c r="CN72" s="961"/>
      <c r="CO72" s="961"/>
      <c r="CP72" s="961"/>
      <c r="CQ72" s="962"/>
      <c r="CR72" s="960"/>
      <c r="CS72" s="961"/>
      <c r="CT72" s="961"/>
      <c r="CU72" s="961"/>
      <c r="CV72" s="962"/>
      <c r="CW72" s="960"/>
      <c r="CX72" s="961"/>
      <c r="CY72" s="961"/>
      <c r="CZ72" s="961"/>
      <c r="DA72" s="962"/>
      <c r="DB72" s="960"/>
      <c r="DC72" s="961"/>
      <c r="DD72" s="961"/>
      <c r="DE72" s="961"/>
      <c r="DF72" s="962"/>
      <c r="DG72" s="960"/>
      <c r="DH72" s="961"/>
      <c r="DI72" s="961"/>
      <c r="DJ72" s="961"/>
      <c r="DK72" s="962"/>
      <c r="DL72" s="960"/>
      <c r="DM72" s="961"/>
      <c r="DN72" s="961"/>
      <c r="DO72" s="961"/>
      <c r="DP72" s="962"/>
      <c r="DQ72" s="960"/>
      <c r="DR72" s="961"/>
      <c r="DS72" s="961"/>
      <c r="DT72" s="961"/>
      <c r="DU72" s="962"/>
      <c r="DV72" s="949"/>
      <c r="DW72" s="950"/>
      <c r="DX72" s="950"/>
      <c r="DY72" s="950"/>
      <c r="DZ72" s="951"/>
      <c r="EA72" s="212"/>
    </row>
    <row r="73" spans="1:131" ht="26.25" customHeight="1" x14ac:dyDescent="0.2">
      <c r="A73" s="221">
        <v>6</v>
      </c>
      <c r="B73" s="978" t="s">
        <v>550</v>
      </c>
      <c r="C73" s="979"/>
      <c r="D73" s="979"/>
      <c r="E73" s="979"/>
      <c r="F73" s="979"/>
      <c r="G73" s="979"/>
      <c r="H73" s="979"/>
      <c r="I73" s="979"/>
      <c r="J73" s="979"/>
      <c r="K73" s="979"/>
      <c r="L73" s="979"/>
      <c r="M73" s="979"/>
      <c r="N73" s="979"/>
      <c r="O73" s="979"/>
      <c r="P73" s="980"/>
      <c r="Q73" s="981">
        <v>308</v>
      </c>
      <c r="R73" s="975"/>
      <c r="S73" s="975"/>
      <c r="T73" s="975"/>
      <c r="U73" s="975"/>
      <c r="V73" s="975">
        <v>290</v>
      </c>
      <c r="W73" s="975"/>
      <c r="X73" s="975"/>
      <c r="Y73" s="975"/>
      <c r="Z73" s="975"/>
      <c r="AA73" s="975">
        <v>18</v>
      </c>
      <c r="AB73" s="975"/>
      <c r="AC73" s="975"/>
      <c r="AD73" s="975"/>
      <c r="AE73" s="975"/>
      <c r="AF73" s="975">
        <v>18</v>
      </c>
      <c r="AG73" s="975"/>
      <c r="AH73" s="975"/>
      <c r="AI73" s="975"/>
      <c r="AJ73" s="975"/>
      <c r="AK73" s="975" t="s">
        <v>545</v>
      </c>
      <c r="AL73" s="975"/>
      <c r="AM73" s="975"/>
      <c r="AN73" s="975"/>
      <c r="AO73" s="975"/>
      <c r="AP73" s="975" t="s">
        <v>122</v>
      </c>
      <c r="AQ73" s="975"/>
      <c r="AR73" s="975"/>
      <c r="AS73" s="975"/>
      <c r="AT73" s="975"/>
      <c r="AU73" s="975" t="s">
        <v>122</v>
      </c>
      <c r="AV73" s="975"/>
      <c r="AW73" s="975"/>
      <c r="AX73" s="975"/>
      <c r="AY73" s="975"/>
      <c r="AZ73" s="976"/>
      <c r="BA73" s="976"/>
      <c r="BB73" s="976"/>
      <c r="BC73" s="976"/>
      <c r="BD73" s="977"/>
      <c r="BE73" s="224"/>
      <c r="BF73" s="224"/>
      <c r="BG73" s="224"/>
      <c r="BH73" s="224"/>
      <c r="BI73" s="224"/>
      <c r="BJ73" s="224"/>
      <c r="BK73" s="224"/>
      <c r="BL73" s="224"/>
      <c r="BM73" s="224"/>
      <c r="BN73" s="224"/>
      <c r="BO73" s="224"/>
      <c r="BP73" s="224"/>
      <c r="BQ73" s="221">
        <v>67</v>
      </c>
      <c r="BR73" s="226"/>
      <c r="BS73" s="949"/>
      <c r="BT73" s="950"/>
      <c r="BU73" s="950"/>
      <c r="BV73" s="950"/>
      <c r="BW73" s="950"/>
      <c r="BX73" s="950"/>
      <c r="BY73" s="950"/>
      <c r="BZ73" s="950"/>
      <c r="CA73" s="950"/>
      <c r="CB73" s="950"/>
      <c r="CC73" s="950"/>
      <c r="CD73" s="950"/>
      <c r="CE73" s="950"/>
      <c r="CF73" s="950"/>
      <c r="CG73" s="959"/>
      <c r="CH73" s="960"/>
      <c r="CI73" s="961"/>
      <c r="CJ73" s="961"/>
      <c r="CK73" s="961"/>
      <c r="CL73" s="962"/>
      <c r="CM73" s="960"/>
      <c r="CN73" s="961"/>
      <c r="CO73" s="961"/>
      <c r="CP73" s="961"/>
      <c r="CQ73" s="962"/>
      <c r="CR73" s="960"/>
      <c r="CS73" s="961"/>
      <c r="CT73" s="961"/>
      <c r="CU73" s="961"/>
      <c r="CV73" s="962"/>
      <c r="CW73" s="960"/>
      <c r="CX73" s="961"/>
      <c r="CY73" s="961"/>
      <c r="CZ73" s="961"/>
      <c r="DA73" s="962"/>
      <c r="DB73" s="960"/>
      <c r="DC73" s="961"/>
      <c r="DD73" s="961"/>
      <c r="DE73" s="961"/>
      <c r="DF73" s="962"/>
      <c r="DG73" s="960"/>
      <c r="DH73" s="961"/>
      <c r="DI73" s="961"/>
      <c r="DJ73" s="961"/>
      <c r="DK73" s="962"/>
      <c r="DL73" s="960"/>
      <c r="DM73" s="961"/>
      <c r="DN73" s="961"/>
      <c r="DO73" s="961"/>
      <c r="DP73" s="962"/>
      <c r="DQ73" s="960"/>
      <c r="DR73" s="961"/>
      <c r="DS73" s="961"/>
      <c r="DT73" s="961"/>
      <c r="DU73" s="962"/>
      <c r="DV73" s="949"/>
      <c r="DW73" s="950"/>
      <c r="DX73" s="950"/>
      <c r="DY73" s="950"/>
      <c r="DZ73" s="951"/>
      <c r="EA73" s="212"/>
    </row>
    <row r="74" spans="1:131" ht="26.25" customHeight="1" x14ac:dyDescent="0.2">
      <c r="A74" s="221">
        <v>7</v>
      </c>
      <c r="B74" s="978"/>
      <c r="C74" s="979"/>
      <c r="D74" s="979"/>
      <c r="E74" s="979"/>
      <c r="F74" s="979"/>
      <c r="G74" s="979"/>
      <c r="H74" s="979"/>
      <c r="I74" s="979"/>
      <c r="J74" s="979"/>
      <c r="K74" s="979"/>
      <c r="L74" s="979"/>
      <c r="M74" s="979"/>
      <c r="N74" s="979"/>
      <c r="O74" s="979"/>
      <c r="P74" s="980"/>
      <c r="Q74" s="981"/>
      <c r="R74" s="975"/>
      <c r="S74" s="975"/>
      <c r="T74" s="975"/>
      <c r="U74" s="975"/>
      <c r="V74" s="975"/>
      <c r="W74" s="975"/>
      <c r="X74" s="975"/>
      <c r="Y74" s="975"/>
      <c r="Z74" s="975"/>
      <c r="AA74" s="975"/>
      <c r="AB74" s="975"/>
      <c r="AC74" s="975"/>
      <c r="AD74" s="975"/>
      <c r="AE74" s="975"/>
      <c r="AF74" s="975"/>
      <c r="AG74" s="975"/>
      <c r="AH74" s="975"/>
      <c r="AI74" s="975"/>
      <c r="AJ74" s="975"/>
      <c r="AK74" s="975"/>
      <c r="AL74" s="975"/>
      <c r="AM74" s="975"/>
      <c r="AN74" s="975"/>
      <c r="AO74" s="975"/>
      <c r="AP74" s="975"/>
      <c r="AQ74" s="975"/>
      <c r="AR74" s="975"/>
      <c r="AS74" s="975"/>
      <c r="AT74" s="975"/>
      <c r="AU74" s="975"/>
      <c r="AV74" s="975"/>
      <c r="AW74" s="975"/>
      <c r="AX74" s="975"/>
      <c r="AY74" s="975"/>
      <c r="AZ74" s="976"/>
      <c r="BA74" s="976"/>
      <c r="BB74" s="976"/>
      <c r="BC74" s="976"/>
      <c r="BD74" s="977"/>
      <c r="BE74" s="224"/>
      <c r="BF74" s="224"/>
      <c r="BG74" s="224"/>
      <c r="BH74" s="224"/>
      <c r="BI74" s="224"/>
      <c r="BJ74" s="224"/>
      <c r="BK74" s="224"/>
      <c r="BL74" s="224"/>
      <c r="BM74" s="224"/>
      <c r="BN74" s="224"/>
      <c r="BO74" s="224"/>
      <c r="BP74" s="224"/>
      <c r="BQ74" s="221">
        <v>68</v>
      </c>
      <c r="BR74" s="226"/>
      <c r="BS74" s="949"/>
      <c r="BT74" s="950"/>
      <c r="BU74" s="950"/>
      <c r="BV74" s="950"/>
      <c r="BW74" s="950"/>
      <c r="BX74" s="950"/>
      <c r="BY74" s="950"/>
      <c r="BZ74" s="950"/>
      <c r="CA74" s="950"/>
      <c r="CB74" s="950"/>
      <c r="CC74" s="950"/>
      <c r="CD74" s="950"/>
      <c r="CE74" s="950"/>
      <c r="CF74" s="950"/>
      <c r="CG74" s="959"/>
      <c r="CH74" s="960"/>
      <c r="CI74" s="961"/>
      <c r="CJ74" s="961"/>
      <c r="CK74" s="961"/>
      <c r="CL74" s="962"/>
      <c r="CM74" s="960"/>
      <c r="CN74" s="961"/>
      <c r="CO74" s="961"/>
      <c r="CP74" s="961"/>
      <c r="CQ74" s="962"/>
      <c r="CR74" s="960"/>
      <c r="CS74" s="961"/>
      <c r="CT74" s="961"/>
      <c r="CU74" s="961"/>
      <c r="CV74" s="962"/>
      <c r="CW74" s="960"/>
      <c r="CX74" s="961"/>
      <c r="CY74" s="961"/>
      <c r="CZ74" s="961"/>
      <c r="DA74" s="962"/>
      <c r="DB74" s="960"/>
      <c r="DC74" s="961"/>
      <c r="DD74" s="961"/>
      <c r="DE74" s="961"/>
      <c r="DF74" s="962"/>
      <c r="DG74" s="960"/>
      <c r="DH74" s="961"/>
      <c r="DI74" s="961"/>
      <c r="DJ74" s="961"/>
      <c r="DK74" s="962"/>
      <c r="DL74" s="960"/>
      <c r="DM74" s="961"/>
      <c r="DN74" s="961"/>
      <c r="DO74" s="961"/>
      <c r="DP74" s="962"/>
      <c r="DQ74" s="960"/>
      <c r="DR74" s="961"/>
      <c r="DS74" s="961"/>
      <c r="DT74" s="961"/>
      <c r="DU74" s="962"/>
      <c r="DV74" s="949"/>
      <c r="DW74" s="950"/>
      <c r="DX74" s="950"/>
      <c r="DY74" s="950"/>
      <c r="DZ74" s="951"/>
      <c r="EA74" s="212"/>
    </row>
    <row r="75" spans="1:131" ht="26.25" customHeight="1" x14ac:dyDescent="0.2">
      <c r="A75" s="221">
        <v>8</v>
      </c>
      <c r="B75" s="978"/>
      <c r="C75" s="979"/>
      <c r="D75" s="979"/>
      <c r="E75" s="979"/>
      <c r="F75" s="979"/>
      <c r="G75" s="979"/>
      <c r="H75" s="979"/>
      <c r="I75" s="979"/>
      <c r="J75" s="979"/>
      <c r="K75" s="979"/>
      <c r="L75" s="979"/>
      <c r="M75" s="979"/>
      <c r="N75" s="979"/>
      <c r="O75" s="979"/>
      <c r="P75" s="980"/>
      <c r="Q75" s="982"/>
      <c r="R75" s="983"/>
      <c r="S75" s="983"/>
      <c r="T75" s="983"/>
      <c r="U75" s="984"/>
      <c r="V75" s="985"/>
      <c r="W75" s="983"/>
      <c r="X75" s="983"/>
      <c r="Y75" s="983"/>
      <c r="Z75" s="984"/>
      <c r="AA75" s="985"/>
      <c r="AB75" s="983"/>
      <c r="AC75" s="983"/>
      <c r="AD75" s="983"/>
      <c r="AE75" s="984"/>
      <c r="AF75" s="985"/>
      <c r="AG75" s="983"/>
      <c r="AH75" s="983"/>
      <c r="AI75" s="983"/>
      <c r="AJ75" s="984"/>
      <c r="AK75" s="985"/>
      <c r="AL75" s="983"/>
      <c r="AM75" s="983"/>
      <c r="AN75" s="983"/>
      <c r="AO75" s="984"/>
      <c r="AP75" s="985"/>
      <c r="AQ75" s="983"/>
      <c r="AR75" s="983"/>
      <c r="AS75" s="983"/>
      <c r="AT75" s="984"/>
      <c r="AU75" s="985"/>
      <c r="AV75" s="983"/>
      <c r="AW75" s="983"/>
      <c r="AX75" s="983"/>
      <c r="AY75" s="984"/>
      <c r="AZ75" s="976"/>
      <c r="BA75" s="976"/>
      <c r="BB75" s="976"/>
      <c r="BC75" s="976"/>
      <c r="BD75" s="977"/>
      <c r="BE75" s="224"/>
      <c r="BF75" s="224"/>
      <c r="BG75" s="224"/>
      <c r="BH75" s="224"/>
      <c r="BI75" s="224"/>
      <c r="BJ75" s="224"/>
      <c r="BK75" s="224"/>
      <c r="BL75" s="224"/>
      <c r="BM75" s="224"/>
      <c r="BN75" s="224"/>
      <c r="BO75" s="224"/>
      <c r="BP75" s="224"/>
      <c r="BQ75" s="221">
        <v>69</v>
      </c>
      <c r="BR75" s="226"/>
      <c r="BS75" s="949"/>
      <c r="BT75" s="950"/>
      <c r="BU75" s="950"/>
      <c r="BV75" s="950"/>
      <c r="BW75" s="950"/>
      <c r="BX75" s="950"/>
      <c r="BY75" s="950"/>
      <c r="BZ75" s="950"/>
      <c r="CA75" s="950"/>
      <c r="CB75" s="950"/>
      <c r="CC75" s="950"/>
      <c r="CD75" s="950"/>
      <c r="CE75" s="950"/>
      <c r="CF75" s="950"/>
      <c r="CG75" s="959"/>
      <c r="CH75" s="960"/>
      <c r="CI75" s="961"/>
      <c r="CJ75" s="961"/>
      <c r="CK75" s="961"/>
      <c r="CL75" s="962"/>
      <c r="CM75" s="960"/>
      <c r="CN75" s="961"/>
      <c r="CO75" s="961"/>
      <c r="CP75" s="961"/>
      <c r="CQ75" s="962"/>
      <c r="CR75" s="960"/>
      <c r="CS75" s="961"/>
      <c r="CT75" s="961"/>
      <c r="CU75" s="961"/>
      <c r="CV75" s="962"/>
      <c r="CW75" s="960"/>
      <c r="CX75" s="961"/>
      <c r="CY75" s="961"/>
      <c r="CZ75" s="961"/>
      <c r="DA75" s="962"/>
      <c r="DB75" s="960"/>
      <c r="DC75" s="961"/>
      <c r="DD75" s="961"/>
      <c r="DE75" s="961"/>
      <c r="DF75" s="962"/>
      <c r="DG75" s="960"/>
      <c r="DH75" s="961"/>
      <c r="DI75" s="961"/>
      <c r="DJ75" s="961"/>
      <c r="DK75" s="962"/>
      <c r="DL75" s="960"/>
      <c r="DM75" s="961"/>
      <c r="DN75" s="961"/>
      <c r="DO75" s="961"/>
      <c r="DP75" s="962"/>
      <c r="DQ75" s="960"/>
      <c r="DR75" s="961"/>
      <c r="DS75" s="961"/>
      <c r="DT75" s="961"/>
      <c r="DU75" s="962"/>
      <c r="DV75" s="949"/>
      <c r="DW75" s="950"/>
      <c r="DX75" s="950"/>
      <c r="DY75" s="950"/>
      <c r="DZ75" s="951"/>
      <c r="EA75" s="212"/>
    </row>
    <row r="76" spans="1:131" ht="26.25" customHeight="1" x14ac:dyDescent="0.2">
      <c r="A76" s="221">
        <v>9</v>
      </c>
      <c r="B76" s="978"/>
      <c r="C76" s="979"/>
      <c r="D76" s="979"/>
      <c r="E76" s="979"/>
      <c r="F76" s="979"/>
      <c r="G76" s="979"/>
      <c r="H76" s="979"/>
      <c r="I76" s="979"/>
      <c r="J76" s="979"/>
      <c r="K76" s="979"/>
      <c r="L76" s="979"/>
      <c r="M76" s="979"/>
      <c r="N76" s="979"/>
      <c r="O76" s="979"/>
      <c r="P76" s="980"/>
      <c r="Q76" s="982"/>
      <c r="R76" s="983"/>
      <c r="S76" s="983"/>
      <c r="T76" s="983"/>
      <c r="U76" s="984"/>
      <c r="V76" s="985"/>
      <c r="W76" s="983"/>
      <c r="X76" s="983"/>
      <c r="Y76" s="983"/>
      <c r="Z76" s="984"/>
      <c r="AA76" s="985"/>
      <c r="AB76" s="983"/>
      <c r="AC76" s="983"/>
      <c r="AD76" s="983"/>
      <c r="AE76" s="984"/>
      <c r="AF76" s="985"/>
      <c r="AG76" s="983"/>
      <c r="AH76" s="983"/>
      <c r="AI76" s="983"/>
      <c r="AJ76" s="984"/>
      <c r="AK76" s="985"/>
      <c r="AL76" s="983"/>
      <c r="AM76" s="983"/>
      <c r="AN76" s="983"/>
      <c r="AO76" s="984"/>
      <c r="AP76" s="985"/>
      <c r="AQ76" s="983"/>
      <c r="AR76" s="983"/>
      <c r="AS76" s="983"/>
      <c r="AT76" s="984"/>
      <c r="AU76" s="985"/>
      <c r="AV76" s="983"/>
      <c r="AW76" s="983"/>
      <c r="AX76" s="983"/>
      <c r="AY76" s="984"/>
      <c r="AZ76" s="976"/>
      <c r="BA76" s="976"/>
      <c r="BB76" s="976"/>
      <c r="BC76" s="976"/>
      <c r="BD76" s="977"/>
      <c r="BE76" s="224"/>
      <c r="BF76" s="224"/>
      <c r="BG76" s="224"/>
      <c r="BH76" s="224"/>
      <c r="BI76" s="224"/>
      <c r="BJ76" s="224"/>
      <c r="BK76" s="224"/>
      <c r="BL76" s="224"/>
      <c r="BM76" s="224"/>
      <c r="BN76" s="224"/>
      <c r="BO76" s="224"/>
      <c r="BP76" s="224"/>
      <c r="BQ76" s="221">
        <v>70</v>
      </c>
      <c r="BR76" s="226"/>
      <c r="BS76" s="949"/>
      <c r="BT76" s="950"/>
      <c r="BU76" s="950"/>
      <c r="BV76" s="950"/>
      <c r="BW76" s="950"/>
      <c r="BX76" s="950"/>
      <c r="BY76" s="950"/>
      <c r="BZ76" s="950"/>
      <c r="CA76" s="950"/>
      <c r="CB76" s="950"/>
      <c r="CC76" s="950"/>
      <c r="CD76" s="950"/>
      <c r="CE76" s="950"/>
      <c r="CF76" s="950"/>
      <c r="CG76" s="959"/>
      <c r="CH76" s="960"/>
      <c r="CI76" s="961"/>
      <c r="CJ76" s="961"/>
      <c r="CK76" s="961"/>
      <c r="CL76" s="962"/>
      <c r="CM76" s="960"/>
      <c r="CN76" s="961"/>
      <c r="CO76" s="961"/>
      <c r="CP76" s="961"/>
      <c r="CQ76" s="962"/>
      <c r="CR76" s="960"/>
      <c r="CS76" s="961"/>
      <c r="CT76" s="961"/>
      <c r="CU76" s="961"/>
      <c r="CV76" s="962"/>
      <c r="CW76" s="960"/>
      <c r="CX76" s="961"/>
      <c r="CY76" s="961"/>
      <c r="CZ76" s="961"/>
      <c r="DA76" s="962"/>
      <c r="DB76" s="960"/>
      <c r="DC76" s="961"/>
      <c r="DD76" s="961"/>
      <c r="DE76" s="961"/>
      <c r="DF76" s="962"/>
      <c r="DG76" s="960"/>
      <c r="DH76" s="961"/>
      <c r="DI76" s="961"/>
      <c r="DJ76" s="961"/>
      <c r="DK76" s="962"/>
      <c r="DL76" s="960"/>
      <c r="DM76" s="961"/>
      <c r="DN76" s="961"/>
      <c r="DO76" s="961"/>
      <c r="DP76" s="962"/>
      <c r="DQ76" s="960"/>
      <c r="DR76" s="961"/>
      <c r="DS76" s="961"/>
      <c r="DT76" s="961"/>
      <c r="DU76" s="962"/>
      <c r="DV76" s="949"/>
      <c r="DW76" s="950"/>
      <c r="DX76" s="950"/>
      <c r="DY76" s="950"/>
      <c r="DZ76" s="951"/>
      <c r="EA76" s="212"/>
    </row>
    <row r="77" spans="1:131" ht="26.25" customHeight="1" x14ac:dyDescent="0.2">
      <c r="A77" s="221">
        <v>10</v>
      </c>
      <c r="B77" s="978"/>
      <c r="C77" s="979"/>
      <c r="D77" s="979"/>
      <c r="E77" s="979"/>
      <c r="F77" s="979"/>
      <c r="G77" s="979"/>
      <c r="H77" s="979"/>
      <c r="I77" s="979"/>
      <c r="J77" s="979"/>
      <c r="K77" s="979"/>
      <c r="L77" s="979"/>
      <c r="M77" s="979"/>
      <c r="N77" s="979"/>
      <c r="O77" s="979"/>
      <c r="P77" s="980"/>
      <c r="Q77" s="982"/>
      <c r="R77" s="983"/>
      <c r="S77" s="983"/>
      <c r="T77" s="983"/>
      <c r="U77" s="984"/>
      <c r="V77" s="985"/>
      <c r="W77" s="983"/>
      <c r="X77" s="983"/>
      <c r="Y77" s="983"/>
      <c r="Z77" s="984"/>
      <c r="AA77" s="985"/>
      <c r="AB77" s="983"/>
      <c r="AC77" s="983"/>
      <c r="AD77" s="983"/>
      <c r="AE77" s="984"/>
      <c r="AF77" s="985"/>
      <c r="AG77" s="983"/>
      <c r="AH77" s="983"/>
      <c r="AI77" s="983"/>
      <c r="AJ77" s="984"/>
      <c r="AK77" s="985"/>
      <c r="AL77" s="983"/>
      <c r="AM77" s="983"/>
      <c r="AN77" s="983"/>
      <c r="AO77" s="984"/>
      <c r="AP77" s="985"/>
      <c r="AQ77" s="983"/>
      <c r="AR77" s="983"/>
      <c r="AS77" s="983"/>
      <c r="AT77" s="984"/>
      <c r="AU77" s="985"/>
      <c r="AV77" s="983"/>
      <c r="AW77" s="983"/>
      <c r="AX77" s="983"/>
      <c r="AY77" s="984"/>
      <c r="AZ77" s="976"/>
      <c r="BA77" s="976"/>
      <c r="BB77" s="976"/>
      <c r="BC77" s="976"/>
      <c r="BD77" s="977"/>
      <c r="BE77" s="224"/>
      <c r="BF77" s="224"/>
      <c r="BG77" s="224"/>
      <c r="BH77" s="224"/>
      <c r="BI77" s="224"/>
      <c r="BJ77" s="224"/>
      <c r="BK77" s="224"/>
      <c r="BL77" s="224"/>
      <c r="BM77" s="224"/>
      <c r="BN77" s="224"/>
      <c r="BO77" s="224"/>
      <c r="BP77" s="224"/>
      <c r="BQ77" s="221">
        <v>71</v>
      </c>
      <c r="BR77" s="226"/>
      <c r="BS77" s="949"/>
      <c r="BT77" s="950"/>
      <c r="BU77" s="950"/>
      <c r="BV77" s="950"/>
      <c r="BW77" s="950"/>
      <c r="BX77" s="950"/>
      <c r="BY77" s="950"/>
      <c r="BZ77" s="950"/>
      <c r="CA77" s="950"/>
      <c r="CB77" s="950"/>
      <c r="CC77" s="950"/>
      <c r="CD77" s="950"/>
      <c r="CE77" s="950"/>
      <c r="CF77" s="950"/>
      <c r="CG77" s="959"/>
      <c r="CH77" s="960"/>
      <c r="CI77" s="961"/>
      <c r="CJ77" s="961"/>
      <c r="CK77" s="961"/>
      <c r="CL77" s="962"/>
      <c r="CM77" s="960"/>
      <c r="CN77" s="961"/>
      <c r="CO77" s="961"/>
      <c r="CP77" s="961"/>
      <c r="CQ77" s="962"/>
      <c r="CR77" s="960"/>
      <c r="CS77" s="961"/>
      <c r="CT77" s="961"/>
      <c r="CU77" s="961"/>
      <c r="CV77" s="962"/>
      <c r="CW77" s="960"/>
      <c r="CX77" s="961"/>
      <c r="CY77" s="961"/>
      <c r="CZ77" s="961"/>
      <c r="DA77" s="962"/>
      <c r="DB77" s="960"/>
      <c r="DC77" s="961"/>
      <c r="DD77" s="961"/>
      <c r="DE77" s="961"/>
      <c r="DF77" s="962"/>
      <c r="DG77" s="960"/>
      <c r="DH77" s="961"/>
      <c r="DI77" s="961"/>
      <c r="DJ77" s="961"/>
      <c r="DK77" s="962"/>
      <c r="DL77" s="960"/>
      <c r="DM77" s="961"/>
      <c r="DN77" s="961"/>
      <c r="DO77" s="961"/>
      <c r="DP77" s="962"/>
      <c r="DQ77" s="960"/>
      <c r="DR77" s="961"/>
      <c r="DS77" s="961"/>
      <c r="DT77" s="961"/>
      <c r="DU77" s="962"/>
      <c r="DV77" s="949"/>
      <c r="DW77" s="950"/>
      <c r="DX77" s="950"/>
      <c r="DY77" s="950"/>
      <c r="DZ77" s="951"/>
      <c r="EA77" s="212"/>
    </row>
    <row r="78" spans="1:131" ht="26.25" customHeight="1" x14ac:dyDescent="0.2">
      <c r="A78" s="221">
        <v>11</v>
      </c>
      <c r="B78" s="978"/>
      <c r="C78" s="979"/>
      <c r="D78" s="979"/>
      <c r="E78" s="979"/>
      <c r="F78" s="979"/>
      <c r="G78" s="979"/>
      <c r="H78" s="979"/>
      <c r="I78" s="979"/>
      <c r="J78" s="979"/>
      <c r="K78" s="979"/>
      <c r="L78" s="979"/>
      <c r="M78" s="979"/>
      <c r="N78" s="979"/>
      <c r="O78" s="979"/>
      <c r="P78" s="980"/>
      <c r="Q78" s="981"/>
      <c r="R78" s="975"/>
      <c r="S78" s="975"/>
      <c r="T78" s="975"/>
      <c r="U78" s="975"/>
      <c r="V78" s="975"/>
      <c r="W78" s="975"/>
      <c r="X78" s="975"/>
      <c r="Y78" s="975"/>
      <c r="Z78" s="975"/>
      <c r="AA78" s="975"/>
      <c r="AB78" s="975"/>
      <c r="AC78" s="975"/>
      <c r="AD78" s="975"/>
      <c r="AE78" s="975"/>
      <c r="AF78" s="975"/>
      <c r="AG78" s="975"/>
      <c r="AH78" s="975"/>
      <c r="AI78" s="975"/>
      <c r="AJ78" s="975"/>
      <c r="AK78" s="975"/>
      <c r="AL78" s="975"/>
      <c r="AM78" s="975"/>
      <c r="AN78" s="975"/>
      <c r="AO78" s="975"/>
      <c r="AP78" s="975"/>
      <c r="AQ78" s="975"/>
      <c r="AR78" s="975"/>
      <c r="AS78" s="975"/>
      <c r="AT78" s="975"/>
      <c r="AU78" s="975"/>
      <c r="AV78" s="975"/>
      <c r="AW78" s="975"/>
      <c r="AX78" s="975"/>
      <c r="AY78" s="975"/>
      <c r="AZ78" s="976"/>
      <c r="BA78" s="976"/>
      <c r="BB78" s="976"/>
      <c r="BC78" s="976"/>
      <c r="BD78" s="977"/>
      <c r="BE78" s="224"/>
      <c r="BF78" s="224"/>
      <c r="BG78" s="224"/>
      <c r="BH78" s="224"/>
      <c r="BI78" s="224"/>
      <c r="BJ78" s="212"/>
      <c r="BK78" s="212"/>
      <c r="BL78" s="212"/>
      <c r="BM78" s="212"/>
      <c r="BN78" s="212"/>
      <c r="BO78" s="224"/>
      <c r="BP78" s="224"/>
      <c r="BQ78" s="221">
        <v>72</v>
      </c>
      <c r="BR78" s="226"/>
      <c r="BS78" s="949"/>
      <c r="BT78" s="950"/>
      <c r="BU78" s="950"/>
      <c r="BV78" s="950"/>
      <c r="BW78" s="950"/>
      <c r="BX78" s="950"/>
      <c r="BY78" s="950"/>
      <c r="BZ78" s="950"/>
      <c r="CA78" s="950"/>
      <c r="CB78" s="950"/>
      <c r="CC78" s="950"/>
      <c r="CD78" s="950"/>
      <c r="CE78" s="950"/>
      <c r="CF78" s="950"/>
      <c r="CG78" s="959"/>
      <c r="CH78" s="960"/>
      <c r="CI78" s="961"/>
      <c r="CJ78" s="961"/>
      <c r="CK78" s="961"/>
      <c r="CL78" s="962"/>
      <c r="CM78" s="960"/>
      <c r="CN78" s="961"/>
      <c r="CO78" s="961"/>
      <c r="CP78" s="961"/>
      <c r="CQ78" s="962"/>
      <c r="CR78" s="960"/>
      <c r="CS78" s="961"/>
      <c r="CT78" s="961"/>
      <c r="CU78" s="961"/>
      <c r="CV78" s="962"/>
      <c r="CW78" s="960"/>
      <c r="CX78" s="961"/>
      <c r="CY78" s="961"/>
      <c r="CZ78" s="961"/>
      <c r="DA78" s="962"/>
      <c r="DB78" s="960"/>
      <c r="DC78" s="961"/>
      <c r="DD78" s="961"/>
      <c r="DE78" s="961"/>
      <c r="DF78" s="962"/>
      <c r="DG78" s="960"/>
      <c r="DH78" s="961"/>
      <c r="DI78" s="961"/>
      <c r="DJ78" s="961"/>
      <c r="DK78" s="962"/>
      <c r="DL78" s="960"/>
      <c r="DM78" s="961"/>
      <c r="DN78" s="961"/>
      <c r="DO78" s="961"/>
      <c r="DP78" s="962"/>
      <c r="DQ78" s="960"/>
      <c r="DR78" s="961"/>
      <c r="DS78" s="961"/>
      <c r="DT78" s="961"/>
      <c r="DU78" s="962"/>
      <c r="DV78" s="949"/>
      <c r="DW78" s="950"/>
      <c r="DX78" s="950"/>
      <c r="DY78" s="950"/>
      <c r="DZ78" s="951"/>
      <c r="EA78" s="212"/>
    </row>
    <row r="79" spans="1:131" ht="26.25" customHeight="1" x14ac:dyDescent="0.2">
      <c r="A79" s="221">
        <v>12</v>
      </c>
      <c r="B79" s="978"/>
      <c r="C79" s="979"/>
      <c r="D79" s="979"/>
      <c r="E79" s="979"/>
      <c r="F79" s="979"/>
      <c r="G79" s="979"/>
      <c r="H79" s="979"/>
      <c r="I79" s="979"/>
      <c r="J79" s="979"/>
      <c r="K79" s="979"/>
      <c r="L79" s="979"/>
      <c r="M79" s="979"/>
      <c r="N79" s="979"/>
      <c r="O79" s="979"/>
      <c r="P79" s="980"/>
      <c r="Q79" s="981"/>
      <c r="R79" s="975"/>
      <c r="S79" s="975"/>
      <c r="T79" s="975"/>
      <c r="U79" s="975"/>
      <c r="V79" s="975"/>
      <c r="W79" s="975"/>
      <c r="X79" s="975"/>
      <c r="Y79" s="975"/>
      <c r="Z79" s="975"/>
      <c r="AA79" s="975"/>
      <c r="AB79" s="975"/>
      <c r="AC79" s="975"/>
      <c r="AD79" s="975"/>
      <c r="AE79" s="975"/>
      <c r="AF79" s="975"/>
      <c r="AG79" s="975"/>
      <c r="AH79" s="975"/>
      <c r="AI79" s="975"/>
      <c r="AJ79" s="975"/>
      <c r="AK79" s="975"/>
      <c r="AL79" s="975"/>
      <c r="AM79" s="975"/>
      <c r="AN79" s="975"/>
      <c r="AO79" s="975"/>
      <c r="AP79" s="975"/>
      <c r="AQ79" s="975"/>
      <c r="AR79" s="975"/>
      <c r="AS79" s="975"/>
      <c r="AT79" s="975"/>
      <c r="AU79" s="975"/>
      <c r="AV79" s="975"/>
      <c r="AW79" s="975"/>
      <c r="AX79" s="975"/>
      <c r="AY79" s="975"/>
      <c r="AZ79" s="976"/>
      <c r="BA79" s="976"/>
      <c r="BB79" s="976"/>
      <c r="BC79" s="976"/>
      <c r="BD79" s="977"/>
      <c r="BE79" s="224"/>
      <c r="BF79" s="224"/>
      <c r="BG79" s="224"/>
      <c r="BH79" s="224"/>
      <c r="BI79" s="224"/>
      <c r="BJ79" s="212"/>
      <c r="BK79" s="212"/>
      <c r="BL79" s="212"/>
      <c r="BM79" s="212"/>
      <c r="BN79" s="212"/>
      <c r="BO79" s="224"/>
      <c r="BP79" s="224"/>
      <c r="BQ79" s="221">
        <v>73</v>
      </c>
      <c r="BR79" s="226"/>
      <c r="BS79" s="949"/>
      <c r="BT79" s="950"/>
      <c r="BU79" s="950"/>
      <c r="BV79" s="950"/>
      <c r="BW79" s="950"/>
      <c r="BX79" s="950"/>
      <c r="BY79" s="950"/>
      <c r="BZ79" s="950"/>
      <c r="CA79" s="950"/>
      <c r="CB79" s="950"/>
      <c r="CC79" s="950"/>
      <c r="CD79" s="950"/>
      <c r="CE79" s="950"/>
      <c r="CF79" s="950"/>
      <c r="CG79" s="959"/>
      <c r="CH79" s="960"/>
      <c r="CI79" s="961"/>
      <c r="CJ79" s="961"/>
      <c r="CK79" s="961"/>
      <c r="CL79" s="962"/>
      <c r="CM79" s="960"/>
      <c r="CN79" s="961"/>
      <c r="CO79" s="961"/>
      <c r="CP79" s="961"/>
      <c r="CQ79" s="962"/>
      <c r="CR79" s="960"/>
      <c r="CS79" s="961"/>
      <c r="CT79" s="961"/>
      <c r="CU79" s="961"/>
      <c r="CV79" s="962"/>
      <c r="CW79" s="960"/>
      <c r="CX79" s="961"/>
      <c r="CY79" s="961"/>
      <c r="CZ79" s="961"/>
      <c r="DA79" s="962"/>
      <c r="DB79" s="960"/>
      <c r="DC79" s="961"/>
      <c r="DD79" s="961"/>
      <c r="DE79" s="961"/>
      <c r="DF79" s="962"/>
      <c r="DG79" s="960"/>
      <c r="DH79" s="961"/>
      <c r="DI79" s="961"/>
      <c r="DJ79" s="961"/>
      <c r="DK79" s="962"/>
      <c r="DL79" s="960"/>
      <c r="DM79" s="961"/>
      <c r="DN79" s="961"/>
      <c r="DO79" s="961"/>
      <c r="DP79" s="962"/>
      <c r="DQ79" s="960"/>
      <c r="DR79" s="961"/>
      <c r="DS79" s="961"/>
      <c r="DT79" s="961"/>
      <c r="DU79" s="962"/>
      <c r="DV79" s="949"/>
      <c r="DW79" s="950"/>
      <c r="DX79" s="950"/>
      <c r="DY79" s="950"/>
      <c r="DZ79" s="951"/>
      <c r="EA79" s="212"/>
    </row>
    <row r="80" spans="1:131" ht="26.25" customHeight="1" x14ac:dyDescent="0.2">
      <c r="A80" s="221">
        <v>13</v>
      </c>
      <c r="B80" s="978"/>
      <c r="C80" s="979"/>
      <c r="D80" s="979"/>
      <c r="E80" s="979"/>
      <c r="F80" s="979"/>
      <c r="G80" s="979"/>
      <c r="H80" s="979"/>
      <c r="I80" s="979"/>
      <c r="J80" s="979"/>
      <c r="K80" s="979"/>
      <c r="L80" s="979"/>
      <c r="M80" s="979"/>
      <c r="N80" s="979"/>
      <c r="O80" s="979"/>
      <c r="P80" s="980"/>
      <c r="Q80" s="981"/>
      <c r="R80" s="975"/>
      <c r="S80" s="975"/>
      <c r="T80" s="975"/>
      <c r="U80" s="975"/>
      <c r="V80" s="975"/>
      <c r="W80" s="975"/>
      <c r="X80" s="975"/>
      <c r="Y80" s="975"/>
      <c r="Z80" s="975"/>
      <c r="AA80" s="975"/>
      <c r="AB80" s="975"/>
      <c r="AC80" s="975"/>
      <c r="AD80" s="975"/>
      <c r="AE80" s="975"/>
      <c r="AF80" s="975"/>
      <c r="AG80" s="975"/>
      <c r="AH80" s="975"/>
      <c r="AI80" s="975"/>
      <c r="AJ80" s="975"/>
      <c r="AK80" s="975"/>
      <c r="AL80" s="975"/>
      <c r="AM80" s="975"/>
      <c r="AN80" s="975"/>
      <c r="AO80" s="975"/>
      <c r="AP80" s="975"/>
      <c r="AQ80" s="975"/>
      <c r="AR80" s="975"/>
      <c r="AS80" s="975"/>
      <c r="AT80" s="975"/>
      <c r="AU80" s="975"/>
      <c r="AV80" s="975"/>
      <c r="AW80" s="975"/>
      <c r="AX80" s="975"/>
      <c r="AY80" s="975"/>
      <c r="AZ80" s="976"/>
      <c r="BA80" s="976"/>
      <c r="BB80" s="976"/>
      <c r="BC80" s="976"/>
      <c r="BD80" s="977"/>
      <c r="BE80" s="224"/>
      <c r="BF80" s="224"/>
      <c r="BG80" s="224"/>
      <c r="BH80" s="224"/>
      <c r="BI80" s="224"/>
      <c r="BJ80" s="224"/>
      <c r="BK80" s="224"/>
      <c r="BL80" s="224"/>
      <c r="BM80" s="224"/>
      <c r="BN80" s="224"/>
      <c r="BO80" s="224"/>
      <c r="BP80" s="224"/>
      <c r="BQ80" s="221">
        <v>74</v>
      </c>
      <c r="BR80" s="226"/>
      <c r="BS80" s="949"/>
      <c r="BT80" s="950"/>
      <c r="BU80" s="950"/>
      <c r="BV80" s="950"/>
      <c r="BW80" s="950"/>
      <c r="BX80" s="950"/>
      <c r="BY80" s="950"/>
      <c r="BZ80" s="950"/>
      <c r="CA80" s="950"/>
      <c r="CB80" s="950"/>
      <c r="CC80" s="950"/>
      <c r="CD80" s="950"/>
      <c r="CE80" s="950"/>
      <c r="CF80" s="950"/>
      <c r="CG80" s="959"/>
      <c r="CH80" s="960"/>
      <c r="CI80" s="961"/>
      <c r="CJ80" s="961"/>
      <c r="CK80" s="961"/>
      <c r="CL80" s="962"/>
      <c r="CM80" s="960"/>
      <c r="CN80" s="961"/>
      <c r="CO80" s="961"/>
      <c r="CP80" s="961"/>
      <c r="CQ80" s="962"/>
      <c r="CR80" s="960"/>
      <c r="CS80" s="961"/>
      <c r="CT80" s="961"/>
      <c r="CU80" s="961"/>
      <c r="CV80" s="962"/>
      <c r="CW80" s="960"/>
      <c r="CX80" s="961"/>
      <c r="CY80" s="961"/>
      <c r="CZ80" s="961"/>
      <c r="DA80" s="962"/>
      <c r="DB80" s="960"/>
      <c r="DC80" s="961"/>
      <c r="DD80" s="961"/>
      <c r="DE80" s="961"/>
      <c r="DF80" s="962"/>
      <c r="DG80" s="960"/>
      <c r="DH80" s="961"/>
      <c r="DI80" s="961"/>
      <c r="DJ80" s="961"/>
      <c r="DK80" s="962"/>
      <c r="DL80" s="960"/>
      <c r="DM80" s="961"/>
      <c r="DN80" s="961"/>
      <c r="DO80" s="961"/>
      <c r="DP80" s="962"/>
      <c r="DQ80" s="960"/>
      <c r="DR80" s="961"/>
      <c r="DS80" s="961"/>
      <c r="DT80" s="961"/>
      <c r="DU80" s="962"/>
      <c r="DV80" s="949"/>
      <c r="DW80" s="950"/>
      <c r="DX80" s="950"/>
      <c r="DY80" s="950"/>
      <c r="DZ80" s="951"/>
      <c r="EA80" s="212"/>
    </row>
    <row r="81" spans="1:131" ht="26.25" customHeight="1" x14ac:dyDescent="0.2">
      <c r="A81" s="221">
        <v>14</v>
      </c>
      <c r="B81" s="978"/>
      <c r="C81" s="979"/>
      <c r="D81" s="979"/>
      <c r="E81" s="979"/>
      <c r="F81" s="979"/>
      <c r="G81" s="979"/>
      <c r="H81" s="979"/>
      <c r="I81" s="979"/>
      <c r="J81" s="979"/>
      <c r="K81" s="979"/>
      <c r="L81" s="979"/>
      <c r="M81" s="979"/>
      <c r="N81" s="979"/>
      <c r="O81" s="979"/>
      <c r="P81" s="980"/>
      <c r="Q81" s="981"/>
      <c r="R81" s="975"/>
      <c r="S81" s="975"/>
      <c r="T81" s="975"/>
      <c r="U81" s="975"/>
      <c r="V81" s="975"/>
      <c r="W81" s="975"/>
      <c r="X81" s="975"/>
      <c r="Y81" s="975"/>
      <c r="Z81" s="975"/>
      <c r="AA81" s="975"/>
      <c r="AB81" s="975"/>
      <c r="AC81" s="975"/>
      <c r="AD81" s="975"/>
      <c r="AE81" s="975"/>
      <c r="AF81" s="975"/>
      <c r="AG81" s="975"/>
      <c r="AH81" s="975"/>
      <c r="AI81" s="975"/>
      <c r="AJ81" s="975"/>
      <c r="AK81" s="975"/>
      <c r="AL81" s="975"/>
      <c r="AM81" s="975"/>
      <c r="AN81" s="975"/>
      <c r="AO81" s="975"/>
      <c r="AP81" s="975"/>
      <c r="AQ81" s="975"/>
      <c r="AR81" s="975"/>
      <c r="AS81" s="975"/>
      <c r="AT81" s="975"/>
      <c r="AU81" s="975"/>
      <c r="AV81" s="975"/>
      <c r="AW81" s="975"/>
      <c r="AX81" s="975"/>
      <c r="AY81" s="975"/>
      <c r="AZ81" s="976"/>
      <c r="BA81" s="976"/>
      <c r="BB81" s="976"/>
      <c r="BC81" s="976"/>
      <c r="BD81" s="977"/>
      <c r="BE81" s="224"/>
      <c r="BF81" s="224"/>
      <c r="BG81" s="224"/>
      <c r="BH81" s="224"/>
      <c r="BI81" s="224"/>
      <c r="BJ81" s="224"/>
      <c r="BK81" s="224"/>
      <c r="BL81" s="224"/>
      <c r="BM81" s="224"/>
      <c r="BN81" s="224"/>
      <c r="BO81" s="224"/>
      <c r="BP81" s="224"/>
      <c r="BQ81" s="221">
        <v>75</v>
      </c>
      <c r="BR81" s="226"/>
      <c r="BS81" s="949"/>
      <c r="BT81" s="950"/>
      <c r="BU81" s="950"/>
      <c r="BV81" s="950"/>
      <c r="BW81" s="950"/>
      <c r="BX81" s="950"/>
      <c r="BY81" s="950"/>
      <c r="BZ81" s="950"/>
      <c r="CA81" s="950"/>
      <c r="CB81" s="950"/>
      <c r="CC81" s="950"/>
      <c r="CD81" s="950"/>
      <c r="CE81" s="950"/>
      <c r="CF81" s="950"/>
      <c r="CG81" s="959"/>
      <c r="CH81" s="960"/>
      <c r="CI81" s="961"/>
      <c r="CJ81" s="961"/>
      <c r="CK81" s="961"/>
      <c r="CL81" s="962"/>
      <c r="CM81" s="960"/>
      <c r="CN81" s="961"/>
      <c r="CO81" s="961"/>
      <c r="CP81" s="961"/>
      <c r="CQ81" s="962"/>
      <c r="CR81" s="960"/>
      <c r="CS81" s="961"/>
      <c r="CT81" s="961"/>
      <c r="CU81" s="961"/>
      <c r="CV81" s="962"/>
      <c r="CW81" s="960"/>
      <c r="CX81" s="961"/>
      <c r="CY81" s="961"/>
      <c r="CZ81" s="961"/>
      <c r="DA81" s="962"/>
      <c r="DB81" s="960"/>
      <c r="DC81" s="961"/>
      <c r="DD81" s="961"/>
      <c r="DE81" s="961"/>
      <c r="DF81" s="962"/>
      <c r="DG81" s="960"/>
      <c r="DH81" s="961"/>
      <c r="DI81" s="961"/>
      <c r="DJ81" s="961"/>
      <c r="DK81" s="962"/>
      <c r="DL81" s="960"/>
      <c r="DM81" s="961"/>
      <c r="DN81" s="961"/>
      <c r="DO81" s="961"/>
      <c r="DP81" s="962"/>
      <c r="DQ81" s="960"/>
      <c r="DR81" s="961"/>
      <c r="DS81" s="961"/>
      <c r="DT81" s="961"/>
      <c r="DU81" s="962"/>
      <c r="DV81" s="949"/>
      <c r="DW81" s="950"/>
      <c r="DX81" s="950"/>
      <c r="DY81" s="950"/>
      <c r="DZ81" s="951"/>
      <c r="EA81" s="212"/>
    </row>
    <row r="82" spans="1:131" ht="26.25" customHeight="1" x14ac:dyDescent="0.2">
      <c r="A82" s="221">
        <v>15</v>
      </c>
      <c r="B82" s="978"/>
      <c r="C82" s="979"/>
      <c r="D82" s="979"/>
      <c r="E82" s="979"/>
      <c r="F82" s="979"/>
      <c r="G82" s="979"/>
      <c r="H82" s="979"/>
      <c r="I82" s="979"/>
      <c r="J82" s="979"/>
      <c r="K82" s="979"/>
      <c r="L82" s="979"/>
      <c r="M82" s="979"/>
      <c r="N82" s="979"/>
      <c r="O82" s="979"/>
      <c r="P82" s="980"/>
      <c r="Q82" s="981"/>
      <c r="R82" s="975"/>
      <c r="S82" s="975"/>
      <c r="T82" s="975"/>
      <c r="U82" s="975"/>
      <c r="V82" s="975"/>
      <c r="W82" s="975"/>
      <c r="X82" s="975"/>
      <c r="Y82" s="975"/>
      <c r="Z82" s="975"/>
      <c r="AA82" s="975"/>
      <c r="AB82" s="975"/>
      <c r="AC82" s="975"/>
      <c r="AD82" s="975"/>
      <c r="AE82" s="975"/>
      <c r="AF82" s="975"/>
      <c r="AG82" s="975"/>
      <c r="AH82" s="975"/>
      <c r="AI82" s="975"/>
      <c r="AJ82" s="975"/>
      <c r="AK82" s="975"/>
      <c r="AL82" s="975"/>
      <c r="AM82" s="975"/>
      <c r="AN82" s="975"/>
      <c r="AO82" s="975"/>
      <c r="AP82" s="975"/>
      <c r="AQ82" s="975"/>
      <c r="AR82" s="975"/>
      <c r="AS82" s="975"/>
      <c r="AT82" s="975"/>
      <c r="AU82" s="975"/>
      <c r="AV82" s="975"/>
      <c r="AW82" s="975"/>
      <c r="AX82" s="975"/>
      <c r="AY82" s="975"/>
      <c r="AZ82" s="976"/>
      <c r="BA82" s="976"/>
      <c r="BB82" s="976"/>
      <c r="BC82" s="976"/>
      <c r="BD82" s="977"/>
      <c r="BE82" s="224"/>
      <c r="BF82" s="224"/>
      <c r="BG82" s="224"/>
      <c r="BH82" s="224"/>
      <c r="BI82" s="224"/>
      <c r="BJ82" s="224"/>
      <c r="BK82" s="224"/>
      <c r="BL82" s="224"/>
      <c r="BM82" s="224"/>
      <c r="BN82" s="224"/>
      <c r="BO82" s="224"/>
      <c r="BP82" s="224"/>
      <c r="BQ82" s="221">
        <v>76</v>
      </c>
      <c r="BR82" s="226"/>
      <c r="BS82" s="949"/>
      <c r="BT82" s="950"/>
      <c r="BU82" s="950"/>
      <c r="BV82" s="950"/>
      <c r="BW82" s="950"/>
      <c r="BX82" s="950"/>
      <c r="BY82" s="950"/>
      <c r="BZ82" s="950"/>
      <c r="CA82" s="950"/>
      <c r="CB82" s="950"/>
      <c r="CC82" s="950"/>
      <c r="CD82" s="950"/>
      <c r="CE82" s="950"/>
      <c r="CF82" s="950"/>
      <c r="CG82" s="959"/>
      <c r="CH82" s="960"/>
      <c r="CI82" s="961"/>
      <c r="CJ82" s="961"/>
      <c r="CK82" s="961"/>
      <c r="CL82" s="962"/>
      <c r="CM82" s="960"/>
      <c r="CN82" s="961"/>
      <c r="CO82" s="961"/>
      <c r="CP82" s="961"/>
      <c r="CQ82" s="962"/>
      <c r="CR82" s="960"/>
      <c r="CS82" s="961"/>
      <c r="CT82" s="961"/>
      <c r="CU82" s="961"/>
      <c r="CV82" s="962"/>
      <c r="CW82" s="960"/>
      <c r="CX82" s="961"/>
      <c r="CY82" s="961"/>
      <c r="CZ82" s="961"/>
      <c r="DA82" s="962"/>
      <c r="DB82" s="960"/>
      <c r="DC82" s="961"/>
      <c r="DD82" s="961"/>
      <c r="DE82" s="961"/>
      <c r="DF82" s="962"/>
      <c r="DG82" s="960"/>
      <c r="DH82" s="961"/>
      <c r="DI82" s="961"/>
      <c r="DJ82" s="961"/>
      <c r="DK82" s="962"/>
      <c r="DL82" s="960"/>
      <c r="DM82" s="961"/>
      <c r="DN82" s="961"/>
      <c r="DO82" s="961"/>
      <c r="DP82" s="962"/>
      <c r="DQ82" s="960"/>
      <c r="DR82" s="961"/>
      <c r="DS82" s="961"/>
      <c r="DT82" s="961"/>
      <c r="DU82" s="962"/>
      <c r="DV82" s="949"/>
      <c r="DW82" s="950"/>
      <c r="DX82" s="950"/>
      <c r="DY82" s="950"/>
      <c r="DZ82" s="951"/>
      <c r="EA82" s="212"/>
    </row>
    <row r="83" spans="1:131" ht="26.25" customHeight="1" x14ac:dyDescent="0.2">
      <c r="A83" s="221">
        <v>16</v>
      </c>
      <c r="B83" s="978"/>
      <c r="C83" s="979"/>
      <c r="D83" s="979"/>
      <c r="E83" s="979"/>
      <c r="F83" s="979"/>
      <c r="G83" s="979"/>
      <c r="H83" s="979"/>
      <c r="I83" s="979"/>
      <c r="J83" s="979"/>
      <c r="K83" s="979"/>
      <c r="L83" s="979"/>
      <c r="M83" s="979"/>
      <c r="N83" s="979"/>
      <c r="O83" s="979"/>
      <c r="P83" s="980"/>
      <c r="Q83" s="981"/>
      <c r="R83" s="975"/>
      <c r="S83" s="975"/>
      <c r="T83" s="975"/>
      <c r="U83" s="975"/>
      <c r="V83" s="975"/>
      <c r="W83" s="975"/>
      <c r="X83" s="975"/>
      <c r="Y83" s="975"/>
      <c r="Z83" s="975"/>
      <c r="AA83" s="975"/>
      <c r="AB83" s="975"/>
      <c r="AC83" s="975"/>
      <c r="AD83" s="975"/>
      <c r="AE83" s="975"/>
      <c r="AF83" s="975"/>
      <c r="AG83" s="975"/>
      <c r="AH83" s="975"/>
      <c r="AI83" s="975"/>
      <c r="AJ83" s="975"/>
      <c r="AK83" s="975"/>
      <c r="AL83" s="975"/>
      <c r="AM83" s="975"/>
      <c r="AN83" s="975"/>
      <c r="AO83" s="975"/>
      <c r="AP83" s="975"/>
      <c r="AQ83" s="975"/>
      <c r="AR83" s="975"/>
      <c r="AS83" s="975"/>
      <c r="AT83" s="975"/>
      <c r="AU83" s="975"/>
      <c r="AV83" s="975"/>
      <c r="AW83" s="975"/>
      <c r="AX83" s="975"/>
      <c r="AY83" s="975"/>
      <c r="AZ83" s="976"/>
      <c r="BA83" s="976"/>
      <c r="BB83" s="976"/>
      <c r="BC83" s="976"/>
      <c r="BD83" s="977"/>
      <c r="BE83" s="224"/>
      <c r="BF83" s="224"/>
      <c r="BG83" s="224"/>
      <c r="BH83" s="224"/>
      <c r="BI83" s="224"/>
      <c r="BJ83" s="224"/>
      <c r="BK83" s="224"/>
      <c r="BL83" s="224"/>
      <c r="BM83" s="224"/>
      <c r="BN83" s="224"/>
      <c r="BO83" s="224"/>
      <c r="BP83" s="224"/>
      <c r="BQ83" s="221">
        <v>77</v>
      </c>
      <c r="BR83" s="226"/>
      <c r="BS83" s="949"/>
      <c r="BT83" s="950"/>
      <c r="BU83" s="950"/>
      <c r="BV83" s="950"/>
      <c r="BW83" s="950"/>
      <c r="BX83" s="950"/>
      <c r="BY83" s="950"/>
      <c r="BZ83" s="950"/>
      <c r="CA83" s="950"/>
      <c r="CB83" s="950"/>
      <c r="CC83" s="950"/>
      <c r="CD83" s="950"/>
      <c r="CE83" s="950"/>
      <c r="CF83" s="950"/>
      <c r="CG83" s="959"/>
      <c r="CH83" s="960"/>
      <c r="CI83" s="961"/>
      <c r="CJ83" s="961"/>
      <c r="CK83" s="961"/>
      <c r="CL83" s="962"/>
      <c r="CM83" s="960"/>
      <c r="CN83" s="961"/>
      <c r="CO83" s="961"/>
      <c r="CP83" s="961"/>
      <c r="CQ83" s="962"/>
      <c r="CR83" s="960"/>
      <c r="CS83" s="961"/>
      <c r="CT83" s="961"/>
      <c r="CU83" s="961"/>
      <c r="CV83" s="962"/>
      <c r="CW83" s="960"/>
      <c r="CX83" s="961"/>
      <c r="CY83" s="961"/>
      <c r="CZ83" s="961"/>
      <c r="DA83" s="962"/>
      <c r="DB83" s="960"/>
      <c r="DC83" s="961"/>
      <c r="DD83" s="961"/>
      <c r="DE83" s="961"/>
      <c r="DF83" s="962"/>
      <c r="DG83" s="960"/>
      <c r="DH83" s="961"/>
      <c r="DI83" s="961"/>
      <c r="DJ83" s="961"/>
      <c r="DK83" s="962"/>
      <c r="DL83" s="960"/>
      <c r="DM83" s="961"/>
      <c r="DN83" s="961"/>
      <c r="DO83" s="961"/>
      <c r="DP83" s="962"/>
      <c r="DQ83" s="960"/>
      <c r="DR83" s="961"/>
      <c r="DS83" s="961"/>
      <c r="DT83" s="961"/>
      <c r="DU83" s="962"/>
      <c r="DV83" s="949"/>
      <c r="DW83" s="950"/>
      <c r="DX83" s="950"/>
      <c r="DY83" s="950"/>
      <c r="DZ83" s="951"/>
      <c r="EA83" s="212"/>
    </row>
    <row r="84" spans="1:131" ht="26.25" customHeight="1" x14ac:dyDescent="0.2">
      <c r="A84" s="221">
        <v>17</v>
      </c>
      <c r="B84" s="978"/>
      <c r="C84" s="979"/>
      <c r="D84" s="979"/>
      <c r="E84" s="979"/>
      <c r="F84" s="979"/>
      <c r="G84" s="979"/>
      <c r="H84" s="979"/>
      <c r="I84" s="979"/>
      <c r="J84" s="979"/>
      <c r="K84" s="979"/>
      <c r="L84" s="979"/>
      <c r="M84" s="979"/>
      <c r="N84" s="979"/>
      <c r="O84" s="979"/>
      <c r="P84" s="980"/>
      <c r="Q84" s="981"/>
      <c r="R84" s="975"/>
      <c r="S84" s="975"/>
      <c r="T84" s="975"/>
      <c r="U84" s="975"/>
      <c r="V84" s="975"/>
      <c r="W84" s="975"/>
      <c r="X84" s="975"/>
      <c r="Y84" s="975"/>
      <c r="Z84" s="975"/>
      <c r="AA84" s="975"/>
      <c r="AB84" s="975"/>
      <c r="AC84" s="975"/>
      <c r="AD84" s="975"/>
      <c r="AE84" s="975"/>
      <c r="AF84" s="975"/>
      <c r="AG84" s="975"/>
      <c r="AH84" s="975"/>
      <c r="AI84" s="975"/>
      <c r="AJ84" s="975"/>
      <c r="AK84" s="975"/>
      <c r="AL84" s="975"/>
      <c r="AM84" s="975"/>
      <c r="AN84" s="975"/>
      <c r="AO84" s="975"/>
      <c r="AP84" s="975"/>
      <c r="AQ84" s="975"/>
      <c r="AR84" s="975"/>
      <c r="AS84" s="975"/>
      <c r="AT84" s="975"/>
      <c r="AU84" s="975"/>
      <c r="AV84" s="975"/>
      <c r="AW84" s="975"/>
      <c r="AX84" s="975"/>
      <c r="AY84" s="975"/>
      <c r="AZ84" s="976"/>
      <c r="BA84" s="976"/>
      <c r="BB84" s="976"/>
      <c r="BC84" s="976"/>
      <c r="BD84" s="977"/>
      <c r="BE84" s="224"/>
      <c r="BF84" s="224"/>
      <c r="BG84" s="224"/>
      <c r="BH84" s="224"/>
      <c r="BI84" s="224"/>
      <c r="BJ84" s="224"/>
      <c r="BK84" s="224"/>
      <c r="BL84" s="224"/>
      <c r="BM84" s="224"/>
      <c r="BN84" s="224"/>
      <c r="BO84" s="224"/>
      <c r="BP84" s="224"/>
      <c r="BQ84" s="221">
        <v>78</v>
      </c>
      <c r="BR84" s="226"/>
      <c r="BS84" s="949"/>
      <c r="BT84" s="950"/>
      <c r="BU84" s="950"/>
      <c r="BV84" s="950"/>
      <c r="BW84" s="950"/>
      <c r="BX84" s="950"/>
      <c r="BY84" s="950"/>
      <c r="BZ84" s="950"/>
      <c r="CA84" s="950"/>
      <c r="CB84" s="950"/>
      <c r="CC84" s="950"/>
      <c r="CD84" s="950"/>
      <c r="CE84" s="950"/>
      <c r="CF84" s="950"/>
      <c r="CG84" s="959"/>
      <c r="CH84" s="960"/>
      <c r="CI84" s="961"/>
      <c r="CJ84" s="961"/>
      <c r="CK84" s="961"/>
      <c r="CL84" s="962"/>
      <c r="CM84" s="960"/>
      <c r="CN84" s="961"/>
      <c r="CO84" s="961"/>
      <c r="CP84" s="961"/>
      <c r="CQ84" s="962"/>
      <c r="CR84" s="960"/>
      <c r="CS84" s="961"/>
      <c r="CT84" s="961"/>
      <c r="CU84" s="961"/>
      <c r="CV84" s="962"/>
      <c r="CW84" s="960"/>
      <c r="CX84" s="961"/>
      <c r="CY84" s="961"/>
      <c r="CZ84" s="961"/>
      <c r="DA84" s="962"/>
      <c r="DB84" s="960"/>
      <c r="DC84" s="961"/>
      <c r="DD84" s="961"/>
      <c r="DE84" s="961"/>
      <c r="DF84" s="962"/>
      <c r="DG84" s="960"/>
      <c r="DH84" s="961"/>
      <c r="DI84" s="961"/>
      <c r="DJ84" s="961"/>
      <c r="DK84" s="962"/>
      <c r="DL84" s="960"/>
      <c r="DM84" s="961"/>
      <c r="DN84" s="961"/>
      <c r="DO84" s="961"/>
      <c r="DP84" s="962"/>
      <c r="DQ84" s="960"/>
      <c r="DR84" s="961"/>
      <c r="DS84" s="961"/>
      <c r="DT84" s="961"/>
      <c r="DU84" s="962"/>
      <c r="DV84" s="949"/>
      <c r="DW84" s="950"/>
      <c r="DX84" s="950"/>
      <c r="DY84" s="950"/>
      <c r="DZ84" s="951"/>
      <c r="EA84" s="212"/>
    </row>
    <row r="85" spans="1:131" ht="26.25" customHeight="1" x14ac:dyDescent="0.2">
      <c r="A85" s="221">
        <v>18</v>
      </c>
      <c r="B85" s="978"/>
      <c r="C85" s="979"/>
      <c r="D85" s="979"/>
      <c r="E85" s="979"/>
      <c r="F85" s="979"/>
      <c r="G85" s="979"/>
      <c r="H85" s="979"/>
      <c r="I85" s="979"/>
      <c r="J85" s="979"/>
      <c r="K85" s="979"/>
      <c r="L85" s="979"/>
      <c r="M85" s="979"/>
      <c r="N85" s="979"/>
      <c r="O85" s="979"/>
      <c r="P85" s="980"/>
      <c r="Q85" s="981"/>
      <c r="R85" s="975"/>
      <c r="S85" s="975"/>
      <c r="T85" s="975"/>
      <c r="U85" s="975"/>
      <c r="V85" s="975"/>
      <c r="W85" s="975"/>
      <c r="X85" s="975"/>
      <c r="Y85" s="975"/>
      <c r="Z85" s="975"/>
      <c r="AA85" s="975"/>
      <c r="AB85" s="975"/>
      <c r="AC85" s="975"/>
      <c r="AD85" s="975"/>
      <c r="AE85" s="975"/>
      <c r="AF85" s="975"/>
      <c r="AG85" s="975"/>
      <c r="AH85" s="975"/>
      <c r="AI85" s="975"/>
      <c r="AJ85" s="975"/>
      <c r="AK85" s="975"/>
      <c r="AL85" s="975"/>
      <c r="AM85" s="975"/>
      <c r="AN85" s="975"/>
      <c r="AO85" s="975"/>
      <c r="AP85" s="975"/>
      <c r="AQ85" s="975"/>
      <c r="AR85" s="975"/>
      <c r="AS85" s="975"/>
      <c r="AT85" s="975"/>
      <c r="AU85" s="975"/>
      <c r="AV85" s="975"/>
      <c r="AW85" s="975"/>
      <c r="AX85" s="975"/>
      <c r="AY85" s="975"/>
      <c r="AZ85" s="976"/>
      <c r="BA85" s="976"/>
      <c r="BB85" s="976"/>
      <c r="BC85" s="976"/>
      <c r="BD85" s="977"/>
      <c r="BE85" s="224"/>
      <c r="BF85" s="224"/>
      <c r="BG85" s="224"/>
      <c r="BH85" s="224"/>
      <c r="BI85" s="224"/>
      <c r="BJ85" s="224"/>
      <c r="BK85" s="224"/>
      <c r="BL85" s="224"/>
      <c r="BM85" s="224"/>
      <c r="BN85" s="224"/>
      <c r="BO85" s="224"/>
      <c r="BP85" s="224"/>
      <c r="BQ85" s="221">
        <v>79</v>
      </c>
      <c r="BR85" s="226"/>
      <c r="BS85" s="949"/>
      <c r="BT85" s="950"/>
      <c r="BU85" s="950"/>
      <c r="BV85" s="950"/>
      <c r="BW85" s="950"/>
      <c r="BX85" s="950"/>
      <c r="BY85" s="950"/>
      <c r="BZ85" s="950"/>
      <c r="CA85" s="950"/>
      <c r="CB85" s="950"/>
      <c r="CC85" s="950"/>
      <c r="CD85" s="950"/>
      <c r="CE85" s="950"/>
      <c r="CF85" s="950"/>
      <c r="CG85" s="959"/>
      <c r="CH85" s="960"/>
      <c r="CI85" s="961"/>
      <c r="CJ85" s="961"/>
      <c r="CK85" s="961"/>
      <c r="CL85" s="962"/>
      <c r="CM85" s="960"/>
      <c r="CN85" s="961"/>
      <c r="CO85" s="961"/>
      <c r="CP85" s="961"/>
      <c r="CQ85" s="962"/>
      <c r="CR85" s="960"/>
      <c r="CS85" s="961"/>
      <c r="CT85" s="961"/>
      <c r="CU85" s="961"/>
      <c r="CV85" s="962"/>
      <c r="CW85" s="960"/>
      <c r="CX85" s="961"/>
      <c r="CY85" s="961"/>
      <c r="CZ85" s="961"/>
      <c r="DA85" s="962"/>
      <c r="DB85" s="960"/>
      <c r="DC85" s="961"/>
      <c r="DD85" s="961"/>
      <c r="DE85" s="961"/>
      <c r="DF85" s="962"/>
      <c r="DG85" s="960"/>
      <c r="DH85" s="961"/>
      <c r="DI85" s="961"/>
      <c r="DJ85" s="961"/>
      <c r="DK85" s="962"/>
      <c r="DL85" s="960"/>
      <c r="DM85" s="961"/>
      <c r="DN85" s="961"/>
      <c r="DO85" s="961"/>
      <c r="DP85" s="962"/>
      <c r="DQ85" s="960"/>
      <c r="DR85" s="961"/>
      <c r="DS85" s="961"/>
      <c r="DT85" s="961"/>
      <c r="DU85" s="962"/>
      <c r="DV85" s="949"/>
      <c r="DW85" s="950"/>
      <c r="DX85" s="950"/>
      <c r="DY85" s="950"/>
      <c r="DZ85" s="951"/>
      <c r="EA85" s="212"/>
    </row>
    <row r="86" spans="1:131" ht="26.25" customHeight="1" x14ac:dyDescent="0.2">
      <c r="A86" s="221">
        <v>19</v>
      </c>
      <c r="B86" s="978"/>
      <c r="C86" s="979"/>
      <c r="D86" s="979"/>
      <c r="E86" s="979"/>
      <c r="F86" s="979"/>
      <c r="G86" s="979"/>
      <c r="H86" s="979"/>
      <c r="I86" s="979"/>
      <c r="J86" s="979"/>
      <c r="K86" s="979"/>
      <c r="L86" s="979"/>
      <c r="M86" s="979"/>
      <c r="N86" s="979"/>
      <c r="O86" s="979"/>
      <c r="P86" s="980"/>
      <c r="Q86" s="981"/>
      <c r="R86" s="975"/>
      <c r="S86" s="975"/>
      <c r="T86" s="975"/>
      <c r="U86" s="975"/>
      <c r="V86" s="975"/>
      <c r="W86" s="975"/>
      <c r="X86" s="975"/>
      <c r="Y86" s="975"/>
      <c r="Z86" s="975"/>
      <c r="AA86" s="975"/>
      <c r="AB86" s="975"/>
      <c r="AC86" s="975"/>
      <c r="AD86" s="975"/>
      <c r="AE86" s="975"/>
      <c r="AF86" s="975"/>
      <c r="AG86" s="975"/>
      <c r="AH86" s="975"/>
      <c r="AI86" s="975"/>
      <c r="AJ86" s="975"/>
      <c r="AK86" s="975"/>
      <c r="AL86" s="975"/>
      <c r="AM86" s="975"/>
      <c r="AN86" s="975"/>
      <c r="AO86" s="975"/>
      <c r="AP86" s="975"/>
      <c r="AQ86" s="975"/>
      <c r="AR86" s="975"/>
      <c r="AS86" s="975"/>
      <c r="AT86" s="975"/>
      <c r="AU86" s="975"/>
      <c r="AV86" s="975"/>
      <c r="AW86" s="975"/>
      <c r="AX86" s="975"/>
      <c r="AY86" s="975"/>
      <c r="AZ86" s="976"/>
      <c r="BA86" s="976"/>
      <c r="BB86" s="976"/>
      <c r="BC86" s="976"/>
      <c r="BD86" s="977"/>
      <c r="BE86" s="224"/>
      <c r="BF86" s="224"/>
      <c r="BG86" s="224"/>
      <c r="BH86" s="224"/>
      <c r="BI86" s="224"/>
      <c r="BJ86" s="224"/>
      <c r="BK86" s="224"/>
      <c r="BL86" s="224"/>
      <c r="BM86" s="224"/>
      <c r="BN86" s="224"/>
      <c r="BO86" s="224"/>
      <c r="BP86" s="224"/>
      <c r="BQ86" s="221">
        <v>80</v>
      </c>
      <c r="BR86" s="226"/>
      <c r="BS86" s="949"/>
      <c r="BT86" s="950"/>
      <c r="BU86" s="950"/>
      <c r="BV86" s="950"/>
      <c r="BW86" s="950"/>
      <c r="BX86" s="950"/>
      <c r="BY86" s="950"/>
      <c r="BZ86" s="950"/>
      <c r="CA86" s="950"/>
      <c r="CB86" s="950"/>
      <c r="CC86" s="950"/>
      <c r="CD86" s="950"/>
      <c r="CE86" s="950"/>
      <c r="CF86" s="950"/>
      <c r="CG86" s="959"/>
      <c r="CH86" s="960"/>
      <c r="CI86" s="961"/>
      <c r="CJ86" s="961"/>
      <c r="CK86" s="961"/>
      <c r="CL86" s="962"/>
      <c r="CM86" s="960"/>
      <c r="CN86" s="961"/>
      <c r="CO86" s="961"/>
      <c r="CP86" s="961"/>
      <c r="CQ86" s="962"/>
      <c r="CR86" s="960"/>
      <c r="CS86" s="961"/>
      <c r="CT86" s="961"/>
      <c r="CU86" s="961"/>
      <c r="CV86" s="962"/>
      <c r="CW86" s="960"/>
      <c r="CX86" s="961"/>
      <c r="CY86" s="961"/>
      <c r="CZ86" s="961"/>
      <c r="DA86" s="962"/>
      <c r="DB86" s="960"/>
      <c r="DC86" s="961"/>
      <c r="DD86" s="961"/>
      <c r="DE86" s="961"/>
      <c r="DF86" s="962"/>
      <c r="DG86" s="960"/>
      <c r="DH86" s="961"/>
      <c r="DI86" s="961"/>
      <c r="DJ86" s="961"/>
      <c r="DK86" s="962"/>
      <c r="DL86" s="960"/>
      <c r="DM86" s="961"/>
      <c r="DN86" s="961"/>
      <c r="DO86" s="961"/>
      <c r="DP86" s="962"/>
      <c r="DQ86" s="960"/>
      <c r="DR86" s="961"/>
      <c r="DS86" s="961"/>
      <c r="DT86" s="961"/>
      <c r="DU86" s="962"/>
      <c r="DV86" s="949"/>
      <c r="DW86" s="950"/>
      <c r="DX86" s="950"/>
      <c r="DY86" s="950"/>
      <c r="DZ86" s="951"/>
      <c r="EA86" s="212"/>
    </row>
    <row r="87" spans="1:131" ht="26.25" customHeight="1" x14ac:dyDescent="0.2">
      <c r="A87" s="227">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24"/>
      <c r="BF87" s="224"/>
      <c r="BG87" s="224"/>
      <c r="BH87" s="224"/>
      <c r="BI87" s="224"/>
      <c r="BJ87" s="224"/>
      <c r="BK87" s="224"/>
      <c r="BL87" s="224"/>
      <c r="BM87" s="224"/>
      <c r="BN87" s="224"/>
      <c r="BO87" s="224"/>
      <c r="BP87" s="224"/>
      <c r="BQ87" s="221">
        <v>81</v>
      </c>
      <c r="BR87" s="226"/>
      <c r="BS87" s="949"/>
      <c r="BT87" s="950"/>
      <c r="BU87" s="950"/>
      <c r="BV87" s="950"/>
      <c r="BW87" s="950"/>
      <c r="BX87" s="950"/>
      <c r="BY87" s="950"/>
      <c r="BZ87" s="950"/>
      <c r="CA87" s="950"/>
      <c r="CB87" s="950"/>
      <c r="CC87" s="950"/>
      <c r="CD87" s="950"/>
      <c r="CE87" s="950"/>
      <c r="CF87" s="950"/>
      <c r="CG87" s="959"/>
      <c r="CH87" s="960"/>
      <c r="CI87" s="961"/>
      <c r="CJ87" s="961"/>
      <c r="CK87" s="961"/>
      <c r="CL87" s="962"/>
      <c r="CM87" s="960"/>
      <c r="CN87" s="961"/>
      <c r="CO87" s="961"/>
      <c r="CP87" s="961"/>
      <c r="CQ87" s="962"/>
      <c r="CR87" s="960"/>
      <c r="CS87" s="961"/>
      <c r="CT87" s="961"/>
      <c r="CU87" s="961"/>
      <c r="CV87" s="962"/>
      <c r="CW87" s="960"/>
      <c r="CX87" s="961"/>
      <c r="CY87" s="961"/>
      <c r="CZ87" s="961"/>
      <c r="DA87" s="962"/>
      <c r="DB87" s="960"/>
      <c r="DC87" s="961"/>
      <c r="DD87" s="961"/>
      <c r="DE87" s="961"/>
      <c r="DF87" s="962"/>
      <c r="DG87" s="960"/>
      <c r="DH87" s="961"/>
      <c r="DI87" s="961"/>
      <c r="DJ87" s="961"/>
      <c r="DK87" s="962"/>
      <c r="DL87" s="960"/>
      <c r="DM87" s="961"/>
      <c r="DN87" s="961"/>
      <c r="DO87" s="961"/>
      <c r="DP87" s="962"/>
      <c r="DQ87" s="960"/>
      <c r="DR87" s="961"/>
      <c r="DS87" s="961"/>
      <c r="DT87" s="961"/>
      <c r="DU87" s="962"/>
      <c r="DV87" s="949"/>
      <c r="DW87" s="950"/>
      <c r="DX87" s="950"/>
      <c r="DY87" s="950"/>
      <c r="DZ87" s="951"/>
      <c r="EA87" s="212"/>
    </row>
    <row r="88" spans="1:131" ht="26.25" customHeight="1" thickBot="1" x14ac:dyDescent="0.25">
      <c r="A88" s="223" t="s">
        <v>376</v>
      </c>
      <c r="B88" s="941" t="s">
        <v>399</v>
      </c>
      <c r="C88" s="942"/>
      <c r="D88" s="942"/>
      <c r="E88" s="942"/>
      <c r="F88" s="942"/>
      <c r="G88" s="942"/>
      <c r="H88" s="942"/>
      <c r="I88" s="942"/>
      <c r="J88" s="942"/>
      <c r="K88" s="942"/>
      <c r="L88" s="942"/>
      <c r="M88" s="942"/>
      <c r="N88" s="942"/>
      <c r="O88" s="942"/>
      <c r="P88" s="952"/>
      <c r="Q88" s="966"/>
      <c r="R88" s="967"/>
      <c r="S88" s="967"/>
      <c r="T88" s="967"/>
      <c r="U88" s="967"/>
      <c r="V88" s="967"/>
      <c r="W88" s="967"/>
      <c r="X88" s="967"/>
      <c r="Y88" s="967"/>
      <c r="Z88" s="967"/>
      <c r="AA88" s="967"/>
      <c r="AB88" s="967"/>
      <c r="AC88" s="967"/>
      <c r="AD88" s="967"/>
      <c r="AE88" s="967"/>
      <c r="AF88" s="963">
        <v>16778</v>
      </c>
      <c r="AG88" s="963"/>
      <c r="AH88" s="963"/>
      <c r="AI88" s="963"/>
      <c r="AJ88" s="963"/>
      <c r="AK88" s="967"/>
      <c r="AL88" s="967"/>
      <c r="AM88" s="967"/>
      <c r="AN88" s="967"/>
      <c r="AO88" s="967"/>
      <c r="AP88" s="963">
        <v>2426</v>
      </c>
      <c r="AQ88" s="963"/>
      <c r="AR88" s="963"/>
      <c r="AS88" s="963"/>
      <c r="AT88" s="963"/>
      <c r="AU88" s="963">
        <v>546</v>
      </c>
      <c r="AV88" s="963"/>
      <c r="AW88" s="963"/>
      <c r="AX88" s="963"/>
      <c r="AY88" s="963"/>
      <c r="AZ88" s="964"/>
      <c r="BA88" s="964"/>
      <c r="BB88" s="964"/>
      <c r="BC88" s="964"/>
      <c r="BD88" s="965"/>
      <c r="BE88" s="224"/>
      <c r="BF88" s="224"/>
      <c r="BG88" s="224"/>
      <c r="BH88" s="224"/>
      <c r="BI88" s="224"/>
      <c r="BJ88" s="224"/>
      <c r="BK88" s="224"/>
      <c r="BL88" s="224"/>
      <c r="BM88" s="224"/>
      <c r="BN88" s="224"/>
      <c r="BO88" s="224"/>
      <c r="BP88" s="224"/>
      <c r="BQ88" s="221">
        <v>82</v>
      </c>
      <c r="BR88" s="226"/>
      <c r="BS88" s="949"/>
      <c r="BT88" s="950"/>
      <c r="BU88" s="950"/>
      <c r="BV88" s="950"/>
      <c r="BW88" s="950"/>
      <c r="BX88" s="950"/>
      <c r="BY88" s="950"/>
      <c r="BZ88" s="950"/>
      <c r="CA88" s="950"/>
      <c r="CB88" s="950"/>
      <c r="CC88" s="950"/>
      <c r="CD88" s="950"/>
      <c r="CE88" s="950"/>
      <c r="CF88" s="950"/>
      <c r="CG88" s="959"/>
      <c r="CH88" s="960"/>
      <c r="CI88" s="961"/>
      <c r="CJ88" s="961"/>
      <c r="CK88" s="961"/>
      <c r="CL88" s="962"/>
      <c r="CM88" s="960"/>
      <c r="CN88" s="961"/>
      <c r="CO88" s="961"/>
      <c r="CP88" s="961"/>
      <c r="CQ88" s="962"/>
      <c r="CR88" s="960"/>
      <c r="CS88" s="961"/>
      <c r="CT88" s="961"/>
      <c r="CU88" s="961"/>
      <c r="CV88" s="962"/>
      <c r="CW88" s="960"/>
      <c r="CX88" s="961"/>
      <c r="CY88" s="961"/>
      <c r="CZ88" s="961"/>
      <c r="DA88" s="962"/>
      <c r="DB88" s="960"/>
      <c r="DC88" s="961"/>
      <c r="DD88" s="961"/>
      <c r="DE88" s="961"/>
      <c r="DF88" s="962"/>
      <c r="DG88" s="960"/>
      <c r="DH88" s="961"/>
      <c r="DI88" s="961"/>
      <c r="DJ88" s="961"/>
      <c r="DK88" s="962"/>
      <c r="DL88" s="960"/>
      <c r="DM88" s="961"/>
      <c r="DN88" s="961"/>
      <c r="DO88" s="961"/>
      <c r="DP88" s="962"/>
      <c r="DQ88" s="960"/>
      <c r="DR88" s="961"/>
      <c r="DS88" s="961"/>
      <c r="DT88" s="961"/>
      <c r="DU88" s="962"/>
      <c r="DV88" s="949"/>
      <c r="DW88" s="950"/>
      <c r="DX88" s="950"/>
      <c r="DY88" s="950"/>
      <c r="DZ88" s="951"/>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49"/>
      <c r="BT89" s="950"/>
      <c r="BU89" s="950"/>
      <c r="BV89" s="950"/>
      <c r="BW89" s="950"/>
      <c r="BX89" s="950"/>
      <c r="BY89" s="950"/>
      <c r="BZ89" s="950"/>
      <c r="CA89" s="950"/>
      <c r="CB89" s="950"/>
      <c r="CC89" s="950"/>
      <c r="CD89" s="950"/>
      <c r="CE89" s="950"/>
      <c r="CF89" s="950"/>
      <c r="CG89" s="959"/>
      <c r="CH89" s="960"/>
      <c r="CI89" s="961"/>
      <c r="CJ89" s="961"/>
      <c r="CK89" s="961"/>
      <c r="CL89" s="962"/>
      <c r="CM89" s="960"/>
      <c r="CN89" s="961"/>
      <c r="CO89" s="961"/>
      <c r="CP89" s="961"/>
      <c r="CQ89" s="962"/>
      <c r="CR89" s="960"/>
      <c r="CS89" s="961"/>
      <c r="CT89" s="961"/>
      <c r="CU89" s="961"/>
      <c r="CV89" s="962"/>
      <c r="CW89" s="960"/>
      <c r="CX89" s="961"/>
      <c r="CY89" s="961"/>
      <c r="CZ89" s="961"/>
      <c r="DA89" s="962"/>
      <c r="DB89" s="960"/>
      <c r="DC89" s="961"/>
      <c r="DD89" s="961"/>
      <c r="DE89" s="961"/>
      <c r="DF89" s="962"/>
      <c r="DG89" s="960"/>
      <c r="DH89" s="961"/>
      <c r="DI89" s="961"/>
      <c r="DJ89" s="961"/>
      <c r="DK89" s="962"/>
      <c r="DL89" s="960"/>
      <c r="DM89" s="961"/>
      <c r="DN89" s="961"/>
      <c r="DO89" s="961"/>
      <c r="DP89" s="962"/>
      <c r="DQ89" s="960"/>
      <c r="DR89" s="961"/>
      <c r="DS89" s="961"/>
      <c r="DT89" s="961"/>
      <c r="DU89" s="962"/>
      <c r="DV89" s="949"/>
      <c r="DW89" s="950"/>
      <c r="DX89" s="950"/>
      <c r="DY89" s="950"/>
      <c r="DZ89" s="951"/>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49"/>
      <c r="BT90" s="950"/>
      <c r="BU90" s="950"/>
      <c r="BV90" s="950"/>
      <c r="BW90" s="950"/>
      <c r="BX90" s="950"/>
      <c r="BY90" s="950"/>
      <c r="BZ90" s="950"/>
      <c r="CA90" s="950"/>
      <c r="CB90" s="950"/>
      <c r="CC90" s="950"/>
      <c r="CD90" s="950"/>
      <c r="CE90" s="950"/>
      <c r="CF90" s="950"/>
      <c r="CG90" s="959"/>
      <c r="CH90" s="960"/>
      <c r="CI90" s="961"/>
      <c r="CJ90" s="961"/>
      <c r="CK90" s="961"/>
      <c r="CL90" s="962"/>
      <c r="CM90" s="960"/>
      <c r="CN90" s="961"/>
      <c r="CO90" s="961"/>
      <c r="CP90" s="961"/>
      <c r="CQ90" s="962"/>
      <c r="CR90" s="960"/>
      <c r="CS90" s="961"/>
      <c r="CT90" s="961"/>
      <c r="CU90" s="961"/>
      <c r="CV90" s="962"/>
      <c r="CW90" s="960"/>
      <c r="CX90" s="961"/>
      <c r="CY90" s="961"/>
      <c r="CZ90" s="961"/>
      <c r="DA90" s="962"/>
      <c r="DB90" s="960"/>
      <c r="DC90" s="961"/>
      <c r="DD90" s="961"/>
      <c r="DE90" s="961"/>
      <c r="DF90" s="962"/>
      <c r="DG90" s="960"/>
      <c r="DH90" s="961"/>
      <c r="DI90" s="961"/>
      <c r="DJ90" s="961"/>
      <c r="DK90" s="962"/>
      <c r="DL90" s="960"/>
      <c r="DM90" s="961"/>
      <c r="DN90" s="961"/>
      <c r="DO90" s="961"/>
      <c r="DP90" s="962"/>
      <c r="DQ90" s="960"/>
      <c r="DR90" s="961"/>
      <c r="DS90" s="961"/>
      <c r="DT90" s="961"/>
      <c r="DU90" s="962"/>
      <c r="DV90" s="949"/>
      <c r="DW90" s="950"/>
      <c r="DX90" s="950"/>
      <c r="DY90" s="950"/>
      <c r="DZ90" s="951"/>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49"/>
      <c r="BT91" s="950"/>
      <c r="BU91" s="950"/>
      <c r="BV91" s="950"/>
      <c r="BW91" s="950"/>
      <c r="BX91" s="950"/>
      <c r="BY91" s="950"/>
      <c r="BZ91" s="950"/>
      <c r="CA91" s="950"/>
      <c r="CB91" s="950"/>
      <c r="CC91" s="950"/>
      <c r="CD91" s="950"/>
      <c r="CE91" s="950"/>
      <c r="CF91" s="950"/>
      <c r="CG91" s="959"/>
      <c r="CH91" s="960"/>
      <c r="CI91" s="961"/>
      <c r="CJ91" s="961"/>
      <c r="CK91" s="961"/>
      <c r="CL91" s="962"/>
      <c r="CM91" s="960"/>
      <c r="CN91" s="961"/>
      <c r="CO91" s="961"/>
      <c r="CP91" s="961"/>
      <c r="CQ91" s="962"/>
      <c r="CR91" s="960"/>
      <c r="CS91" s="961"/>
      <c r="CT91" s="961"/>
      <c r="CU91" s="961"/>
      <c r="CV91" s="962"/>
      <c r="CW91" s="960"/>
      <c r="CX91" s="961"/>
      <c r="CY91" s="961"/>
      <c r="CZ91" s="961"/>
      <c r="DA91" s="962"/>
      <c r="DB91" s="960"/>
      <c r="DC91" s="961"/>
      <c r="DD91" s="961"/>
      <c r="DE91" s="961"/>
      <c r="DF91" s="962"/>
      <c r="DG91" s="960"/>
      <c r="DH91" s="961"/>
      <c r="DI91" s="961"/>
      <c r="DJ91" s="961"/>
      <c r="DK91" s="962"/>
      <c r="DL91" s="960"/>
      <c r="DM91" s="961"/>
      <c r="DN91" s="961"/>
      <c r="DO91" s="961"/>
      <c r="DP91" s="962"/>
      <c r="DQ91" s="960"/>
      <c r="DR91" s="961"/>
      <c r="DS91" s="961"/>
      <c r="DT91" s="961"/>
      <c r="DU91" s="962"/>
      <c r="DV91" s="949"/>
      <c r="DW91" s="950"/>
      <c r="DX91" s="950"/>
      <c r="DY91" s="950"/>
      <c r="DZ91" s="951"/>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49"/>
      <c r="BT92" s="950"/>
      <c r="BU92" s="950"/>
      <c r="BV92" s="950"/>
      <c r="BW92" s="950"/>
      <c r="BX92" s="950"/>
      <c r="BY92" s="950"/>
      <c r="BZ92" s="950"/>
      <c r="CA92" s="950"/>
      <c r="CB92" s="950"/>
      <c r="CC92" s="950"/>
      <c r="CD92" s="950"/>
      <c r="CE92" s="950"/>
      <c r="CF92" s="950"/>
      <c r="CG92" s="959"/>
      <c r="CH92" s="960"/>
      <c r="CI92" s="961"/>
      <c r="CJ92" s="961"/>
      <c r="CK92" s="961"/>
      <c r="CL92" s="962"/>
      <c r="CM92" s="960"/>
      <c r="CN92" s="961"/>
      <c r="CO92" s="961"/>
      <c r="CP92" s="961"/>
      <c r="CQ92" s="962"/>
      <c r="CR92" s="960"/>
      <c r="CS92" s="961"/>
      <c r="CT92" s="961"/>
      <c r="CU92" s="961"/>
      <c r="CV92" s="962"/>
      <c r="CW92" s="960"/>
      <c r="CX92" s="961"/>
      <c r="CY92" s="961"/>
      <c r="CZ92" s="961"/>
      <c r="DA92" s="962"/>
      <c r="DB92" s="960"/>
      <c r="DC92" s="961"/>
      <c r="DD92" s="961"/>
      <c r="DE92" s="961"/>
      <c r="DF92" s="962"/>
      <c r="DG92" s="960"/>
      <c r="DH92" s="961"/>
      <c r="DI92" s="961"/>
      <c r="DJ92" s="961"/>
      <c r="DK92" s="962"/>
      <c r="DL92" s="960"/>
      <c r="DM92" s="961"/>
      <c r="DN92" s="961"/>
      <c r="DO92" s="961"/>
      <c r="DP92" s="962"/>
      <c r="DQ92" s="960"/>
      <c r="DR92" s="961"/>
      <c r="DS92" s="961"/>
      <c r="DT92" s="961"/>
      <c r="DU92" s="962"/>
      <c r="DV92" s="949"/>
      <c r="DW92" s="950"/>
      <c r="DX92" s="950"/>
      <c r="DY92" s="950"/>
      <c r="DZ92" s="951"/>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49"/>
      <c r="BT93" s="950"/>
      <c r="BU93" s="950"/>
      <c r="BV93" s="950"/>
      <c r="BW93" s="950"/>
      <c r="BX93" s="950"/>
      <c r="BY93" s="950"/>
      <c r="BZ93" s="950"/>
      <c r="CA93" s="950"/>
      <c r="CB93" s="950"/>
      <c r="CC93" s="950"/>
      <c r="CD93" s="950"/>
      <c r="CE93" s="950"/>
      <c r="CF93" s="950"/>
      <c r="CG93" s="959"/>
      <c r="CH93" s="960"/>
      <c r="CI93" s="961"/>
      <c r="CJ93" s="961"/>
      <c r="CK93" s="961"/>
      <c r="CL93" s="962"/>
      <c r="CM93" s="960"/>
      <c r="CN93" s="961"/>
      <c r="CO93" s="961"/>
      <c r="CP93" s="961"/>
      <c r="CQ93" s="962"/>
      <c r="CR93" s="960"/>
      <c r="CS93" s="961"/>
      <c r="CT93" s="961"/>
      <c r="CU93" s="961"/>
      <c r="CV93" s="962"/>
      <c r="CW93" s="960"/>
      <c r="CX93" s="961"/>
      <c r="CY93" s="961"/>
      <c r="CZ93" s="961"/>
      <c r="DA93" s="962"/>
      <c r="DB93" s="960"/>
      <c r="DC93" s="961"/>
      <c r="DD93" s="961"/>
      <c r="DE93" s="961"/>
      <c r="DF93" s="962"/>
      <c r="DG93" s="960"/>
      <c r="DH93" s="961"/>
      <c r="DI93" s="961"/>
      <c r="DJ93" s="961"/>
      <c r="DK93" s="962"/>
      <c r="DL93" s="960"/>
      <c r="DM93" s="961"/>
      <c r="DN93" s="961"/>
      <c r="DO93" s="961"/>
      <c r="DP93" s="962"/>
      <c r="DQ93" s="960"/>
      <c r="DR93" s="961"/>
      <c r="DS93" s="961"/>
      <c r="DT93" s="961"/>
      <c r="DU93" s="962"/>
      <c r="DV93" s="949"/>
      <c r="DW93" s="950"/>
      <c r="DX93" s="950"/>
      <c r="DY93" s="950"/>
      <c r="DZ93" s="951"/>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49"/>
      <c r="BT94" s="950"/>
      <c r="BU94" s="950"/>
      <c r="BV94" s="950"/>
      <c r="BW94" s="950"/>
      <c r="BX94" s="950"/>
      <c r="BY94" s="950"/>
      <c r="BZ94" s="950"/>
      <c r="CA94" s="950"/>
      <c r="CB94" s="950"/>
      <c r="CC94" s="950"/>
      <c r="CD94" s="950"/>
      <c r="CE94" s="950"/>
      <c r="CF94" s="950"/>
      <c r="CG94" s="959"/>
      <c r="CH94" s="960"/>
      <c r="CI94" s="961"/>
      <c r="CJ94" s="961"/>
      <c r="CK94" s="961"/>
      <c r="CL94" s="962"/>
      <c r="CM94" s="960"/>
      <c r="CN94" s="961"/>
      <c r="CO94" s="961"/>
      <c r="CP94" s="961"/>
      <c r="CQ94" s="962"/>
      <c r="CR94" s="960"/>
      <c r="CS94" s="961"/>
      <c r="CT94" s="961"/>
      <c r="CU94" s="961"/>
      <c r="CV94" s="962"/>
      <c r="CW94" s="960"/>
      <c r="CX94" s="961"/>
      <c r="CY94" s="961"/>
      <c r="CZ94" s="961"/>
      <c r="DA94" s="962"/>
      <c r="DB94" s="960"/>
      <c r="DC94" s="961"/>
      <c r="DD94" s="961"/>
      <c r="DE94" s="961"/>
      <c r="DF94" s="962"/>
      <c r="DG94" s="960"/>
      <c r="DH94" s="961"/>
      <c r="DI94" s="961"/>
      <c r="DJ94" s="961"/>
      <c r="DK94" s="962"/>
      <c r="DL94" s="960"/>
      <c r="DM94" s="961"/>
      <c r="DN94" s="961"/>
      <c r="DO94" s="961"/>
      <c r="DP94" s="962"/>
      <c r="DQ94" s="960"/>
      <c r="DR94" s="961"/>
      <c r="DS94" s="961"/>
      <c r="DT94" s="961"/>
      <c r="DU94" s="962"/>
      <c r="DV94" s="949"/>
      <c r="DW94" s="950"/>
      <c r="DX94" s="950"/>
      <c r="DY94" s="950"/>
      <c r="DZ94" s="951"/>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49"/>
      <c r="BT95" s="950"/>
      <c r="BU95" s="950"/>
      <c r="BV95" s="950"/>
      <c r="BW95" s="950"/>
      <c r="BX95" s="950"/>
      <c r="BY95" s="950"/>
      <c r="BZ95" s="950"/>
      <c r="CA95" s="950"/>
      <c r="CB95" s="950"/>
      <c r="CC95" s="950"/>
      <c r="CD95" s="950"/>
      <c r="CE95" s="950"/>
      <c r="CF95" s="950"/>
      <c r="CG95" s="959"/>
      <c r="CH95" s="960"/>
      <c r="CI95" s="961"/>
      <c r="CJ95" s="961"/>
      <c r="CK95" s="961"/>
      <c r="CL95" s="962"/>
      <c r="CM95" s="960"/>
      <c r="CN95" s="961"/>
      <c r="CO95" s="961"/>
      <c r="CP95" s="961"/>
      <c r="CQ95" s="962"/>
      <c r="CR95" s="960"/>
      <c r="CS95" s="961"/>
      <c r="CT95" s="961"/>
      <c r="CU95" s="961"/>
      <c r="CV95" s="962"/>
      <c r="CW95" s="960"/>
      <c r="CX95" s="961"/>
      <c r="CY95" s="961"/>
      <c r="CZ95" s="961"/>
      <c r="DA95" s="962"/>
      <c r="DB95" s="960"/>
      <c r="DC95" s="961"/>
      <c r="DD95" s="961"/>
      <c r="DE95" s="961"/>
      <c r="DF95" s="962"/>
      <c r="DG95" s="960"/>
      <c r="DH95" s="961"/>
      <c r="DI95" s="961"/>
      <c r="DJ95" s="961"/>
      <c r="DK95" s="962"/>
      <c r="DL95" s="960"/>
      <c r="DM95" s="961"/>
      <c r="DN95" s="961"/>
      <c r="DO95" s="961"/>
      <c r="DP95" s="962"/>
      <c r="DQ95" s="960"/>
      <c r="DR95" s="961"/>
      <c r="DS95" s="961"/>
      <c r="DT95" s="961"/>
      <c r="DU95" s="962"/>
      <c r="DV95" s="949"/>
      <c r="DW95" s="950"/>
      <c r="DX95" s="950"/>
      <c r="DY95" s="950"/>
      <c r="DZ95" s="951"/>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49"/>
      <c r="BT96" s="950"/>
      <c r="BU96" s="950"/>
      <c r="BV96" s="950"/>
      <c r="BW96" s="950"/>
      <c r="BX96" s="950"/>
      <c r="BY96" s="950"/>
      <c r="BZ96" s="950"/>
      <c r="CA96" s="950"/>
      <c r="CB96" s="950"/>
      <c r="CC96" s="950"/>
      <c r="CD96" s="950"/>
      <c r="CE96" s="950"/>
      <c r="CF96" s="950"/>
      <c r="CG96" s="959"/>
      <c r="CH96" s="960"/>
      <c r="CI96" s="961"/>
      <c r="CJ96" s="961"/>
      <c r="CK96" s="961"/>
      <c r="CL96" s="962"/>
      <c r="CM96" s="960"/>
      <c r="CN96" s="961"/>
      <c r="CO96" s="961"/>
      <c r="CP96" s="961"/>
      <c r="CQ96" s="962"/>
      <c r="CR96" s="960"/>
      <c r="CS96" s="961"/>
      <c r="CT96" s="961"/>
      <c r="CU96" s="961"/>
      <c r="CV96" s="962"/>
      <c r="CW96" s="960"/>
      <c r="CX96" s="961"/>
      <c r="CY96" s="961"/>
      <c r="CZ96" s="961"/>
      <c r="DA96" s="962"/>
      <c r="DB96" s="960"/>
      <c r="DC96" s="961"/>
      <c r="DD96" s="961"/>
      <c r="DE96" s="961"/>
      <c r="DF96" s="962"/>
      <c r="DG96" s="960"/>
      <c r="DH96" s="961"/>
      <c r="DI96" s="961"/>
      <c r="DJ96" s="961"/>
      <c r="DK96" s="962"/>
      <c r="DL96" s="960"/>
      <c r="DM96" s="961"/>
      <c r="DN96" s="961"/>
      <c r="DO96" s="961"/>
      <c r="DP96" s="962"/>
      <c r="DQ96" s="960"/>
      <c r="DR96" s="961"/>
      <c r="DS96" s="961"/>
      <c r="DT96" s="961"/>
      <c r="DU96" s="962"/>
      <c r="DV96" s="949"/>
      <c r="DW96" s="950"/>
      <c r="DX96" s="950"/>
      <c r="DY96" s="950"/>
      <c r="DZ96" s="951"/>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49"/>
      <c r="BT97" s="950"/>
      <c r="BU97" s="950"/>
      <c r="BV97" s="950"/>
      <c r="BW97" s="950"/>
      <c r="BX97" s="950"/>
      <c r="BY97" s="950"/>
      <c r="BZ97" s="950"/>
      <c r="CA97" s="950"/>
      <c r="CB97" s="950"/>
      <c r="CC97" s="950"/>
      <c r="CD97" s="950"/>
      <c r="CE97" s="950"/>
      <c r="CF97" s="950"/>
      <c r="CG97" s="959"/>
      <c r="CH97" s="960"/>
      <c r="CI97" s="961"/>
      <c r="CJ97" s="961"/>
      <c r="CK97" s="961"/>
      <c r="CL97" s="962"/>
      <c r="CM97" s="960"/>
      <c r="CN97" s="961"/>
      <c r="CO97" s="961"/>
      <c r="CP97" s="961"/>
      <c r="CQ97" s="962"/>
      <c r="CR97" s="960"/>
      <c r="CS97" s="961"/>
      <c r="CT97" s="961"/>
      <c r="CU97" s="961"/>
      <c r="CV97" s="962"/>
      <c r="CW97" s="960"/>
      <c r="CX97" s="961"/>
      <c r="CY97" s="961"/>
      <c r="CZ97" s="961"/>
      <c r="DA97" s="962"/>
      <c r="DB97" s="960"/>
      <c r="DC97" s="961"/>
      <c r="DD97" s="961"/>
      <c r="DE97" s="961"/>
      <c r="DF97" s="962"/>
      <c r="DG97" s="960"/>
      <c r="DH97" s="961"/>
      <c r="DI97" s="961"/>
      <c r="DJ97" s="961"/>
      <c r="DK97" s="962"/>
      <c r="DL97" s="960"/>
      <c r="DM97" s="961"/>
      <c r="DN97" s="961"/>
      <c r="DO97" s="961"/>
      <c r="DP97" s="962"/>
      <c r="DQ97" s="960"/>
      <c r="DR97" s="961"/>
      <c r="DS97" s="961"/>
      <c r="DT97" s="961"/>
      <c r="DU97" s="962"/>
      <c r="DV97" s="949"/>
      <c r="DW97" s="950"/>
      <c r="DX97" s="950"/>
      <c r="DY97" s="950"/>
      <c r="DZ97" s="951"/>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49"/>
      <c r="BT98" s="950"/>
      <c r="BU98" s="950"/>
      <c r="BV98" s="950"/>
      <c r="BW98" s="950"/>
      <c r="BX98" s="950"/>
      <c r="BY98" s="950"/>
      <c r="BZ98" s="950"/>
      <c r="CA98" s="950"/>
      <c r="CB98" s="950"/>
      <c r="CC98" s="950"/>
      <c r="CD98" s="950"/>
      <c r="CE98" s="950"/>
      <c r="CF98" s="950"/>
      <c r="CG98" s="959"/>
      <c r="CH98" s="960"/>
      <c r="CI98" s="961"/>
      <c r="CJ98" s="961"/>
      <c r="CK98" s="961"/>
      <c r="CL98" s="962"/>
      <c r="CM98" s="960"/>
      <c r="CN98" s="961"/>
      <c r="CO98" s="961"/>
      <c r="CP98" s="961"/>
      <c r="CQ98" s="962"/>
      <c r="CR98" s="960"/>
      <c r="CS98" s="961"/>
      <c r="CT98" s="961"/>
      <c r="CU98" s="961"/>
      <c r="CV98" s="962"/>
      <c r="CW98" s="960"/>
      <c r="CX98" s="961"/>
      <c r="CY98" s="961"/>
      <c r="CZ98" s="961"/>
      <c r="DA98" s="962"/>
      <c r="DB98" s="960"/>
      <c r="DC98" s="961"/>
      <c r="DD98" s="961"/>
      <c r="DE98" s="961"/>
      <c r="DF98" s="962"/>
      <c r="DG98" s="960"/>
      <c r="DH98" s="961"/>
      <c r="DI98" s="961"/>
      <c r="DJ98" s="961"/>
      <c r="DK98" s="962"/>
      <c r="DL98" s="960"/>
      <c r="DM98" s="961"/>
      <c r="DN98" s="961"/>
      <c r="DO98" s="961"/>
      <c r="DP98" s="962"/>
      <c r="DQ98" s="960"/>
      <c r="DR98" s="961"/>
      <c r="DS98" s="961"/>
      <c r="DT98" s="961"/>
      <c r="DU98" s="962"/>
      <c r="DV98" s="949"/>
      <c r="DW98" s="950"/>
      <c r="DX98" s="950"/>
      <c r="DY98" s="950"/>
      <c r="DZ98" s="951"/>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49"/>
      <c r="BT99" s="950"/>
      <c r="BU99" s="950"/>
      <c r="BV99" s="950"/>
      <c r="BW99" s="950"/>
      <c r="BX99" s="950"/>
      <c r="BY99" s="950"/>
      <c r="BZ99" s="950"/>
      <c r="CA99" s="950"/>
      <c r="CB99" s="950"/>
      <c r="CC99" s="950"/>
      <c r="CD99" s="950"/>
      <c r="CE99" s="950"/>
      <c r="CF99" s="950"/>
      <c r="CG99" s="959"/>
      <c r="CH99" s="960"/>
      <c r="CI99" s="961"/>
      <c r="CJ99" s="961"/>
      <c r="CK99" s="961"/>
      <c r="CL99" s="962"/>
      <c r="CM99" s="960"/>
      <c r="CN99" s="961"/>
      <c r="CO99" s="961"/>
      <c r="CP99" s="961"/>
      <c r="CQ99" s="962"/>
      <c r="CR99" s="960"/>
      <c r="CS99" s="961"/>
      <c r="CT99" s="961"/>
      <c r="CU99" s="961"/>
      <c r="CV99" s="962"/>
      <c r="CW99" s="960"/>
      <c r="CX99" s="961"/>
      <c r="CY99" s="961"/>
      <c r="CZ99" s="961"/>
      <c r="DA99" s="962"/>
      <c r="DB99" s="960"/>
      <c r="DC99" s="961"/>
      <c r="DD99" s="961"/>
      <c r="DE99" s="961"/>
      <c r="DF99" s="962"/>
      <c r="DG99" s="960"/>
      <c r="DH99" s="961"/>
      <c r="DI99" s="961"/>
      <c r="DJ99" s="961"/>
      <c r="DK99" s="962"/>
      <c r="DL99" s="960"/>
      <c r="DM99" s="961"/>
      <c r="DN99" s="961"/>
      <c r="DO99" s="961"/>
      <c r="DP99" s="962"/>
      <c r="DQ99" s="960"/>
      <c r="DR99" s="961"/>
      <c r="DS99" s="961"/>
      <c r="DT99" s="961"/>
      <c r="DU99" s="962"/>
      <c r="DV99" s="949"/>
      <c r="DW99" s="950"/>
      <c r="DX99" s="950"/>
      <c r="DY99" s="950"/>
      <c r="DZ99" s="951"/>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49"/>
      <c r="BT100" s="950"/>
      <c r="BU100" s="950"/>
      <c r="BV100" s="950"/>
      <c r="BW100" s="950"/>
      <c r="BX100" s="950"/>
      <c r="BY100" s="950"/>
      <c r="BZ100" s="950"/>
      <c r="CA100" s="950"/>
      <c r="CB100" s="950"/>
      <c r="CC100" s="950"/>
      <c r="CD100" s="950"/>
      <c r="CE100" s="950"/>
      <c r="CF100" s="950"/>
      <c r="CG100" s="959"/>
      <c r="CH100" s="960"/>
      <c r="CI100" s="961"/>
      <c r="CJ100" s="961"/>
      <c r="CK100" s="961"/>
      <c r="CL100" s="962"/>
      <c r="CM100" s="960"/>
      <c r="CN100" s="961"/>
      <c r="CO100" s="961"/>
      <c r="CP100" s="961"/>
      <c r="CQ100" s="962"/>
      <c r="CR100" s="960"/>
      <c r="CS100" s="961"/>
      <c r="CT100" s="961"/>
      <c r="CU100" s="961"/>
      <c r="CV100" s="962"/>
      <c r="CW100" s="960"/>
      <c r="CX100" s="961"/>
      <c r="CY100" s="961"/>
      <c r="CZ100" s="961"/>
      <c r="DA100" s="962"/>
      <c r="DB100" s="960"/>
      <c r="DC100" s="961"/>
      <c r="DD100" s="961"/>
      <c r="DE100" s="961"/>
      <c r="DF100" s="962"/>
      <c r="DG100" s="960"/>
      <c r="DH100" s="961"/>
      <c r="DI100" s="961"/>
      <c r="DJ100" s="961"/>
      <c r="DK100" s="962"/>
      <c r="DL100" s="960"/>
      <c r="DM100" s="961"/>
      <c r="DN100" s="961"/>
      <c r="DO100" s="961"/>
      <c r="DP100" s="962"/>
      <c r="DQ100" s="960"/>
      <c r="DR100" s="961"/>
      <c r="DS100" s="961"/>
      <c r="DT100" s="961"/>
      <c r="DU100" s="962"/>
      <c r="DV100" s="949"/>
      <c r="DW100" s="950"/>
      <c r="DX100" s="950"/>
      <c r="DY100" s="950"/>
      <c r="DZ100" s="951"/>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49"/>
      <c r="BT101" s="950"/>
      <c r="BU101" s="950"/>
      <c r="BV101" s="950"/>
      <c r="BW101" s="950"/>
      <c r="BX101" s="950"/>
      <c r="BY101" s="950"/>
      <c r="BZ101" s="950"/>
      <c r="CA101" s="950"/>
      <c r="CB101" s="950"/>
      <c r="CC101" s="950"/>
      <c r="CD101" s="950"/>
      <c r="CE101" s="950"/>
      <c r="CF101" s="950"/>
      <c r="CG101" s="959"/>
      <c r="CH101" s="960"/>
      <c r="CI101" s="961"/>
      <c r="CJ101" s="961"/>
      <c r="CK101" s="961"/>
      <c r="CL101" s="962"/>
      <c r="CM101" s="960"/>
      <c r="CN101" s="961"/>
      <c r="CO101" s="961"/>
      <c r="CP101" s="961"/>
      <c r="CQ101" s="962"/>
      <c r="CR101" s="960"/>
      <c r="CS101" s="961"/>
      <c r="CT101" s="961"/>
      <c r="CU101" s="961"/>
      <c r="CV101" s="962"/>
      <c r="CW101" s="960"/>
      <c r="CX101" s="961"/>
      <c r="CY101" s="961"/>
      <c r="CZ101" s="961"/>
      <c r="DA101" s="962"/>
      <c r="DB101" s="960"/>
      <c r="DC101" s="961"/>
      <c r="DD101" s="961"/>
      <c r="DE101" s="961"/>
      <c r="DF101" s="962"/>
      <c r="DG101" s="960"/>
      <c r="DH101" s="961"/>
      <c r="DI101" s="961"/>
      <c r="DJ101" s="961"/>
      <c r="DK101" s="962"/>
      <c r="DL101" s="960"/>
      <c r="DM101" s="961"/>
      <c r="DN101" s="961"/>
      <c r="DO101" s="961"/>
      <c r="DP101" s="962"/>
      <c r="DQ101" s="960"/>
      <c r="DR101" s="961"/>
      <c r="DS101" s="961"/>
      <c r="DT101" s="961"/>
      <c r="DU101" s="962"/>
      <c r="DV101" s="949"/>
      <c r="DW101" s="950"/>
      <c r="DX101" s="950"/>
      <c r="DY101" s="950"/>
      <c r="DZ101" s="951"/>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41" t="s">
        <v>400</v>
      </c>
      <c r="BS102" s="942"/>
      <c r="BT102" s="942"/>
      <c r="BU102" s="942"/>
      <c r="BV102" s="942"/>
      <c r="BW102" s="942"/>
      <c r="BX102" s="942"/>
      <c r="BY102" s="942"/>
      <c r="BZ102" s="942"/>
      <c r="CA102" s="942"/>
      <c r="CB102" s="942"/>
      <c r="CC102" s="942"/>
      <c r="CD102" s="942"/>
      <c r="CE102" s="942"/>
      <c r="CF102" s="942"/>
      <c r="CG102" s="952"/>
      <c r="CH102" s="953"/>
      <c r="CI102" s="954"/>
      <c r="CJ102" s="954"/>
      <c r="CK102" s="954"/>
      <c r="CL102" s="955"/>
      <c r="CM102" s="953"/>
      <c r="CN102" s="954"/>
      <c r="CO102" s="954"/>
      <c r="CP102" s="954"/>
      <c r="CQ102" s="955"/>
      <c r="CR102" s="956">
        <v>5</v>
      </c>
      <c r="CS102" s="957"/>
      <c r="CT102" s="957"/>
      <c r="CU102" s="957"/>
      <c r="CV102" s="958"/>
      <c r="CW102" s="956"/>
      <c r="CX102" s="957"/>
      <c r="CY102" s="957"/>
      <c r="CZ102" s="957"/>
      <c r="DA102" s="958"/>
      <c r="DB102" s="956"/>
      <c r="DC102" s="957"/>
      <c r="DD102" s="957"/>
      <c r="DE102" s="957"/>
      <c r="DF102" s="958"/>
      <c r="DG102" s="956"/>
      <c r="DH102" s="957"/>
      <c r="DI102" s="957"/>
      <c r="DJ102" s="957"/>
      <c r="DK102" s="958"/>
      <c r="DL102" s="956"/>
      <c r="DM102" s="957"/>
      <c r="DN102" s="957"/>
      <c r="DO102" s="957"/>
      <c r="DP102" s="958"/>
      <c r="DQ102" s="956"/>
      <c r="DR102" s="957"/>
      <c r="DS102" s="957"/>
      <c r="DT102" s="957"/>
      <c r="DU102" s="958"/>
      <c r="DV102" s="941"/>
      <c r="DW102" s="942"/>
      <c r="DX102" s="942"/>
      <c r="DY102" s="942"/>
      <c r="DZ102" s="94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4" t="s">
        <v>401</v>
      </c>
      <c r="BR103" s="944"/>
      <c r="BS103" s="944"/>
      <c r="BT103" s="944"/>
      <c r="BU103" s="944"/>
      <c r="BV103" s="944"/>
      <c r="BW103" s="944"/>
      <c r="BX103" s="944"/>
      <c r="BY103" s="944"/>
      <c r="BZ103" s="944"/>
      <c r="CA103" s="944"/>
      <c r="CB103" s="944"/>
      <c r="CC103" s="944"/>
      <c r="CD103" s="944"/>
      <c r="CE103" s="944"/>
      <c r="CF103" s="944"/>
      <c r="CG103" s="944"/>
      <c r="CH103" s="944"/>
      <c r="CI103" s="944"/>
      <c r="CJ103" s="944"/>
      <c r="CK103" s="944"/>
      <c r="CL103" s="944"/>
      <c r="CM103" s="944"/>
      <c r="CN103" s="944"/>
      <c r="CO103" s="944"/>
      <c r="CP103" s="944"/>
      <c r="CQ103" s="944"/>
      <c r="CR103" s="944"/>
      <c r="CS103" s="944"/>
      <c r="CT103" s="944"/>
      <c r="CU103" s="944"/>
      <c r="CV103" s="944"/>
      <c r="CW103" s="944"/>
      <c r="CX103" s="944"/>
      <c r="CY103" s="944"/>
      <c r="CZ103" s="944"/>
      <c r="DA103" s="944"/>
      <c r="DB103" s="944"/>
      <c r="DC103" s="944"/>
      <c r="DD103" s="944"/>
      <c r="DE103" s="944"/>
      <c r="DF103" s="944"/>
      <c r="DG103" s="944"/>
      <c r="DH103" s="944"/>
      <c r="DI103" s="944"/>
      <c r="DJ103" s="944"/>
      <c r="DK103" s="944"/>
      <c r="DL103" s="944"/>
      <c r="DM103" s="944"/>
      <c r="DN103" s="944"/>
      <c r="DO103" s="944"/>
      <c r="DP103" s="944"/>
      <c r="DQ103" s="944"/>
      <c r="DR103" s="944"/>
      <c r="DS103" s="944"/>
      <c r="DT103" s="944"/>
      <c r="DU103" s="944"/>
      <c r="DV103" s="944"/>
      <c r="DW103" s="944"/>
      <c r="DX103" s="944"/>
      <c r="DY103" s="944"/>
      <c r="DZ103" s="94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5" t="s">
        <v>402</v>
      </c>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6" t="s">
        <v>405</v>
      </c>
      <c r="B108" s="947"/>
      <c r="C108" s="947"/>
      <c r="D108" s="947"/>
      <c r="E108" s="947"/>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8"/>
      <c r="AU108" s="946" t="s">
        <v>406</v>
      </c>
      <c r="AV108" s="947"/>
      <c r="AW108" s="947"/>
      <c r="AX108" s="947"/>
      <c r="AY108" s="947"/>
      <c r="AZ108" s="947"/>
      <c r="BA108" s="947"/>
      <c r="BB108" s="947"/>
      <c r="BC108" s="947"/>
      <c r="BD108" s="947"/>
      <c r="BE108" s="947"/>
      <c r="BF108" s="947"/>
      <c r="BG108" s="947"/>
      <c r="BH108" s="947"/>
      <c r="BI108" s="947"/>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947"/>
      <c r="DH108" s="947"/>
      <c r="DI108" s="947"/>
      <c r="DJ108" s="947"/>
      <c r="DK108" s="947"/>
      <c r="DL108" s="947"/>
      <c r="DM108" s="947"/>
      <c r="DN108" s="947"/>
      <c r="DO108" s="947"/>
      <c r="DP108" s="947"/>
      <c r="DQ108" s="947"/>
      <c r="DR108" s="947"/>
      <c r="DS108" s="947"/>
      <c r="DT108" s="947"/>
      <c r="DU108" s="947"/>
      <c r="DV108" s="947"/>
      <c r="DW108" s="947"/>
      <c r="DX108" s="947"/>
      <c r="DY108" s="947"/>
      <c r="DZ108" s="948"/>
    </row>
    <row r="109" spans="1:131" s="212" customFormat="1" ht="26.25" customHeight="1" x14ac:dyDescent="0.2">
      <c r="A109" s="899" t="s">
        <v>407</v>
      </c>
      <c r="B109" s="900"/>
      <c r="C109" s="900"/>
      <c r="D109" s="900"/>
      <c r="E109" s="900"/>
      <c r="F109" s="900"/>
      <c r="G109" s="900"/>
      <c r="H109" s="900"/>
      <c r="I109" s="900"/>
      <c r="J109" s="900"/>
      <c r="K109" s="900"/>
      <c r="L109" s="900"/>
      <c r="M109" s="900"/>
      <c r="N109" s="900"/>
      <c r="O109" s="900"/>
      <c r="P109" s="900"/>
      <c r="Q109" s="900"/>
      <c r="R109" s="900"/>
      <c r="S109" s="900"/>
      <c r="T109" s="900"/>
      <c r="U109" s="900"/>
      <c r="V109" s="900"/>
      <c r="W109" s="900"/>
      <c r="X109" s="900"/>
      <c r="Y109" s="900"/>
      <c r="Z109" s="901"/>
      <c r="AA109" s="902" t="s">
        <v>408</v>
      </c>
      <c r="AB109" s="900"/>
      <c r="AC109" s="900"/>
      <c r="AD109" s="900"/>
      <c r="AE109" s="901"/>
      <c r="AF109" s="902" t="s">
        <v>409</v>
      </c>
      <c r="AG109" s="900"/>
      <c r="AH109" s="900"/>
      <c r="AI109" s="900"/>
      <c r="AJ109" s="901"/>
      <c r="AK109" s="902" t="s">
        <v>294</v>
      </c>
      <c r="AL109" s="900"/>
      <c r="AM109" s="900"/>
      <c r="AN109" s="900"/>
      <c r="AO109" s="901"/>
      <c r="AP109" s="902" t="s">
        <v>410</v>
      </c>
      <c r="AQ109" s="900"/>
      <c r="AR109" s="900"/>
      <c r="AS109" s="900"/>
      <c r="AT109" s="933"/>
      <c r="AU109" s="899" t="s">
        <v>407</v>
      </c>
      <c r="AV109" s="900"/>
      <c r="AW109" s="900"/>
      <c r="AX109" s="900"/>
      <c r="AY109" s="900"/>
      <c r="AZ109" s="900"/>
      <c r="BA109" s="900"/>
      <c r="BB109" s="900"/>
      <c r="BC109" s="900"/>
      <c r="BD109" s="900"/>
      <c r="BE109" s="900"/>
      <c r="BF109" s="900"/>
      <c r="BG109" s="900"/>
      <c r="BH109" s="900"/>
      <c r="BI109" s="900"/>
      <c r="BJ109" s="900"/>
      <c r="BK109" s="900"/>
      <c r="BL109" s="900"/>
      <c r="BM109" s="900"/>
      <c r="BN109" s="900"/>
      <c r="BO109" s="900"/>
      <c r="BP109" s="901"/>
      <c r="BQ109" s="902" t="s">
        <v>408</v>
      </c>
      <c r="BR109" s="900"/>
      <c r="BS109" s="900"/>
      <c r="BT109" s="900"/>
      <c r="BU109" s="901"/>
      <c r="BV109" s="902" t="s">
        <v>409</v>
      </c>
      <c r="BW109" s="900"/>
      <c r="BX109" s="900"/>
      <c r="BY109" s="900"/>
      <c r="BZ109" s="901"/>
      <c r="CA109" s="902" t="s">
        <v>294</v>
      </c>
      <c r="CB109" s="900"/>
      <c r="CC109" s="900"/>
      <c r="CD109" s="900"/>
      <c r="CE109" s="901"/>
      <c r="CF109" s="940" t="s">
        <v>410</v>
      </c>
      <c r="CG109" s="940"/>
      <c r="CH109" s="940"/>
      <c r="CI109" s="940"/>
      <c r="CJ109" s="940"/>
      <c r="CK109" s="902" t="s">
        <v>411</v>
      </c>
      <c r="CL109" s="900"/>
      <c r="CM109" s="900"/>
      <c r="CN109" s="900"/>
      <c r="CO109" s="900"/>
      <c r="CP109" s="900"/>
      <c r="CQ109" s="900"/>
      <c r="CR109" s="900"/>
      <c r="CS109" s="900"/>
      <c r="CT109" s="900"/>
      <c r="CU109" s="900"/>
      <c r="CV109" s="900"/>
      <c r="CW109" s="900"/>
      <c r="CX109" s="900"/>
      <c r="CY109" s="900"/>
      <c r="CZ109" s="900"/>
      <c r="DA109" s="900"/>
      <c r="DB109" s="900"/>
      <c r="DC109" s="900"/>
      <c r="DD109" s="900"/>
      <c r="DE109" s="900"/>
      <c r="DF109" s="901"/>
      <c r="DG109" s="902" t="s">
        <v>408</v>
      </c>
      <c r="DH109" s="900"/>
      <c r="DI109" s="900"/>
      <c r="DJ109" s="900"/>
      <c r="DK109" s="901"/>
      <c r="DL109" s="902" t="s">
        <v>409</v>
      </c>
      <c r="DM109" s="900"/>
      <c r="DN109" s="900"/>
      <c r="DO109" s="900"/>
      <c r="DP109" s="901"/>
      <c r="DQ109" s="902" t="s">
        <v>294</v>
      </c>
      <c r="DR109" s="900"/>
      <c r="DS109" s="900"/>
      <c r="DT109" s="900"/>
      <c r="DU109" s="901"/>
      <c r="DV109" s="902" t="s">
        <v>410</v>
      </c>
      <c r="DW109" s="900"/>
      <c r="DX109" s="900"/>
      <c r="DY109" s="900"/>
      <c r="DZ109" s="933"/>
    </row>
    <row r="110" spans="1:131" s="212" customFormat="1" ht="26.25" customHeight="1" x14ac:dyDescent="0.2">
      <c r="A110" s="811" t="s">
        <v>412</v>
      </c>
      <c r="B110" s="812"/>
      <c r="C110" s="812"/>
      <c r="D110" s="812"/>
      <c r="E110" s="812"/>
      <c r="F110" s="812"/>
      <c r="G110" s="812"/>
      <c r="H110" s="812"/>
      <c r="I110" s="812"/>
      <c r="J110" s="812"/>
      <c r="K110" s="812"/>
      <c r="L110" s="812"/>
      <c r="M110" s="812"/>
      <c r="N110" s="812"/>
      <c r="O110" s="812"/>
      <c r="P110" s="812"/>
      <c r="Q110" s="812"/>
      <c r="R110" s="812"/>
      <c r="S110" s="812"/>
      <c r="T110" s="812"/>
      <c r="U110" s="812"/>
      <c r="V110" s="812"/>
      <c r="W110" s="812"/>
      <c r="X110" s="812"/>
      <c r="Y110" s="812"/>
      <c r="Z110" s="813"/>
      <c r="AA110" s="892">
        <v>1466446</v>
      </c>
      <c r="AB110" s="893"/>
      <c r="AC110" s="893"/>
      <c r="AD110" s="893"/>
      <c r="AE110" s="894"/>
      <c r="AF110" s="895">
        <v>1417118</v>
      </c>
      <c r="AG110" s="893"/>
      <c r="AH110" s="893"/>
      <c r="AI110" s="893"/>
      <c r="AJ110" s="894"/>
      <c r="AK110" s="895">
        <v>1350470</v>
      </c>
      <c r="AL110" s="893"/>
      <c r="AM110" s="893"/>
      <c r="AN110" s="893"/>
      <c r="AO110" s="894"/>
      <c r="AP110" s="896">
        <v>15.2</v>
      </c>
      <c r="AQ110" s="897"/>
      <c r="AR110" s="897"/>
      <c r="AS110" s="897"/>
      <c r="AT110" s="898"/>
      <c r="AU110" s="934" t="s">
        <v>69</v>
      </c>
      <c r="AV110" s="935"/>
      <c r="AW110" s="935"/>
      <c r="AX110" s="935"/>
      <c r="AY110" s="935"/>
      <c r="AZ110" s="864" t="s">
        <v>413</v>
      </c>
      <c r="BA110" s="812"/>
      <c r="BB110" s="812"/>
      <c r="BC110" s="812"/>
      <c r="BD110" s="812"/>
      <c r="BE110" s="812"/>
      <c r="BF110" s="812"/>
      <c r="BG110" s="812"/>
      <c r="BH110" s="812"/>
      <c r="BI110" s="812"/>
      <c r="BJ110" s="812"/>
      <c r="BK110" s="812"/>
      <c r="BL110" s="812"/>
      <c r="BM110" s="812"/>
      <c r="BN110" s="812"/>
      <c r="BO110" s="812"/>
      <c r="BP110" s="813"/>
      <c r="BQ110" s="865">
        <v>11002764</v>
      </c>
      <c r="BR110" s="846"/>
      <c r="BS110" s="846"/>
      <c r="BT110" s="846"/>
      <c r="BU110" s="846"/>
      <c r="BV110" s="846">
        <v>10349518</v>
      </c>
      <c r="BW110" s="846"/>
      <c r="BX110" s="846"/>
      <c r="BY110" s="846"/>
      <c r="BZ110" s="846"/>
      <c r="CA110" s="846">
        <v>10455487</v>
      </c>
      <c r="CB110" s="846"/>
      <c r="CC110" s="846"/>
      <c r="CD110" s="846"/>
      <c r="CE110" s="846"/>
      <c r="CF110" s="870">
        <v>118</v>
      </c>
      <c r="CG110" s="871"/>
      <c r="CH110" s="871"/>
      <c r="CI110" s="871"/>
      <c r="CJ110" s="871"/>
      <c r="CK110" s="930" t="s">
        <v>414</v>
      </c>
      <c r="CL110" s="823"/>
      <c r="CM110" s="864" t="s">
        <v>415</v>
      </c>
      <c r="CN110" s="812"/>
      <c r="CO110" s="812"/>
      <c r="CP110" s="812"/>
      <c r="CQ110" s="812"/>
      <c r="CR110" s="812"/>
      <c r="CS110" s="812"/>
      <c r="CT110" s="812"/>
      <c r="CU110" s="812"/>
      <c r="CV110" s="812"/>
      <c r="CW110" s="812"/>
      <c r="CX110" s="812"/>
      <c r="CY110" s="812"/>
      <c r="CZ110" s="812"/>
      <c r="DA110" s="812"/>
      <c r="DB110" s="812"/>
      <c r="DC110" s="812"/>
      <c r="DD110" s="812"/>
      <c r="DE110" s="812"/>
      <c r="DF110" s="813"/>
      <c r="DG110" s="865" t="s">
        <v>122</v>
      </c>
      <c r="DH110" s="846"/>
      <c r="DI110" s="846"/>
      <c r="DJ110" s="846"/>
      <c r="DK110" s="846"/>
      <c r="DL110" s="846" t="s">
        <v>122</v>
      </c>
      <c r="DM110" s="846"/>
      <c r="DN110" s="846"/>
      <c r="DO110" s="846"/>
      <c r="DP110" s="846"/>
      <c r="DQ110" s="846" t="s">
        <v>122</v>
      </c>
      <c r="DR110" s="846"/>
      <c r="DS110" s="846"/>
      <c r="DT110" s="846"/>
      <c r="DU110" s="846"/>
      <c r="DV110" s="847" t="s">
        <v>122</v>
      </c>
      <c r="DW110" s="847"/>
      <c r="DX110" s="847"/>
      <c r="DY110" s="847"/>
      <c r="DZ110" s="848"/>
    </row>
    <row r="111" spans="1:131" s="212" customFormat="1" ht="26.25" customHeight="1" x14ac:dyDescent="0.2">
      <c r="A111" s="778" t="s">
        <v>416</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29"/>
      <c r="AA111" s="922" t="s">
        <v>122</v>
      </c>
      <c r="AB111" s="923"/>
      <c r="AC111" s="923"/>
      <c r="AD111" s="923"/>
      <c r="AE111" s="924"/>
      <c r="AF111" s="925" t="s">
        <v>122</v>
      </c>
      <c r="AG111" s="923"/>
      <c r="AH111" s="923"/>
      <c r="AI111" s="923"/>
      <c r="AJ111" s="924"/>
      <c r="AK111" s="925" t="s">
        <v>122</v>
      </c>
      <c r="AL111" s="923"/>
      <c r="AM111" s="923"/>
      <c r="AN111" s="923"/>
      <c r="AO111" s="924"/>
      <c r="AP111" s="926" t="s">
        <v>122</v>
      </c>
      <c r="AQ111" s="927"/>
      <c r="AR111" s="927"/>
      <c r="AS111" s="927"/>
      <c r="AT111" s="928"/>
      <c r="AU111" s="936"/>
      <c r="AV111" s="937"/>
      <c r="AW111" s="937"/>
      <c r="AX111" s="937"/>
      <c r="AY111" s="937"/>
      <c r="AZ111" s="819" t="s">
        <v>417</v>
      </c>
      <c r="BA111" s="756"/>
      <c r="BB111" s="756"/>
      <c r="BC111" s="756"/>
      <c r="BD111" s="756"/>
      <c r="BE111" s="756"/>
      <c r="BF111" s="756"/>
      <c r="BG111" s="756"/>
      <c r="BH111" s="756"/>
      <c r="BI111" s="756"/>
      <c r="BJ111" s="756"/>
      <c r="BK111" s="756"/>
      <c r="BL111" s="756"/>
      <c r="BM111" s="756"/>
      <c r="BN111" s="756"/>
      <c r="BO111" s="756"/>
      <c r="BP111" s="757"/>
      <c r="BQ111" s="820">
        <v>601236</v>
      </c>
      <c r="BR111" s="821"/>
      <c r="BS111" s="821"/>
      <c r="BT111" s="821"/>
      <c r="BU111" s="821"/>
      <c r="BV111" s="821">
        <v>382963</v>
      </c>
      <c r="BW111" s="821"/>
      <c r="BX111" s="821"/>
      <c r="BY111" s="821"/>
      <c r="BZ111" s="821"/>
      <c r="CA111" s="821">
        <v>208502</v>
      </c>
      <c r="CB111" s="821"/>
      <c r="CC111" s="821"/>
      <c r="CD111" s="821"/>
      <c r="CE111" s="821"/>
      <c r="CF111" s="879">
        <v>2.4</v>
      </c>
      <c r="CG111" s="880"/>
      <c r="CH111" s="880"/>
      <c r="CI111" s="880"/>
      <c r="CJ111" s="880"/>
      <c r="CK111" s="931"/>
      <c r="CL111" s="825"/>
      <c r="CM111" s="819" t="s">
        <v>418</v>
      </c>
      <c r="CN111" s="756"/>
      <c r="CO111" s="756"/>
      <c r="CP111" s="756"/>
      <c r="CQ111" s="756"/>
      <c r="CR111" s="756"/>
      <c r="CS111" s="756"/>
      <c r="CT111" s="756"/>
      <c r="CU111" s="756"/>
      <c r="CV111" s="756"/>
      <c r="CW111" s="756"/>
      <c r="CX111" s="756"/>
      <c r="CY111" s="756"/>
      <c r="CZ111" s="756"/>
      <c r="DA111" s="756"/>
      <c r="DB111" s="756"/>
      <c r="DC111" s="756"/>
      <c r="DD111" s="756"/>
      <c r="DE111" s="756"/>
      <c r="DF111" s="757"/>
      <c r="DG111" s="820" t="s">
        <v>122</v>
      </c>
      <c r="DH111" s="821"/>
      <c r="DI111" s="821"/>
      <c r="DJ111" s="821"/>
      <c r="DK111" s="821"/>
      <c r="DL111" s="821" t="s">
        <v>122</v>
      </c>
      <c r="DM111" s="821"/>
      <c r="DN111" s="821"/>
      <c r="DO111" s="821"/>
      <c r="DP111" s="821"/>
      <c r="DQ111" s="821" t="s">
        <v>122</v>
      </c>
      <c r="DR111" s="821"/>
      <c r="DS111" s="821"/>
      <c r="DT111" s="821"/>
      <c r="DU111" s="821"/>
      <c r="DV111" s="798" t="s">
        <v>122</v>
      </c>
      <c r="DW111" s="798"/>
      <c r="DX111" s="798"/>
      <c r="DY111" s="798"/>
      <c r="DZ111" s="799"/>
    </row>
    <row r="112" spans="1:131" s="212" customFormat="1" ht="26.25" customHeight="1" x14ac:dyDescent="0.2">
      <c r="A112" s="916" t="s">
        <v>419</v>
      </c>
      <c r="B112" s="917"/>
      <c r="C112" s="756" t="s">
        <v>420</v>
      </c>
      <c r="D112" s="756"/>
      <c r="E112" s="756"/>
      <c r="F112" s="756"/>
      <c r="G112" s="756"/>
      <c r="H112" s="756"/>
      <c r="I112" s="756"/>
      <c r="J112" s="756"/>
      <c r="K112" s="756"/>
      <c r="L112" s="756"/>
      <c r="M112" s="756"/>
      <c r="N112" s="756"/>
      <c r="O112" s="756"/>
      <c r="P112" s="756"/>
      <c r="Q112" s="756"/>
      <c r="R112" s="756"/>
      <c r="S112" s="756"/>
      <c r="T112" s="756"/>
      <c r="U112" s="756"/>
      <c r="V112" s="756"/>
      <c r="W112" s="756"/>
      <c r="X112" s="756"/>
      <c r="Y112" s="756"/>
      <c r="Z112" s="757"/>
      <c r="AA112" s="783" t="s">
        <v>122</v>
      </c>
      <c r="AB112" s="784"/>
      <c r="AC112" s="784"/>
      <c r="AD112" s="784"/>
      <c r="AE112" s="785"/>
      <c r="AF112" s="786" t="s">
        <v>122</v>
      </c>
      <c r="AG112" s="784"/>
      <c r="AH112" s="784"/>
      <c r="AI112" s="784"/>
      <c r="AJ112" s="785"/>
      <c r="AK112" s="786" t="s">
        <v>122</v>
      </c>
      <c r="AL112" s="784"/>
      <c r="AM112" s="784"/>
      <c r="AN112" s="784"/>
      <c r="AO112" s="785"/>
      <c r="AP112" s="828" t="s">
        <v>122</v>
      </c>
      <c r="AQ112" s="829"/>
      <c r="AR112" s="829"/>
      <c r="AS112" s="829"/>
      <c r="AT112" s="830"/>
      <c r="AU112" s="936"/>
      <c r="AV112" s="937"/>
      <c r="AW112" s="937"/>
      <c r="AX112" s="937"/>
      <c r="AY112" s="937"/>
      <c r="AZ112" s="819" t="s">
        <v>421</v>
      </c>
      <c r="BA112" s="756"/>
      <c r="BB112" s="756"/>
      <c r="BC112" s="756"/>
      <c r="BD112" s="756"/>
      <c r="BE112" s="756"/>
      <c r="BF112" s="756"/>
      <c r="BG112" s="756"/>
      <c r="BH112" s="756"/>
      <c r="BI112" s="756"/>
      <c r="BJ112" s="756"/>
      <c r="BK112" s="756"/>
      <c r="BL112" s="756"/>
      <c r="BM112" s="756"/>
      <c r="BN112" s="756"/>
      <c r="BO112" s="756"/>
      <c r="BP112" s="757"/>
      <c r="BQ112" s="820">
        <v>728758</v>
      </c>
      <c r="BR112" s="821"/>
      <c r="BS112" s="821"/>
      <c r="BT112" s="821"/>
      <c r="BU112" s="821"/>
      <c r="BV112" s="821">
        <v>678361</v>
      </c>
      <c r="BW112" s="821"/>
      <c r="BX112" s="821"/>
      <c r="BY112" s="821"/>
      <c r="BZ112" s="821"/>
      <c r="CA112" s="821">
        <v>605282</v>
      </c>
      <c r="CB112" s="821"/>
      <c r="CC112" s="821"/>
      <c r="CD112" s="821"/>
      <c r="CE112" s="821"/>
      <c r="CF112" s="879">
        <v>6.8</v>
      </c>
      <c r="CG112" s="880"/>
      <c r="CH112" s="880"/>
      <c r="CI112" s="880"/>
      <c r="CJ112" s="880"/>
      <c r="CK112" s="931"/>
      <c r="CL112" s="825"/>
      <c r="CM112" s="819" t="s">
        <v>422</v>
      </c>
      <c r="CN112" s="756"/>
      <c r="CO112" s="756"/>
      <c r="CP112" s="756"/>
      <c r="CQ112" s="756"/>
      <c r="CR112" s="756"/>
      <c r="CS112" s="756"/>
      <c r="CT112" s="756"/>
      <c r="CU112" s="756"/>
      <c r="CV112" s="756"/>
      <c r="CW112" s="756"/>
      <c r="CX112" s="756"/>
      <c r="CY112" s="756"/>
      <c r="CZ112" s="756"/>
      <c r="DA112" s="756"/>
      <c r="DB112" s="756"/>
      <c r="DC112" s="756"/>
      <c r="DD112" s="756"/>
      <c r="DE112" s="756"/>
      <c r="DF112" s="757"/>
      <c r="DG112" s="820" t="s">
        <v>122</v>
      </c>
      <c r="DH112" s="821"/>
      <c r="DI112" s="821"/>
      <c r="DJ112" s="821"/>
      <c r="DK112" s="821"/>
      <c r="DL112" s="821" t="s">
        <v>122</v>
      </c>
      <c r="DM112" s="821"/>
      <c r="DN112" s="821"/>
      <c r="DO112" s="821"/>
      <c r="DP112" s="821"/>
      <c r="DQ112" s="821" t="s">
        <v>122</v>
      </c>
      <c r="DR112" s="821"/>
      <c r="DS112" s="821"/>
      <c r="DT112" s="821"/>
      <c r="DU112" s="821"/>
      <c r="DV112" s="798" t="s">
        <v>122</v>
      </c>
      <c r="DW112" s="798"/>
      <c r="DX112" s="798"/>
      <c r="DY112" s="798"/>
      <c r="DZ112" s="799"/>
    </row>
    <row r="113" spans="1:130" s="212" customFormat="1" ht="26.25" customHeight="1" x14ac:dyDescent="0.2">
      <c r="A113" s="918"/>
      <c r="B113" s="919"/>
      <c r="C113" s="756" t="s">
        <v>423</v>
      </c>
      <c r="D113" s="756"/>
      <c r="E113" s="756"/>
      <c r="F113" s="756"/>
      <c r="G113" s="756"/>
      <c r="H113" s="756"/>
      <c r="I113" s="756"/>
      <c r="J113" s="756"/>
      <c r="K113" s="756"/>
      <c r="L113" s="756"/>
      <c r="M113" s="756"/>
      <c r="N113" s="756"/>
      <c r="O113" s="756"/>
      <c r="P113" s="756"/>
      <c r="Q113" s="756"/>
      <c r="R113" s="756"/>
      <c r="S113" s="756"/>
      <c r="T113" s="756"/>
      <c r="U113" s="756"/>
      <c r="V113" s="756"/>
      <c r="W113" s="756"/>
      <c r="X113" s="756"/>
      <c r="Y113" s="756"/>
      <c r="Z113" s="757"/>
      <c r="AA113" s="922">
        <v>100711</v>
      </c>
      <c r="AB113" s="923"/>
      <c r="AC113" s="923"/>
      <c r="AD113" s="923"/>
      <c r="AE113" s="924"/>
      <c r="AF113" s="925">
        <v>96755</v>
      </c>
      <c r="AG113" s="923"/>
      <c r="AH113" s="923"/>
      <c r="AI113" s="923"/>
      <c r="AJ113" s="924"/>
      <c r="AK113" s="925">
        <v>85569</v>
      </c>
      <c r="AL113" s="923"/>
      <c r="AM113" s="923"/>
      <c r="AN113" s="923"/>
      <c r="AO113" s="924"/>
      <c r="AP113" s="926">
        <v>1</v>
      </c>
      <c r="AQ113" s="927"/>
      <c r="AR113" s="927"/>
      <c r="AS113" s="927"/>
      <c r="AT113" s="928"/>
      <c r="AU113" s="936"/>
      <c r="AV113" s="937"/>
      <c r="AW113" s="937"/>
      <c r="AX113" s="937"/>
      <c r="AY113" s="937"/>
      <c r="AZ113" s="819" t="s">
        <v>424</v>
      </c>
      <c r="BA113" s="756"/>
      <c r="BB113" s="756"/>
      <c r="BC113" s="756"/>
      <c r="BD113" s="756"/>
      <c r="BE113" s="756"/>
      <c r="BF113" s="756"/>
      <c r="BG113" s="756"/>
      <c r="BH113" s="756"/>
      <c r="BI113" s="756"/>
      <c r="BJ113" s="756"/>
      <c r="BK113" s="756"/>
      <c r="BL113" s="756"/>
      <c r="BM113" s="756"/>
      <c r="BN113" s="756"/>
      <c r="BO113" s="756"/>
      <c r="BP113" s="757"/>
      <c r="BQ113" s="820">
        <v>574932</v>
      </c>
      <c r="BR113" s="821"/>
      <c r="BS113" s="821"/>
      <c r="BT113" s="821"/>
      <c r="BU113" s="821"/>
      <c r="BV113" s="821">
        <v>545657</v>
      </c>
      <c r="BW113" s="821"/>
      <c r="BX113" s="821"/>
      <c r="BY113" s="821"/>
      <c r="BZ113" s="821"/>
      <c r="CA113" s="821">
        <v>538495</v>
      </c>
      <c r="CB113" s="821"/>
      <c r="CC113" s="821"/>
      <c r="CD113" s="821"/>
      <c r="CE113" s="821"/>
      <c r="CF113" s="879">
        <v>6.1</v>
      </c>
      <c r="CG113" s="880"/>
      <c r="CH113" s="880"/>
      <c r="CI113" s="880"/>
      <c r="CJ113" s="880"/>
      <c r="CK113" s="931"/>
      <c r="CL113" s="825"/>
      <c r="CM113" s="819" t="s">
        <v>425</v>
      </c>
      <c r="CN113" s="756"/>
      <c r="CO113" s="756"/>
      <c r="CP113" s="756"/>
      <c r="CQ113" s="756"/>
      <c r="CR113" s="756"/>
      <c r="CS113" s="756"/>
      <c r="CT113" s="756"/>
      <c r="CU113" s="756"/>
      <c r="CV113" s="756"/>
      <c r="CW113" s="756"/>
      <c r="CX113" s="756"/>
      <c r="CY113" s="756"/>
      <c r="CZ113" s="756"/>
      <c r="DA113" s="756"/>
      <c r="DB113" s="756"/>
      <c r="DC113" s="756"/>
      <c r="DD113" s="756"/>
      <c r="DE113" s="756"/>
      <c r="DF113" s="757"/>
      <c r="DG113" s="783" t="s">
        <v>122</v>
      </c>
      <c r="DH113" s="784"/>
      <c r="DI113" s="784"/>
      <c r="DJ113" s="784"/>
      <c r="DK113" s="785"/>
      <c r="DL113" s="786" t="s">
        <v>122</v>
      </c>
      <c r="DM113" s="784"/>
      <c r="DN113" s="784"/>
      <c r="DO113" s="784"/>
      <c r="DP113" s="785"/>
      <c r="DQ113" s="786" t="s">
        <v>122</v>
      </c>
      <c r="DR113" s="784"/>
      <c r="DS113" s="784"/>
      <c r="DT113" s="784"/>
      <c r="DU113" s="785"/>
      <c r="DV113" s="828" t="s">
        <v>122</v>
      </c>
      <c r="DW113" s="829"/>
      <c r="DX113" s="829"/>
      <c r="DY113" s="829"/>
      <c r="DZ113" s="830"/>
    </row>
    <row r="114" spans="1:130" s="212" customFormat="1" ht="26.25" customHeight="1" x14ac:dyDescent="0.2">
      <c r="A114" s="918"/>
      <c r="B114" s="919"/>
      <c r="C114" s="756" t="s">
        <v>426</v>
      </c>
      <c r="D114" s="756"/>
      <c r="E114" s="756"/>
      <c r="F114" s="756"/>
      <c r="G114" s="756"/>
      <c r="H114" s="756"/>
      <c r="I114" s="756"/>
      <c r="J114" s="756"/>
      <c r="K114" s="756"/>
      <c r="L114" s="756"/>
      <c r="M114" s="756"/>
      <c r="N114" s="756"/>
      <c r="O114" s="756"/>
      <c r="P114" s="756"/>
      <c r="Q114" s="756"/>
      <c r="R114" s="756"/>
      <c r="S114" s="756"/>
      <c r="T114" s="756"/>
      <c r="U114" s="756"/>
      <c r="V114" s="756"/>
      <c r="W114" s="756"/>
      <c r="X114" s="756"/>
      <c r="Y114" s="756"/>
      <c r="Z114" s="757"/>
      <c r="AA114" s="783">
        <v>83849</v>
      </c>
      <c r="AB114" s="784"/>
      <c r="AC114" s="784"/>
      <c r="AD114" s="784"/>
      <c r="AE114" s="785"/>
      <c r="AF114" s="786">
        <v>81911</v>
      </c>
      <c r="AG114" s="784"/>
      <c r="AH114" s="784"/>
      <c r="AI114" s="784"/>
      <c r="AJ114" s="785"/>
      <c r="AK114" s="786">
        <v>73362</v>
      </c>
      <c r="AL114" s="784"/>
      <c r="AM114" s="784"/>
      <c r="AN114" s="784"/>
      <c r="AO114" s="785"/>
      <c r="AP114" s="828">
        <v>0.8</v>
      </c>
      <c r="AQ114" s="829"/>
      <c r="AR114" s="829"/>
      <c r="AS114" s="829"/>
      <c r="AT114" s="830"/>
      <c r="AU114" s="936"/>
      <c r="AV114" s="937"/>
      <c r="AW114" s="937"/>
      <c r="AX114" s="937"/>
      <c r="AY114" s="937"/>
      <c r="AZ114" s="819" t="s">
        <v>427</v>
      </c>
      <c r="BA114" s="756"/>
      <c r="BB114" s="756"/>
      <c r="BC114" s="756"/>
      <c r="BD114" s="756"/>
      <c r="BE114" s="756"/>
      <c r="BF114" s="756"/>
      <c r="BG114" s="756"/>
      <c r="BH114" s="756"/>
      <c r="BI114" s="756"/>
      <c r="BJ114" s="756"/>
      <c r="BK114" s="756"/>
      <c r="BL114" s="756"/>
      <c r="BM114" s="756"/>
      <c r="BN114" s="756"/>
      <c r="BO114" s="756"/>
      <c r="BP114" s="757"/>
      <c r="BQ114" s="820">
        <v>932617</v>
      </c>
      <c r="BR114" s="821"/>
      <c r="BS114" s="821"/>
      <c r="BT114" s="821"/>
      <c r="BU114" s="821"/>
      <c r="BV114" s="821">
        <v>1009845</v>
      </c>
      <c r="BW114" s="821"/>
      <c r="BX114" s="821"/>
      <c r="BY114" s="821"/>
      <c r="BZ114" s="821"/>
      <c r="CA114" s="821">
        <v>954211</v>
      </c>
      <c r="CB114" s="821"/>
      <c r="CC114" s="821"/>
      <c r="CD114" s="821"/>
      <c r="CE114" s="821"/>
      <c r="CF114" s="879">
        <v>10.8</v>
      </c>
      <c r="CG114" s="880"/>
      <c r="CH114" s="880"/>
      <c r="CI114" s="880"/>
      <c r="CJ114" s="880"/>
      <c r="CK114" s="931"/>
      <c r="CL114" s="825"/>
      <c r="CM114" s="819" t="s">
        <v>428</v>
      </c>
      <c r="CN114" s="756"/>
      <c r="CO114" s="756"/>
      <c r="CP114" s="756"/>
      <c r="CQ114" s="756"/>
      <c r="CR114" s="756"/>
      <c r="CS114" s="756"/>
      <c r="CT114" s="756"/>
      <c r="CU114" s="756"/>
      <c r="CV114" s="756"/>
      <c r="CW114" s="756"/>
      <c r="CX114" s="756"/>
      <c r="CY114" s="756"/>
      <c r="CZ114" s="756"/>
      <c r="DA114" s="756"/>
      <c r="DB114" s="756"/>
      <c r="DC114" s="756"/>
      <c r="DD114" s="756"/>
      <c r="DE114" s="756"/>
      <c r="DF114" s="757"/>
      <c r="DG114" s="783" t="s">
        <v>122</v>
      </c>
      <c r="DH114" s="784"/>
      <c r="DI114" s="784"/>
      <c r="DJ114" s="784"/>
      <c r="DK114" s="785"/>
      <c r="DL114" s="786" t="s">
        <v>122</v>
      </c>
      <c r="DM114" s="784"/>
      <c r="DN114" s="784"/>
      <c r="DO114" s="784"/>
      <c r="DP114" s="785"/>
      <c r="DQ114" s="786" t="s">
        <v>122</v>
      </c>
      <c r="DR114" s="784"/>
      <c r="DS114" s="784"/>
      <c r="DT114" s="784"/>
      <c r="DU114" s="785"/>
      <c r="DV114" s="828" t="s">
        <v>122</v>
      </c>
      <c r="DW114" s="829"/>
      <c r="DX114" s="829"/>
      <c r="DY114" s="829"/>
      <c r="DZ114" s="830"/>
    </row>
    <row r="115" spans="1:130" s="212" customFormat="1" ht="26.25" customHeight="1" x14ac:dyDescent="0.2">
      <c r="A115" s="918"/>
      <c r="B115" s="919"/>
      <c r="C115" s="756" t="s">
        <v>429</v>
      </c>
      <c r="D115" s="756"/>
      <c r="E115" s="756"/>
      <c r="F115" s="756"/>
      <c r="G115" s="756"/>
      <c r="H115" s="756"/>
      <c r="I115" s="756"/>
      <c r="J115" s="756"/>
      <c r="K115" s="756"/>
      <c r="L115" s="756"/>
      <c r="M115" s="756"/>
      <c r="N115" s="756"/>
      <c r="O115" s="756"/>
      <c r="P115" s="756"/>
      <c r="Q115" s="756"/>
      <c r="R115" s="756"/>
      <c r="S115" s="756"/>
      <c r="T115" s="756"/>
      <c r="U115" s="756"/>
      <c r="V115" s="756"/>
      <c r="W115" s="756"/>
      <c r="X115" s="756"/>
      <c r="Y115" s="756"/>
      <c r="Z115" s="757"/>
      <c r="AA115" s="922" t="s">
        <v>122</v>
      </c>
      <c r="AB115" s="923"/>
      <c r="AC115" s="923"/>
      <c r="AD115" s="923"/>
      <c r="AE115" s="924"/>
      <c r="AF115" s="925" t="s">
        <v>122</v>
      </c>
      <c r="AG115" s="923"/>
      <c r="AH115" s="923"/>
      <c r="AI115" s="923"/>
      <c r="AJ115" s="924"/>
      <c r="AK115" s="925" t="s">
        <v>122</v>
      </c>
      <c r="AL115" s="923"/>
      <c r="AM115" s="923"/>
      <c r="AN115" s="923"/>
      <c r="AO115" s="924"/>
      <c r="AP115" s="926" t="s">
        <v>122</v>
      </c>
      <c r="AQ115" s="927"/>
      <c r="AR115" s="927"/>
      <c r="AS115" s="927"/>
      <c r="AT115" s="928"/>
      <c r="AU115" s="936"/>
      <c r="AV115" s="937"/>
      <c r="AW115" s="937"/>
      <c r="AX115" s="937"/>
      <c r="AY115" s="937"/>
      <c r="AZ115" s="819" t="s">
        <v>430</v>
      </c>
      <c r="BA115" s="756"/>
      <c r="BB115" s="756"/>
      <c r="BC115" s="756"/>
      <c r="BD115" s="756"/>
      <c r="BE115" s="756"/>
      <c r="BF115" s="756"/>
      <c r="BG115" s="756"/>
      <c r="BH115" s="756"/>
      <c r="BI115" s="756"/>
      <c r="BJ115" s="756"/>
      <c r="BK115" s="756"/>
      <c r="BL115" s="756"/>
      <c r="BM115" s="756"/>
      <c r="BN115" s="756"/>
      <c r="BO115" s="756"/>
      <c r="BP115" s="757"/>
      <c r="BQ115" s="820" t="s">
        <v>122</v>
      </c>
      <c r="BR115" s="821"/>
      <c r="BS115" s="821"/>
      <c r="BT115" s="821"/>
      <c r="BU115" s="821"/>
      <c r="BV115" s="821" t="s">
        <v>122</v>
      </c>
      <c r="BW115" s="821"/>
      <c r="BX115" s="821"/>
      <c r="BY115" s="821"/>
      <c r="BZ115" s="821"/>
      <c r="CA115" s="821" t="s">
        <v>122</v>
      </c>
      <c r="CB115" s="821"/>
      <c r="CC115" s="821"/>
      <c r="CD115" s="821"/>
      <c r="CE115" s="821"/>
      <c r="CF115" s="879" t="s">
        <v>122</v>
      </c>
      <c r="CG115" s="880"/>
      <c r="CH115" s="880"/>
      <c r="CI115" s="880"/>
      <c r="CJ115" s="880"/>
      <c r="CK115" s="931"/>
      <c r="CL115" s="825"/>
      <c r="CM115" s="819" t="s">
        <v>431</v>
      </c>
      <c r="CN115" s="756"/>
      <c r="CO115" s="756"/>
      <c r="CP115" s="756"/>
      <c r="CQ115" s="756"/>
      <c r="CR115" s="756"/>
      <c r="CS115" s="756"/>
      <c r="CT115" s="756"/>
      <c r="CU115" s="756"/>
      <c r="CV115" s="756"/>
      <c r="CW115" s="756"/>
      <c r="CX115" s="756"/>
      <c r="CY115" s="756"/>
      <c r="CZ115" s="756"/>
      <c r="DA115" s="756"/>
      <c r="DB115" s="756"/>
      <c r="DC115" s="756"/>
      <c r="DD115" s="756"/>
      <c r="DE115" s="756"/>
      <c r="DF115" s="757"/>
      <c r="DG115" s="783">
        <v>356083</v>
      </c>
      <c r="DH115" s="784"/>
      <c r="DI115" s="784"/>
      <c r="DJ115" s="784"/>
      <c r="DK115" s="785"/>
      <c r="DL115" s="786">
        <v>170082</v>
      </c>
      <c r="DM115" s="784"/>
      <c r="DN115" s="784"/>
      <c r="DO115" s="784"/>
      <c r="DP115" s="785"/>
      <c r="DQ115" s="786" t="s">
        <v>122</v>
      </c>
      <c r="DR115" s="784"/>
      <c r="DS115" s="784"/>
      <c r="DT115" s="784"/>
      <c r="DU115" s="785"/>
      <c r="DV115" s="828" t="s">
        <v>122</v>
      </c>
      <c r="DW115" s="829"/>
      <c r="DX115" s="829"/>
      <c r="DY115" s="829"/>
      <c r="DZ115" s="830"/>
    </row>
    <row r="116" spans="1:130" s="212" customFormat="1" ht="26.25" customHeight="1" x14ac:dyDescent="0.2">
      <c r="A116" s="920"/>
      <c r="B116" s="921"/>
      <c r="C116" s="843" t="s">
        <v>432</v>
      </c>
      <c r="D116" s="843"/>
      <c r="E116" s="843"/>
      <c r="F116" s="843"/>
      <c r="G116" s="843"/>
      <c r="H116" s="843"/>
      <c r="I116" s="843"/>
      <c r="J116" s="843"/>
      <c r="K116" s="843"/>
      <c r="L116" s="843"/>
      <c r="M116" s="843"/>
      <c r="N116" s="843"/>
      <c r="O116" s="843"/>
      <c r="P116" s="843"/>
      <c r="Q116" s="843"/>
      <c r="R116" s="843"/>
      <c r="S116" s="843"/>
      <c r="T116" s="843"/>
      <c r="U116" s="843"/>
      <c r="V116" s="843"/>
      <c r="W116" s="843"/>
      <c r="X116" s="843"/>
      <c r="Y116" s="843"/>
      <c r="Z116" s="844"/>
      <c r="AA116" s="783" t="s">
        <v>122</v>
      </c>
      <c r="AB116" s="784"/>
      <c r="AC116" s="784"/>
      <c r="AD116" s="784"/>
      <c r="AE116" s="785"/>
      <c r="AF116" s="786" t="s">
        <v>122</v>
      </c>
      <c r="AG116" s="784"/>
      <c r="AH116" s="784"/>
      <c r="AI116" s="784"/>
      <c r="AJ116" s="785"/>
      <c r="AK116" s="786" t="s">
        <v>122</v>
      </c>
      <c r="AL116" s="784"/>
      <c r="AM116" s="784"/>
      <c r="AN116" s="784"/>
      <c r="AO116" s="785"/>
      <c r="AP116" s="828" t="s">
        <v>122</v>
      </c>
      <c r="AQ116" s="829"/>
      <c r="AR116" s="829"/>
      <c r="AS116" s="829"/>
      <c r="AT116" s="830"/>
      <c r="AU116" s="936"/>
      <c r="AV116" s="937"/>
      <c r="AW116" s="937"/>
      <c r="AX116" s="937"/>
      <c r="AY116" s="937"/>
      <c r="AZ116" s="913" t="s">
        <v>433</v>
      </c>
      <c r="BA116" s="914"/>
      <c r="BB116" s="914"/>
      <c r="BC116" s="914"/>
      <c r="BD116" s="914"/>
      <c r="BE116" s="914"/>
      <c r="BF116" s="914"/>
      <c r="BG116" s="914"/>
      <c r="BH116" s="914"/>
      <c r="BI116" s="914"/>
      <c r="BJ116" s="914"/>
      <c r="BK116" s="914"/>
      <c r="BL116" s="914"/>
      <c r="BM116" s="914"/>
      <c r="BN116" s="914"/>
      <c r="BO116" s="914"/>
      <c r="BP116" s="915"/>
      <c r="BQ116" s="820" t="s">
        <v>122</v>
      </c>
      <c r="BR116" s="821"/>
      <c r="BS116" s="821"/>
      <c r="BT116" s="821"/>
      <c r="BU116" s="821"/>
      <c r="BV116" s="821" t="s">
        <v>122</v>
      </c>
      <c r="BW116" s="821"/>
      <c r="BX116" s="821"/>
      <c r="BY116" s="821"/>
      <c r="BZ116" s="821"/>
      <c r="CA116" s="821" t="s">
        <v>122</v>
      </c>
      <c r="CB116" s="821"/>
      <c r="CC116" s="821"/>
      <c r="CD116" s="821"/>
      <c r="CE116" s="821"/>
      <c r="CF116" s="879" t="s">
        <v>122</v>
      </c>
      <c r="CG116" s="880"/>
      <c r="CH116" s="880"/>
      <c r="CI116" s="880"/>
      <c r="CJ116" s="880"/>
      <c r="CK116" s="931"/>
      <c r="CL116" s="825"/>
      <c r="CM116" s="819" t="s">
        <v>434</v>
      </c>
      <c r="CN116" s="756"/>
      <c r="CO116" s="756"/>
      <c r="CP116" s="756"/>
      <c r="CQ116" s="756"/>
      <c r="CR116" s="756"/>
      <c r="CS116" s="756"/>
      <c r="CT116" s="756"/>
      <c r="CU116" s="756"/>
      <c r="CV116" s="756"/>
      <c r="CW116" s="756"/>
      <c r="CX116" s="756"/>
      <c r="CY116" s="756"/>
      <c r="CZ116" s="756"/>
      <c r="DA116" s="756"/>
      <c r="DB116" s="756"/>
      <c r="DC116" s="756"/>
      <c r="DD116" s="756"/>
      <c r="DE116" s="756"/>
      <c r="DF116" s="757"/>
      <c r="DG116" s="783">
        <v>209360</v>
      </c>
      <c r="DH116" s="784"/>
      <c r="DI116" s="784"/>
      <c r="DJ116" s="784"/>
      <c r="DK116" s="785"/>
      <c r="DL116" s="786">
        <v>181564</v>
      </c>
      <c r="DM116" s="784"/>
      <c r="DN116" s="784"/>
      <c r="DO116" s="784"/>
      <c r="DP116" s="785"/>
      <c r="DQ116" s="786">
        <v>181661</v>
      </c>
      <c r="DR116" s="784"/>
      <c r="DS116" s="784"/>
      <c r="DT116" s="784"/>
      <c r="DU116" s="785"/>
      <c r="DV116" s="828">
        <v>2.1</v>
      </c>
      <c r="DW116" s="829"/>
      <c r="DX116" s="829"/>
      <c r="DY116" s="829"/>
      <c r="DZ116" s="830"/>
    </row>
    <row r="117" spans="1:130" s="212" customFormat="1" ht="26.25" customHeight="1" x14ac:dyDescent="0.2">
      <c r="A117" s="899" t="s">
        <v>177</v>
      </c>
      <c r="B117" s="900"/>
      <c r="C117" s="900"/>
      <c r="D117" s="900"/>
      <c r="E117" s="900"/>
      <c r="F117" s="900"/>
      <c r="G117" s="900"/>
      <c r="H117" s="900"/>
      <c r="I117" s="900"/>
      <c r="J117" s="900"/>
      <c r="K117" s="900"/>
      <c r="L117" s="900"/>
      <c r="M117" s="900"/>
      <c r="N117" s="900"/>
      <c r="O117" s="900"/>
      <c r="P117" s="900"/>
      <c r="Q117" s="900"/>
      <c r="R117" s="900"/>
      <c r="S117" s="900"/>
      <c r="T117" s="900"/>
      <c r="U117" s="900"/>
      <c r="V117" s="900"/>
      <c r="W117" s="900"/>
      <c r="X117" s="900"/>
      <c r="Y117" s="881" t="s">
        <v>435</v>
      </c>
      <c r="Z117" s="901"/>
      <c r="AA117" s="906">
        <v>1651006</v>
      </c>
      <c r="AB117" s="907"/>
      <c r="AC117" s="907"/>
      <c r="AD117" s="907"/>
      <c r="AE117" s="908"/>
      <c r="AF117" s="909">
        <v>1595784</v>
      </c>
      <c r="AG117" s="907"/>
      <c r="AH117" s="907"/>
      <c r="AI117" s="907"/>
      <c r="AJ117" s="908"/>
      <c r="AK117" s="909">
        <v>1509401</v>
      </c>
      <c r="AL117" s="907"/>
      <c r="AM117" s="907"/>
      <c r="AN117" s="907"/>
      <c r="AO117" s="908"/>
      <c r="AP117" s="910"/>
      <c r="AQ117" s="911"/>
      <c r="AR117" s="911"/>
      <c r="AS117" s="911"/>
      <c r="AT117" s="912"/>
      <c r="AU117" s="936"/>
      <c r="AV117" s="937"/>
      <c r="AW117" s="937"/>
      <c r="AX117" s="937"/>
      <c r="AY117" s="937"/>
      <c r="AZ117" s="867" t="s">
        <v>436</v>
      </c>
      <c r="BA117" s="868"/>
      <c r="BB117" s="868"/>
      <c r="BC117" s="868"/>
      <c r="BD117" s="868"/>
      <c r="BE117" s="868"/>
      <c r="BF117" s="868"/>
      <c r="BG117" s="868"/>
      <c r="BH117" s="868"/>
      <c r="BI117" s="868"/>
      <c r="BJ117" s="868"/>
      <c r="BK117" s="868"/>
      <c r="BL117" s="868"/>
      <c r="BM117" s="868"/>
      <c r="BN117" s="868"/>
      <c r="BO117" s="868"/>
      <c r="BP117" s="869"/>
      <c r="BQ117" s="820" t="s">
        <v>122</v>
      </c>
      <c r="BR117" s="821"/>
      <c r="BS117" s="821"/>
      <c r="BT117" s="821"/>
      <c r="BU117" s="821"/>
      <c r="BV117" s="821" t="s">
        <v>122</v>
      </c>
      <c r="BW117" s="821"/>
      <c r="BX117" s="821"/>
      <c r="BY117" s="821"/>
      <c r="BZ117" s="821"/>
      <c r="CA117" s="821" t="s">
        <v>122</v>
      </c>
      <c r="CB117" s="821"/>
      <c r="CC117" s="821"/>
      <c r="CD117" s="821"/>
      <c r="CE117" s="821"/>
      <c r="CF117" s="879" t="s">
        <v>122</v>
      </c>
      <c r="CG117" s="880"/>
      <c r="CH117" s="880"/>
      <c r="CI117" s="880"/>
      <c r="CJ117" s="880"/>
      <c r="CK117" s="931"/>
      <c r="CL117" s="825"/>
      <c r="CM117" s="819" t="s">
        <v>437</v>
      </c>
      <c r="CN117" s="756"/>
      <c r="CO117" s="756"/>
      <c r="CP117" s="756"/>
      <c r="CQ117" s="756"/>
      <c r="CR117" s="756"/>
      <c r="CS117" s="756"/>
      <c r="CT117" s="756"/>
      <c r="CU117" s="756"/>
      <c r="CV117" s="756"/>
      <c r="CW117" s="756"/>
      <c r="CX117" s="756"/>
      <c r="CY117" s="756"/>
      <c r="CZ117" s="756"/>
      <c r="DA117" s="756"/>
      <c r="DB117" s="756"/>
      <c r="DC117" s="756"/>
      <c r="DD117" s="756"/>
      <c r="DE117" s="756"/>
      <c r="DF117" s="757"/>
      <c r="DG117" s="783" t="s">
        <v>122</v>
      </c>
      <c r="DH117" s="784"/>
      <c r="DI117" s="784"/>
      <c r="DJ117" s="784"/>
      <c r="DK117" s="785"/>
      <c r="DL117" s="786" t="s">
        <v>122</v>
      </c>
      <c r="DM117" s="784"/>
      <c r="DN117" s="784"/>
      <c r="DO117" s="784"/>
      <c r="DP117" s="785"/>
      <c r="DQ117" s="786" t="s">
        <v>122</v>
      </c>
      <c r="DR117" s="784"/>
      <c r="DS117" s="784"/>
      <c r="DT117" s="784"/>
      <c r="DU117" s="785"/>
      <c r="DV117" s="828" t="s">
        <v>122</v>
      </c>
      <c r="DW117" s="829"/>
      <c r="DX117" s="829"/>
      <c r="DY117" s="829"/>
      <c r="DZ117" s="830"/>
    </row>
    <row r="118" spans="1:130" s="212" customFormat="1" ht="26.25" customHeight="1" x14ac:dyDescent="0.2">
      <c r="A118" s="899" t="s">
        <v>411</v>
      </c>
      <c r="B118" s="900"/>
      <c r="C118" s="900"/>
      <c r="D118" s="900"/>
      <c r="E118" s="900"/>
      <c r="F118" s="900"/>
      <c r="G118" s="900"/>
      <c r="H118" s="900"/>
      <c r="I118" s="900"/>
      <c r="J118" s="900"/>
      <c r="K118" s="900"/>
      <c r="L118" s="900"/>
      <c r="M118" s="900"/>
      <c r="N118" s="900"/>
      <c r="O118" s="900"/>
      <c r="P118" s="900"/>
      <c r="Q118" s="900"/>
      <c r="R118" s="900"/>
      <c r="S118" s="900"/>
      <c r="T118" s="900"/>
      <c r="U118" s="900"/>
      <c r="V118" s="900"/>
      <c r="W118" s="900"/>
      <c r="X118" s="900"/>
      <c r="Y118" s="900"/>
      <c r="Z118" s="901"/>
      <c r="AA118" s="902" t="s">
        <v>408</v>
      </c>
      <c r="AB118" s="900"/>
      <c r="AC118" s="900"/>
      <c r="AD118" s="900"/>
      <c r="AE118" s="901"/>
      <c r="AF118" s="902" t="s">
        <v>409</v>
      </c>
      <c r="AG118" s="900"/>
      <c r="AH118" s="900"/>
      <c r="AI118" s="900"/>
      <c r="AJ118" s="901"/>
      <c r="AK118" s="902" t="s">
        <v>294</v>
      </c>
      <c r="AL118" s="900"/>
      <c r="AM118" s="900"/>
      <c r="AN118" s="900"/>
      <c r="AO118" s="901"/>
      <c r="AP118" s="903" t="s">
        <v>410</v>
      </c>
      <c r="AQ118" s="904"/>
      <c r="AR118" s="904"/>
      <c r="AS118" s="904"/>
      <c r="AT118" s="905"/>
      <c r="AU118" s="936"/>
      <c r="AV118" s="937"/>
      <c r="AW118" s="937"/>
      <c r="AX118" s="937"/>
      <c r="AY118" s="937"/>
      <c r="AZ118" s="842" t="s">
        <v>438</v>
      </c>
      <c r="BA118" s="843"/>
      <c r="BB118" s="843"/>
      <c r="BC118" s="843"/>
      <c r="BD118" s="843"/>
      <c r="BE118" s="843"/>
      <c r="BF118" s="843"/>
      <c r="BG118" s="843"/>
      <c r="BH118" s="843"/>
      <c r="BI118" s="843"/>
      <c r="BJ118" s="843"/>
      <c r="BK118" s="843"/>
      <c r="BL118" s="843"/>
      <c r="BM118" s="843"/>
      <c r="BN118" s="843"/>
      <c r="BO118" s="843"/>
      <c r="BP118" s="844"/>
      <c r="BQ118" s="883" t="s">
        <v>122</v>
      </c>
      <c r="BR118" s="849"/>
      <c r="BS118" s="849"/>
      <c r="BT118" s="849"/>
      <c r="BU118" s="849"/>
      <c r="BV118" s="849" t="s">
        <v>122</v>
      </c>
      <c r="BW118" s="849"/>
      <c r="BX118" s="849"/>
      <c r="BY118" s="849"/>
      <c r="BZ118" s="849"/>
      <c r="CA118" s="849" t="s">
        <v>122</v>
      </c>
      <c r="CB118" s="849"/>
      <c r="CC118" s="849"/>
      <c r="CD118" s="849"/>
      <c r="CE118" s="849"/>
      <c r="CF118" s="879" t="s">
        <v>122</v>
      </c>
      <c r="CG118" s="880"/>
      <c r="CH118" s="880"/>
      <c r="CI118" s="880"/>
      <c r="CJ118" s="880"/>
      <c r="CK118" s="931"/>
      <c r="CL118" s="825"/>
      <c r="CM118" s="819" t="s">
        <v>439</v>
      </c>
      <c r="CN118" s="756"/>
      <c r="CO118" s="756"/>
      <c r="CP118" s="756"/>
      <c r="CQ118" s="756"/>
      <c r="CR118" s="756"/>
      <c r="CS118" s="756"/>
      <c r="CT118" s="756"/>
      <c r="CU118" s="756"/>
      <c r="CV118" s="756"/>
      <c r="CW118" s="756"/>
      <c r="CX118" s="756"/>
      <c r="CY118" s="756"/>
      <c r="CZ118" s="756"/>
      <c r="DA118" s="756"/>
      <c r="DB118" s="756"/>
      <c r="DC118" s="756"/>
      <c r="DD118" s="756"/>
      <c r="DE118" s="756"/>
      <c r="DF118" s="757"/>
      <c r="DG118" s="783" t="s">
        <v>122</v>
      </c>
      <c r="DH118" s="784"/>
      <c r="DI118" s="784"/>
      <c r="DJ118" s="784"/>
      <c r="DK118" s="785"/>
      <c r="DL118" s="786" t="s">
        <v>122</v>
      </c>
      <c r="DM118" s="784"/>
      <c r="DN118" s="784"/>
      <c r="DO118" s="784"/>
      <c r="DP118" s="785"/>
      <c r="DQ118" s="786" t="s">
        <v>122</v>
      </c>
      <c r="DR118" s="784"/>
      <c r="DS118" s="784"/>
      <c r="DT118" s="784"/>
      <c r="DU118" s="785"/>
      <c r="DV118" s="828" t="s">
        <v>122</v>
      </c>
      <c r="DW118" s="829"/>
      <c r="DX118" s="829"/>
      <c r="DY118" s="829"/>
      <c r="DZ118" s="830"/>
    </row>
    <row r="119" spans="1:130" s="212" customFormat="1" ht="26.25" customHeight="1" x14ac:dyDescent="0.2">
      <c r="A119" s="822" t="s">
        <v>414</v>
      </c>
      <c r="B119" s="823"/>
      <c r="C119" s="864" t="s">
        <v>415</v>
      </c>
      <c r="D119" s="812"/>
      <c r="E119" s="812"/>
      <c r="F119" s="812"/>
      <c r="G119" s="812"/>
      <c r="H119" s="812"/>
      <c r="I119" s="812"/>
      <c r="J119" s="812"/>
      <c r="K119" s="812"/>
      <c r="L119" s="812"/>
      <c r="M119" s="812"/>
      <c r="N119" s="812"/>
      <c r="O119" s="812"/>
      <c r="P119" s="812"/>
      <c r="Q119" s="812"/>
      <c r="R119" s="812"/>
      <c r="S119" s="812"/>
      <c r="T119" s="812"/>
      <c r="U119" s="812"/>
      <c r="V119" s="812"/>
      <c r="W119" s="812"/>
      <c r="X119" s="812"/>
      <c r="Y119" s="812"/>
      <c r="Z119" s="813"/>
      <c r="AA119" s="892" t="s">
        <v>122</v>
      </c>
      <c r="AB119" s="893"/>
      <c r="AC119" s="893"/>
      <c r="AD119" s="893"/>
      <c r="AE119" s="894"/>
      <c r="AF119" s="895" t="s">
        <v>122</v>
      </c>
      <c r="AG119" s="893"/>
      <c r="AH119" s="893"/>
      <c r="AI119" s="893"/>
      <c r="AJ119" s="894"/>
      <c r="AK119" s="895" t="s">
        <v>122</v>
      </c>
      <c r="AL119" s="893"/>
      <c r="AM119" s="893"/>
      <c r="AN119" s="893"/>
      <c r="AO119" s="894"/>
      <c r="AP119" s="896" t="s">
        <v>122</v>
      </c>
      <c r="AQ119" s="897"/>
      <c r="AR119" s="897"/>
      <c r="AS119" s="897"/>
      <c r="AT119" s="898"/>
      <c r="AU119" s="938"/>
      <c r="AV119" s="939"/>
      <c r="AW119" s="939"/>
      <c r="AX119" s="939"/>
      <c r="AY119" s="939"/>
      <c r="AZ119" s="235" t="s">
        <v>177</v>
      </c>
      <c r="BA119" s="235"/>
      <c r="BB119" s="235"/>
      <c r="BC119" s="235"/>
      <c r="BD119" s="235"/>
      <c r="BE119" s="235"/>
      <c r="BF119" s="235"/>
      <c r="BG119" s="235"/>
      <c r="BH119" s="235"/>
      <c r="BI119" s="235"/>
      <c r="BJ119" s="235"/>
      <c r="BK119" s="235"/>
      <c r="BL119" s="235"/>
      <c r="BM119" s="235"/>
      <c r="BN119" s="235"/>
      <c r="BO119" s="881" t="s">
        <v>440</v>
      </c>
      <c r="BP119" s="882"/>
      <c r="BQ119" s="883">
        <v>13840307</v>
      </c>
      <c r="BR119" s="849"/>
      <c r="BS119" s="849"/>
      <c r="BT119" s="849"/>
      <c r="BU119" s="849"/>
      <c r="BV119" s="849">
        <v>12966344</v>
      </c>
      <c r="BW119" s="849"/>
      <c r="BX119" s="849"/>
      <c r="BY119" s="849"/>
      <c r="BZ119" s="849"/>
      <c r="CA119" s="849">
        <v>12761977</v>
      </c>
      <c r="CB119" s="849"/>
      <c r="CC119" s="849"/>
      <c r="CD119" s="849"/>
      <c r="CE119" s="849"/>
      <c r="CF119" s="752"/>
      <c r="CG119" s="753"/>
      <c r="CH119" s="753"/>
      <c r="CI119" s="753"/>
      <c r="CJ119" s="838"/>
      <c r="CK119" s="932"/>
      <c r="CL119" s="827"/>
      <c r="CM119" s="842" t="s">
        <v>441</v>
      </c>
      <c r="CN119" s="843"/>
      <c r="CO119" s="843"/>
      <c r="CP119" s="843"/>
      <c r="CQ119" s="843"/>
      <c r="CR119" s="843"/>
      <c r="CS119" s="843"/>
      <c r="CT119" s="843"/>
      <c r="CU119" s="843"/>
      <c r="CV119" s="843"/>
      <c r="CW119" s="843"/>
      <c r="CX119" s="843"/>
      <c r="CY119" s="843"/>
      <c r="CZ119" s="843"/>
      <c r="DA119" s="843"/>
      <c r="DB119" s="843"/>
      <c r="DC119" s="843"/>
      <c r="DD119" s="843"/>
      <c r="DE119" s="843"/>
      <c r="DF119" s="844"/>
      <c r="DG119" s="767">
        <v>35793</v>
      </c>
      <c r="DH119" s="768"/>
      <c r="DI119" s="768"/>
      <c r="DJ119" s="768"/>
      <c r="DK119" s="769"/>
      <c r="DL119" s="770">
        <v>31317</v>
      </c>
      <c r="DM119" s="768"/>
      <c r="DN119" s="768"/>
      <c r="DO119" s="768"/>
      <c r="DP119" s="769"/>
      <c r="DQ119" s="770">
        <v>26841</v>
      </c>
      <c r="DR119" s="768"/>
      <c r="DS119" s="768"/>
      <c r="DT119" s="768"/>
      <c r="DU119" s="769"/>
      <c r="DV119" s="852">
        <v>0.3</v>
      </c>
      <c r="DW119" s="853"/>
      <c r="DX119" s="853"/>
      <c r="DY119" s="853"/>
      <c r="DZ119" s="854"/>
    </row>
    <row r="120" spans="1:130" s="212" customFormat="1" ht="26.25" customHeight="1" x14ac:dyDescent="0.2">
      <c r="A120" s="824"/>
      <c r="B120" s="825"/>
      <c r="C120" s="819" t="s">
        <v>418</v>
      </c>
      <c r="D120" s="756"/>
      <c r="E120" s="756"/>
      <c r="F120" s="756"/>
      <c r="G120" s="756"/>
      <c r="H120" s="756"/>
      <c r="I120" s="756"/>
      <c r="J120" s="756"/>
      <c r="K120" s="756"/>
      <c r="L120" s="756"/>
      <c r="M120" s="756"/>
      <c r="N120" s="756"/>
      <c r="O120" s="756"/>
      <c r="P120" s="756"/>
      <c r="Q120" s="756"/>
      <c r="R120" s="756"/>
      <c r="S120" s="756"/>
      <c r="T120" s="756"/>
      <c r="U120" s="756"/>
      <c r="V120" s="756"/>
      <c r="W120" s="756"/>
      <c r="X120" s="756"/>
      <c r="Y120" s="756"/>
      <c r="Z120" s="757"/>
      <c r="AA120" s="783" t="s">
        <v>122</v>
      </c>
      <c r="AB120" s="784"/>
      <c r="AC120" s="784"/>
      <c r="AD120" s="784"/>
      <c r="AE120" s="785"/>
      <c r="AF120" s="786" t="s">
        <v>122</v>
      </c>
      <c r="AG120" s="784"/>
      <c r="AH120" s="784"/>
      <c r="AI120" s="784"/>
      <c r="AJ120" s="785"/>
      <c r="AK120" s="786" t="s">
        <v>122</v>
      </c>
      <c r="AL120" s="784"/>
      <c r="AM120" s="784"/>
      <c r="AN120" s="784"/>
      <c r="AO120" s="785"/>
      <c r="AP120" s="828" t="s">
        <v>122</v>
      </c>
      <c r="AQ120" s="829"/>
      <c r="AR120" s="829"/>
      <c r="AS120" s="829"/>
      <c r="AT120" s="830"/>
      <c r="AU120" s="884" t="s">
        <v>442</v>
      </c>
      <c r="AV120" s="885"/>
      <c r="AW120" s="885"/>
      <c r="AX120" s="885"/>
      <c r="AY120" s="886"/>
      <c r="AZ120" s="864" t="s">
        <v>443</v>
      </c>
      <c r="BA120" s="812"/>
      <c r="BB120" s="812"/>
      <c r="BC120" s="812"/>
      <c r="BD120" s="812"/>
      <c r="BE120" s="812"/>
      <c r="BF120" s="812"/>
      <c r="BG120" s="812"/>
      <c r="BH120" s="812"/>
      <c r="BI120" s="812"/>
      <c r="BJ120" s="812"/>
      <c r="BK120" s="812"/>
      <c r="BL120" s="812"/>
      <c r="BM120" s="812"/>
      <c r="BN120" s="812"/>
      <c r="BO120" s="812"/>
      <c r="BP120" s="813"/>
      <c r="BQ120" s="865">
        <v>3090123</v>
      </c>
      <c r="BR120" s="846"/>
      <c r="BS120" s="846"/>
      <c r="BT120" s="846"/>
      <c r="BU120" s="846"/>
      <c r="BV120" s="846">
        <v>4235155</v>
      </c>
      <c r="BW120" s="846"/>
      <c r="BX120" s="846"/>
      <c r="BY120" s="846"/>
      <c r="BZ120" s="846"/>
      <c r="CA120" s="846">
        <v>4536932</v>
      </c>
      <c r="CB120" s="846"/>
      <c r="CC120" s="846"/>
      <c r="CD120" s="846"/>
      <c r="CE120" s="846"/>
      <c r="CF120" s="870">
        <v>51.2</v>
      </c>
      <c r="CG120" s="871"/>
      <c r="CH120" s="871"/>
      <c r="CI120" s="871"/>
      <c r="CJ120" s="871"/>
      <c r="CK120" s="872" t="s">
        <v>444</v>
      </c>
      <c r="CL120" s="856"/>
      <c r="CM120" s="856"/>
      <c r="CN120" s="856"/>
      <c r="CO120" s="857"/>
      <c r="CP120" s="876" t="s">
        <v>393</v>
      </c>
      <c r="CQ120" s="877"/>
      <c r="CR120" s="877"/>
      <c r="CS120" s="877"/>
      <c r="CT120" s="877"/>
      <c r="CU120" s="877"/>
      <c r="CV120" s="877"/>
      <c r="CW120" s="877"/>
      <c r="CX120" s="877"/>
      <c r="CY120" s="877"/>
      <c r="CZ120" s="877"/>
      <c r="DA120" s="877"/>
      <c r="DB120" s="877"/>
      <c r="DC120" s="877"/>
      <c r="DD120" s="877"/>
      <c r="DE120" s="877"/>
      <c r="DF120" s="878"/>
      <c r="DG120" s="865">
        <v>717604</v>
      </c>
      <c r="DH120" s="846"/>
      <c r="DI120" s="846"/>
      <c r="DJ120" s="846"/>
      <c r="DK120" s="846"/>
      <c r="DL120" s="846">
        <v>667369</v>
      </c>
      <c r="DM120" s="846"/>
      <c r="DN120" s="846"/>
      <c r="DO120" s="846"/>
      <c r="DP120" s="846"/>
      <c r="DQ120" s="846">
        <v>594091</v>
      </c>
      <c r="DR120" s="846"/>
      <c r="DS120" s="846"/>
      <c r="DT120" s="846"/>
      <c r="DU120" s="846"/>
      <c r="DV120" s="847">
        <v>6.7</v>
      </c>
      <c r="DW120" s="847"/>
      <c r="DX120" s="847"/>
      <c r="DY120" s="847"/>
      <c r="DZ120" s="848"/>
    </row>
    <row r="121" spans="1:130" s="212" customFormat="1" ht="26.25" customHeight="1" x14ac:dyDescent="0.2">
      <c r="A121" s="824"/>
      <c r="B121" s="825"/>
      <c r="C121" s="867" t="s">
        <v>445</v>
      </c>
      <c r="D121" s="868"/>
      <c r="E121" s="868"/>
      <c r="F121" s="868"/>
      <c r="G121" s="868"/>
      <c r="H121" s="868"/>
      <c r="I121" s="868"/>
      <c r="J121" s="868"/>
      <c r="K121" s="868"/>
      <c r="L121" s="868"/>
      <c r="M121" s="868"/>
      <c r="N121" s="868"/>
      <c r="O121" s="868"/>
      <c r="P121" s="868"/>
      <c r="Q121" s="868"/>
      <c r="R121" s="868"/>
      <c r="S121" s="868"/>
      <c r="T121" s="868"/>
      <c r="U121" s="868"/>
      <c r="V121" s="868"/>
      <c r="W121" s="868"/>
      <c r="X121" s="868"/>
      <c r="Y121" s="868"/>
      <c r="Z121" s="869"/>
      <c r="AA121" s="783" t="s">
        <v>122</v>
      </c>
      <c r="AB121" s="784"/>
      <c r="AC121" s="784"/>
      <c r="AD121" s="784"/>
      <c r="AE121" s="785"/>
      <c r="AF121" s="786" t="s">
        <v>122</v>
      </c>
      <c r="AG121" s="784"/>
      <c r="AH121" s="784"/>
      <c r="AI121" s="784"/>
      <c r="AJ121" s="785"/>
      <c r="AK121" s="786" t="s">
        <v>122</v>
      </c>
      <c r="AL121" s="784"/>
      <c r="AM121" s="784"/>
      <c r="AN121" s="784"/>
      <c r="AO121" s="785"/>
      <c r="AP121" s="828" t="s">
        <v>122</v>
      </c>
      <c r="AQ121" s="829"/>
      <c r="AR121" s="829"/>
      <c r="AS121" s="829"/>
      <c r="AT121" s="830"/>
      <c r="AU121" s="887"/>
      <c r="AV121" s="888"/>
      <c r="AW121" s="888"/>
      <c r="AX121" s="888"/>
      <c r="AY121" s="889"/>
      <c r="AZ121" s="819" t="s">
        <v>446</v>
      </c>
      <c r="BA121" s="756"/>
      <c r="BB121" s="756"/>
      <c r="BC121" s="756"/>
      <c r="BD121" s="756"/>
      <c r="BE121" s="756"/>
      <c r="BF121" s="756"/>
      <c r="BG121" s="756"/>
      <c r="BH121" s="756"/>
      <c r="BI121" s="756"/>
      <c r="BJ121" s="756"/>
      <c r="BK121" s="756"/>
      <c r="BL121" s="756"/>
      <c r="BM121" s="756"/>
      <c r="BN121" s="756"/>
      <c r="BO121" s="756"/>
      <c r="BP121" s="757"/>
      <c r="BQ121" s="820">
        <v>1648482</v>
      </c>
      <c r="BR121" s="821"/>
      <c r="BS121" s="821"/>
      <c r="BT121" s="821"/>
      <c r="BU121" s="821"/>
      <c r="BV121" s="821">
        <v>1591537</v>
      </c>
      <c r="BW121" s="821"/>
      <c r="BX121" s="821"/>
      <c r="BY121" s="821"/>
      <c r="BZ121" s="821"/>
      <c r="CA121" s="821">
        <v>1461502</v>
      </c>
      <c r="CB121" s="821"/>
      <c r="CC121" s="821"/>
      <c r="CD121" s="821"/>
      <c r="CE121" s="821"/>
      <c r="CF121" s="879">
        <v>16.5</v>
      </c>
      <c r="CG121" s="880"/>
      <c r="CH121" s="880"/>
      <c r="CI121" s="880"/>
      <c r="CJ121" s="880"/>
      <c r="CK121" s="873"/>
      <c r="CL121" s="859"/>
      <c r="CM121" s="859"/>
      <c r="CN121" s="859"/>
      <c r="CO121" s="860"/>
      <c r="CP121" s="839" t="s">
        <v>391</v>
      </c>
      <c r="CQ121" s="840"/>
      <c r="CR121" s="840"/>
      <c r="CS121" s="840"/>
      <c r="CT121" s="840"/>
      <c r="CU121" s="840"/>
      <c r="CV121" s="840"/>
      <c r="CW121" s="840"/>
      <c r="CX121" s="840"/>
      <c r="CY121" s="840"/>
      <c r="CZ121" s="840"/>
      <c r="DA121" s="840"/>
      <c r="DB121" s="840"/>
      <c r="DC121" s="840"/>
      <c r="DD121" s="840"/>
      <c r="DE121" s="840"/>
      <c r="DF121" s="841"/>
      <c r="DG121" s="820">
        <v>11154</v>
      </c>
      <c r="DH121" s="821"/>
      <c r="DI121" s="821"/>
      <c r="DJ121" s="821"/>
      <c r="DK121" s="821"/>
      <c r="DL121" s="821">
        <v>10992</v>
      </c>
      <c r="DM121" s="821"/>
      <c r="DN121" s="821"/>
      <c r="DO121" s="821"/>
      <c r="DP121" s="821"/>
      <c r="DQ121" s="821">
        <v>11191</v>
      </c>
      <c r="DR121" s="821"/>
      <c r="DS121" s="821"/>
      <c r="DT121" s="821"/>
      <c r="DU121" s="821"/>
      <c r="DV121" s="798">
        <v>0.1</v>
      </c>
      <c r="DW121" s="798"/>
      <c r="DX121" s="798"/>
      <c r="DY121" s="798"/>
      <c r="DZ121" s="799"/>
    </row>
    <row r="122" spans="1:130" s="212" customFormat="1" ht="26.25" customHeight="1" x14ac:dyDescent="0.2">
      <c r="A122" s="824"/>
      <c r="B122" s="825"/>
      <c r="C122" s="819" t="s">
        <v>428</v>
      </c>
      <c r="D122" s="756"/>
      <c r="E122" s="756"/>
      <c r="F122" s="756"/>
      <c r="G122" s="756"/>
      <c r="H122" s="756"/>
      <c r="I122" s="756"/>
      <c r="J122" s="756"/>
      <c r="K122" s="756"/>
      <c r="L122" s="756"/>
      <c r="M122" s="756"/>
      <c r="N122" s="756"/>
      <c r="O122" s="756"/>
      <c r="P122" s="756"/>
      <c r="Q122" s="756"/>
      <c r="R122" s="756"/>
      <c r="S122" s="756"/>
      <c r="T122" s="756"/>
      <c r="U122" s="756"/>
      <c r="V122" s="756"/>
      <c r="W122" s="756"/>
      <c r="X122" s="756"/>
      <c r="Y122" s="756"/>
      <c r="Z122" s="757"/>
      <c r="AA122" s="783" t="s">
        <v>122</v>
      </c>
      <c r="AB122" s="784"/>
      <c r="AC122" s="784"/>
      <c r="AD122" s="784"/>
      <c r="AE122" s="785"/>
      <c r="AF122" s="786" t="s">
        <v>122</v>
      </c>
      <c r="AG122" s="784"/>
      <c r="AH122" s="784"/>
      <c r="AI122" s="784"/>
      <c r="AJ122" s="785"/>
      <c r="AK122" s="786" t="s">
        <v>122</v>
      </c>
      <c r="AL122" s="784"/>
      <c r="AM122" s="784"/>
      <c r="AN122" s="784"/>
      <c r="AO122" s="785"/>
      <c r="AP122" s="828" t="s">
        <v>122</v>
      </c>
      <c r="AQ122" s="829"/>
      <c r="AR122" s="829"/>
      <c r="AS122" s="829"/>
      <c r="AT122" s="830"/>
      <c r="AU122" s="887"/>
      <c r="AV122" s="888"/>
      <c r="AW122" s="888"/>
      <c r="AX122" s="888"/>
      <c r="AY122" s="889"/>
      <c r="AZ122" s="842" t="s">
        <v>447</v>
      </c>
      <c r="BA122" s="843"/>
      <c r="BB122" s="843"/>
      <c r="BC122" s="843"/>
      <c r="BD122" s="843"/>
      <c r="BE122" s="843"/>
      <c r="BF122" s="843"/>
      <c r="BG122" s="843"/>
      <c r="BH122" s="843"/>
      <c r="BI122" s="843"/>
      <c r="BJ122" s="843"/>
      <c r="BK122" s="843"/>
      <c r="BL122" s="843"/>
      <c r="BM122" s="843"/>
      <c r="BN122" s="843"/>
      <c r="BO122" s="843"/>
      <c r="BP122" s="844"/>
      <c r="BQ122" s="883">
        <v>3758596</v>
      </c>
      <c r="BR122" s="849"/>
      <c r="BS122" s="849"/>
      <c r="BT122" s="849"/>
      <c r="BU122" s="849"/>
      <c r="BV122" s="849">
        <v>3314404</v>
      </c>
      <c r="BW122" s="849"/>
      <c r="BX122" s="849"/>
      <c r="BY122" s="849"/>
      <c r="BZ122" s="849"/>
      <c r="CA122" s="849">
        <v>3302359</v>
      </c>
      <c r="CB122" s="849"/>
      <c r="CC122" s="849"/>
      <c r="CD122" s="849"/>
      <c r="CE122" s="849"/>
      <c r="CF122" s="850">
        <v>37.299999999999997</v>
      </c>
      <c r="CG122" s="851"/>
      <c r="CH122" s="851"/>
      <c r="CI122" s="851"/>
      <c r="CJ122" s="851"/>
      <c r="CK122" s="873"/>
      <c r="CL122" s="859"/>
      <c r="CM122" s="859"/>
      <c r="CN122" s="859"/>
      <c r="CO122" s="860"/>
      <c r="CP122" s="839"/>
      <c r="CQ122" s="840"/>
      <c r="CR122" s="840"/>
      <c r="CS122" s="840"/>
      <c r="CT122" s="840"/>
      <c r="CU122" s="840"/>
      <c r="CV122" s="840"/>
      <c r="CW122" s="840"/>
      <c r="CX122" s="840"/>
      <c r="CY122" s="840"/>
      <c r="CZ122" s="840"/>
      <c r="DA122" s="840"/>
      <c r="DB122" s="840"/>
      <c r="DC122" s="840"/>
      <c r="DD122" s="840"/>
      <c r="DE122" s="840"/>
      <c r="DF122" s="841"/>
      <c r="DG122" s="820"/>
      <c r="DH122" s="821"/>
      <c r="DI122" s="821"/>
      <c r="DJ122" s="821"/>
      <c r="DK122" s="821"/>
      <c r="DL122" s="821"/>
      <c r="DM122" s="821"/>
      <c r="DN122" s="821"/>
      <c r="DO122" s="821"/>
      <c r="DP122" s="821"/>
      <c r="DQ122" s="821"/>
      <c r="DR122" s="821"/>
      <c r="DS122" s="821"/>
      <c r="DT122" s="821"/>
      <c r="DU122" s="821"/>
      <c r="DV122" s="798"/>
      <c r="DW122" s="798"/>
      <c r="DX122" s="798"/>
      <c r="DY122" s="798"/>
      <c r="DZ122" s="799"/>
    </row>
    <row r="123" spans="1:130" s="212" customFormat="1" ht="26.25" customHeight="1" x14ac:dyDescent="0.2">
      <c r="A123" s="824"/>
      <c r="B123" s="825"/>
      <c r="C123" s="819" t="s">
        <v>434</v>
      </c>
      <c r="D123" s="756"/>
      <c r="E123" s="756"/>
      <c r="F123" s="756"/>
      <c r="G123" s="756"/>
      <c r="H123" s="756"/>
      <c r="I123" s="756"/>
      <c r="J123" s="756"/>
      <c r="K123" s="756"/>
      <c r="L123" s="756"/>
      <c r="M123" s="756"/>
      <c r="N123" s="756"/>
      <c r="O123" s="756"/>
      <c r="P123" s="756"/>
      <c r="Q123" s="756"/>
      <c r="R123" s="756"/>
      <c r="S123" s="756"/>
      <c r="T123" s="756"/>
      <c r="U123" s="756"/>
      <c r="V123" s="756"/>
      <c r="W123" s="756"/>
      <c r="X123" s="756"/>
      <c r="Y123" s="756"/>
      <c r="Z123" s="757"/>
      <c r="AA123" s="783" t="s">
        <v>122</v>
      </c>
      <c r="AB123" s="784"/>
      <c r="AC123" s="784"/>
      <c r="AD123" s="784"/>
      <c r="AE123" s="785"/>
      <c r="AF123" s="786" t="s">
        <v>122</v>
      </c>
      <c r="AG123" s="784"/>
      <c r="AH123" s="784"/>
      <c r="AI123" s="784"/>
      <c r="AJ123" s="785"/>
      <c r="AK123" s="786" t="s">
        <v>122</v>
      </c>
      <c r="AL123" s="784"/>
      <c r="AM123" s="784"/>
      <c r="AN123" s="784"/>
      <c r="AO123" s="785"/>
      <c r="AP123" s="828" t="s">
        <v>122</v>
      </c>
      <c r="AQ123" s="829"/>
      <c r="AR123" s="829"/>
      <c r="AS123" s="829"/>
      <c r="AT123" s="830"/>
      <c r="AU123" s="890"/>
      <c r="AV123" s="891"/>
      <c r="AW123" s="891"/>
      <c r="AX123" s="891"/>
      <c r="AY123" s="891"/>
      <c r="AZ123" s="235" t="s">
        <v>177</v>
      </c>
      <c r="BA123" s="235"/>
      <c r="BB123" s="235"/>
      <c r="BC123" s="235"/>
      <c r="BD123" s="235"/>
      <c r="BE123" s="235"/>
      <c r="BF123" s="235"/>
      <c r="BG123" s="235"/>
      <c r="BH123" s="235"/>
      <c r="BI123" s="235"/>
      <c r="BJ123" s="235"/>
      <c r="BK123" s="235"/>
      <c r="BL123" s="235"/>
      <c r="BM123" s="235"/>
      <c r="BN123" s="235"/>
      <c r="BO123" s="881" t="s">
        <v>448</v>
      </c>
      <c r="BP123" s="882"/>
      <c r="BQ123" s="836">
        <v>8497201</v>
      </c>
      <c r="BR123" s="837"/>
      <c r="BS123" s="837"/>
      <c r="BT123" s="837"/>
      <c r="BU123" s="837"/>
      <c r="BV123" s="837">
        <v>9141096</v>
      </c>
      <c r="BW123" s="837"/>
      <c r="BX123" s="837"/>
      <c r="BY123" s="837"/>
      <c r="BZ123" s="837"/>
      <c r="CA123" s="837">
        <v>9300793</v>
      </c>
      <c r="CB123" s="837"/>
      <c r="CC123" s="837"/>
      <c r="CD123" s="837"/>
      <c r="CE123" s="837"/>
      <c r="CF123" s="752"/>
      <c r="CG123" s="753"/>
      <c r="CH123" s="753"/>
      <c r="CI123" s="753"/>
      <c r="CJ123" s="838"/>
      <c r="CK123" s="873"/>
      <c r="CL123" s="859"/>
      <c r="CM123" s="859"/>
      <c r="CN123" s="859"/>
      <c r="CO123" s="860"/>
      <c r="CP123" s="839"/>
      <c r="CQ123" s="840"/>
      <c r="CR123" s="840"/>
      <c r="CS123" s="840"/>
      <c r="CT123" s="840"/>
      <c r="CU123" s="840"/>
      <c r="CV123" s="840"/>
      <c r="CW123" s="840"/>
      <c r="CX123" s="840"/>
      <c r="CY123" s="840"/>
      <c r="CZ123" s="840"/>
      <c r="DA123" s="840"/>
      <c r="DB123" s="840"/>
      <c r="DC123" s="840"/>
      <c r="DD123" s="840"/>
      <c r="DE123" s="840"/>
      <c r="DF123" s="841"/>
      <c r="DG123" s="783"/>
      <c r="DH123" s="784"/>
      <c r="DI123" s="784"/>
      <c r="DJ123" s="784"/>
      <c r="DK123" s="785"/>
      <c r="DL123" s="786"/>
      <c r="DM123" s="784"/>
      <c r="DN123" s="784"/>
      <c r="DO123" s="784"/>
      <c r="DP123" s="785"/>
      <c r="DQ123" s="786"/>
      <c r="DR123" s="784"/>
      <c r="DS123" s="784"/>
      <c r="DT123" s="784"/>
      <c r="DU123" s="785"/>
      <c r="DV123" s="828"/>
      <c r="DW123" s="829"/>
      <c r="DX123" s="829"/>
      <c r="DY123" s="829"/>
      <c r="DZ123" s="830"/>
    </row>
    <row r="124" spans="1:130" s="212" customFormat="1" ht="26.25" customHeight="1" thickBot="1" x14ac:dyDescent="0.25">
      <c r="A124" s="824"/>
      <c r="B124" s="825"/>
      <c r="C124" s="819" t="s">
        <v>437</v>
      </c>
      <c r="D124" s="756"/>
      <c r="E124" s="756"/>
      <c r="F124" s="756"/>
      <c r="G124" s="756"/>
      <c r="H124" s="756"/>
      <c r="I124" s="756"/>
      <c r="J124" s="756"/>
      <c r="K124" s="756"/>
      <c r="L124" s="756"/>
      <c r="M124" s="756"/>
      <c r="N124" s="756"/>
      <c r="O124" s="756"/>
      <c r="P124" s="756"/>
      <c r="Q124" s="756"/>
      <c r="R124" s="756"/>
      <c r="S124" s="756"/>
      <c r="T124" s="756"/>
      <c r="U124" s="756"/>
      <c r="V124" s="756"/>
      <c r="W124" s="756"/>
      <c r="X124" s="756"/>
      <c r="Y124" s="756"/>
      <c r="Z124" s="757"/>
      <c r="AA124" s="783" t="s">
        <v>122</v>
      </c>
      <c r="AB124" s="784"/>
      <c r="AC124" s="784"/>
      <c r="AD124" s="784"/>
      <c r="AE124" s="785"/>
      <c r="AF124" s="786" t="s">
        <v>122</v>
      </c>
      <c r="AG124" s="784"/>
      <c r="AH124" s="784"/>
      <c r="AI124" s="784"/>
      <c r="AJ124" s="785"/>
      <c r="AK124" s="786" t="s">
        <v>122</v>
      </c>
      <c r="AL124" s="784"/>
      <c r="AM124" s="784"/>
      <c r="AN124" s="784"/>
      <c r="AO124" s="785"/>
      <c r="AP124" s="828" t="s">
        <v>122</v>
      </c>
      <c r="AQ124" s="829"/>
      <c r="AR124" s="829"/>
      <c r="AS124" s="829"/>
      <c r="AT124" s="830"/>
      <c r="AU124" s="831" t="s">
        <v>449</v>
      </c>
      <c r="AV124" s="832"/>
      <c r="AW124" s="832"/>
      <c r="AX124" s="832"/>
      <c r="AY124" s="832"/>
      <c r="AZ124" s="832"/>
      <c r="BA124" s="832"/>
      <c r="BB124" s="832"/>
      <c r="BC124" s="832"/>
      <c r="BD124" s="832"/>
      <c r="BE124" s="832"/>
      <c r="BF124" s="832"/>
      <c r="BG124" s="832"/>
      <c r="BH124" s="832"/>
      <c r="BI124" s="832"/>
      <c r="BJ124" s="832"/>
      <c r="BK124" s="832"/>
      <c r="BL124" s="832"/>
      <c r="BM124" s="832"/>
      <c r="BN124" s="832"/>
      <c r="BO124" s="832"/>
      <c r="BP124" s="833"/>
      <c r="BQ124" s="834">
        <v>64.099999999999994</v>
      </c>
      <c r="BR124" s="835"/>
      <c r="BS124" s="835"/>
      <c r="BT124" s="835"/>
      <c r="BU124" s="835"/>
      <c r="BV124" s="835">
        <v>43.7</v>
      </c>
      <c r="BW124" s="835"/>
      <c r="BX124" s="835"/>
      <c r="BY124" s="835"/>
      <c r="BZ124" s="835"/>
      <c r="CA124" s="835">
        <v>39</v>
      </c>
      <c r="CB124" s="835"/>
      <c r="CC124" s="835"/>
      <c r="CD124" s="835"/>
      <c r="CE124" s="835"/>
      <c r="CF124" s="730"/>
      <c r="CG124" s="731"/>
      <c r="CH124" s="731"/>
      <c r="CI124" s="731"/>
      <c r="CJ124" s="866"/>
      <c r="CK124" s="874"/>
      <c r="CL124" s="874"/>
      <c r="CM124" s="874"/>
      <c r="CN124" s="874"/>
      <c r="CO124" s="875"/>
      <c r="CP124" s="839" t="s">
        <v>450</v>
      </c>
      <c r="CQ124" s="840"/>
      <c r="CR124" s="840"/>
      <c r="CS124" s="840"/>
      <c r="CT124" s="840"/>
      <c r="CU124" s="840"/>
      <c r="CV124" s="840"/>
      <c r="CW124" s="840"/>
      <c r="CX124" s="840"/>
      <c r="CY124" s="840"/>
      <c r="CZ124" s="840"/>
      <c r="DA124" s="840"/>
      <c r="DB124" s="840"/>
      <c r="DC124" s="840"/>
      <c r="DD124" s="840"/>
      <c r="DE124" s="840"/>
      <c r="DF124" s="841"/>
      <c r="DG124" s="767" t="s">
        <v>122</v>
      </c>
      <c r="DH124" s="768"/>
      <c r="DI124" s="768"/>
      <c r="DJ124" s="768"/>
      <c r="DK124" s="769"/>
      <c r="DL124" s="770" t="s">
        <v>122</v>
      </c>
      <c r="DM124" s="768"/>
      <c r="DN124" s="768"/>
      <c r="DO124" s="768"/>
      <c r="DP124" s="769"/>
      <c r="DQ124" s="770" t="s">
        <v>122</v>
      </c>
      <c r="DR124" s="768"/>
      <c r="DS124" s="768"/>
      <c r="DT124" s="768"/>
      <c r="DU124" s="769"/>
      <c r="DV124" s="852" t="s">
        <v>122</v>
      </c>
      <c r="DW124" s="853"/>
      <c r="DX124" s="853"/>
      <c r="DY124" s="853"/>
      <c r="DZ124" s="854"/>
    </row>
    <row r="125" spans="1:130" s="212" customFormat="1" ht="26.25" customHeight="1" x14ac:dyDescent="0.2">
      <c r="A125" s="824"/>
      <c r="B125" s="825"/>
      <c r="C125" s="819" t="s">
        <v>439</v>
      </c>
      <c r="D125" s="756"/>
      <c r="E125" s="756"/>
      <c r="F125" s="756"/>
      <c r="G125" s="756"/>
      <c r="H125" s="756"/>
      <c r="I125" s="756"/>
      <c r="J125" s="756"/>
      <c r="K125" s="756"/>
      <c r="L125" s="756"/>
      <c r="M125" s="756"/>
      <c r="N125" s="756"/>
      <c r="O125" s="756"/>
      <c r="P125" s="756"/>
      <c r="Q125" s="756"/>
      <c r="R125" s="756"/>
      <c r="S125" s="756"/>
      <c r="T125" s="756"/>
      <c r="U125" s="756"/>
      <c r="V125" s="756"/>
      <c r="W125" s="756"/>
      <c r="X125" s="756"/>
      <c r="Y125" s="756"/>
      <c r="Z125" s="757"/>
      <c r="AA125" s="783" t="s">
        <v>122</v>
      </c>
      <c r="AB125" s="784"/>
      <c r="AC125" s="784"/>
      <c r="AD125" s="784"/>
      <c r="AE125" s="785"/>
      <c r="AF125" s="786" t="s">
        <v>122</v>
      </c>
      <c r="AG125" s="784"/>
      <c r="AH125" s="784"/>
      <c r="AI125" s="784"/>
      <c r="AJ125" s="785"/>
      <c r="AK125" s="786" t="s">
        <v>122</v>
      </c>
      <c r="AL125" s="784"/>
      <c r="AM125" s="784"/>
      <c r="AN125" s="784"/>
      <c r="AO125" s="785"/>
      <c r="AP125" s="828" t="s">
        <v>122</v>
      </c>
      <c r="AQ125" s="829"/>
      <c r="AR125" s="829"/>
      <c r="AS125" s="829"/>
      <c r="AT125" s="83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5" t="s">
        <v>451</v>
      </c>
      <c r="CL125" s="856"/>
      <c r="CM125" s="856"/>
      <c r="CN125" s="856"/>
      <c r="CO125" s="857"/>
      <c r="CP125" s="864" t="s">
        <v>452</v>
      </c>
      <c r="CQ125" s="812"/>
      <c r="CR125" s="812"/>
      <c r="CS125" s="812"/>
      <c r="CT125" s="812"/>
      <c r="CU125" s="812"/>
      <c r="CV125" s="812"/>
      <c r="CW125" s="812"/>
      <c r="CX125" s="812"/>
      <c r="CY125" s="812"/>
      <c r="CZ125" s="812"/>
      <c r="DA125" s="812"/>
      <c r="DB125" s="812"/>
      <c r="DC125" s="812"/>
      <c r="DD125" s="812"/>
      <c r="DE125" s="812"/>
      <c r="DF125" s="813"/>
      <c r="DG125" s="865" t="s">
        <v>122</v>
      </c>
      <c r="DH125" s="846"/>
      <c r="DI125" s="846"/>
      <c r="DJ125" s="846"/>
      <c r="DK125" s="846"/>
      <c r="DL125" s="846" t="s">
        <v>122</v>
      </c>
      <c r="DM125" s="846"/>
      <c r="DN125" s="846"/>
      <c r="DO125" s="846"/>
      <c r="DP125" s="846"/>
      <c r="DQ125" s="846" t="s">
        <v>122</v>
      </c>
      <c r="DR125" s="846"/>
      <c r="DS125" s="846"/>
      <c r="DT125" s="846"/>
      <c r="DU125" s="846"/>
      <c r="DV125" s="847" t="s">
        <v>122</v>
      </c>
      <c r="DW125" s="847"/>
      <c r="DX125" s="847"/>
      <c r="DY125" s="847"/>
      <c r="DZ125" s="848"/>
    </row>
    <row r="126" spans="1:130" s="212" customFormat="1" ht="26.25" customHeight="1" thickBot="1" x14ac:dyDescent="0.25">
      <c r="A126" s="824"/>
      <c r="B126" s="825"/>
      <c r="C126" s="819" t="s">
        <v>441</v>
      </c>
      <c r="D126" s="756"/>
      <c r="E126" s="756"/>
      <c r="F126" s="756"/>
      <c r="G126" s="756"/>
      <c r="H126" s="756"/>
      <c r="I126" s="756"/>
      <c r="J126" s="756"/>
      <c r="K126" s="756"/>
      <c r="L126" s="756"/>
      <c r="M126" s="756"/>
      <c r="N126" s="756"/>
      <c r="O126" s="756"/>
      <c r="P126" s="756"/>
      <c r="Q126" s="756"/>
      <c r="R126" s="756"/>
      <c r="S126" s="756"/>
      <c r="T126" s="756"/>
      <c r="U126" s="756"/>
      <c r="V126" s="756"/>
      <c r="W126" s="756"/>
      <c r="X126" s="756"/>
      <c r="Y126" s="756"/>
      <c r="Z126" s="757"/>
      <c r="AA126" s="783" t="s">
        <v>122</v>
      </c>
      <c r="AB126" s="784"/>
      <c r="AC126" s="784"/>
      <c r="AD126" s="784"/>
      <c r="AE126" s="785"/>
      <c r="AF126" s="786" t="s">
        <v>122</v>
      </c>
      <c r="AG126" s="784"/>
      <c r="AH126" s="784"/>
      <c r="AI126" s="784"/>
      <c r="AJ126" s="785"/>
      <c r="AK126" s="786" t="s">
        <v>122</v>
      </c>
      <c r="AL126" s="784"/>
      <c r="AM126" s="784"/>
      <c r="AN126" s="784"/>
      <c r="AO126" s="785"/>
      <c r="AP126" s="828" t="s">
        <v>122</v>
      </c>
      <c r="AQ126" s="829"/>
      <c r="AR126" s="829"/>
      <c r="AS126" s="829"/>
      <c r="AT126" s="83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8"/>
      <c r="CL126" s="859"/>
      <c r="CM126" s="859"/>
      <c r="CN126" s="859"/>
      <c r="CO126" s="860"/>
      <c r="CP126" s="819" t="s">
        <v>453</v>
      </c>
      <c r="CQ126" s="756"/>
      <c r="CR126" s="756"/>
      <c r="CS126" s="756"/>
      <c r="CT126" s="756"/>
      <c r="CU126" s="756"/>
      <c r="CV126" s="756"/>
      <c r="CW126" s="756"/>
      <c r="CX126" s="756"/>
      <c r="CY126" s="756"/>
      <c r="CZ126" s="756"/>
      <c r="DA126" s="756"/>
      <c r="DB126" s="756"/>
      <c r="DC126" s="756"/>
      <c r="DD126" s="756"/>
      <c r="DE126" s="756"/>
      <c r="DF126" s="757"/>
      <c r="DG126" s="820" t="s">
        <v>122</v>
      </c>
      <c r="DH126" s="821"/>
      <c r="DI126" s="821"/>
      <c r="DJ126" s="821"/>
      <c r="DK126" s="821"/>
      <c r="DL126" s="821" t="s">
        <v>122</v>
      </c>
      <c r="DM126" s="821"/>
      <c r="DN126" s="821"/>
      <c r="DO126" s="821"/>
      <c r="DP126" s="821"/>
      <c r="DQ126" s="821" t="s">
        <v>122</v>
      </c>
      <c r="DR126" s="821"/>
      <c r="DS126" s="821"/>
      <c r="DT126" s="821"/>
      <c r="DU126" s="821"/>
      <c r="DV126" s="798" t="s">
        <v>122</v>
      </c>
      <c r="DW126" s="798"/>
      <c r="DX126" s="798"/>
      <c r="DY126" s="798"/>
      <c r="DZ126" s="799"/>
    </row>
    <row r="127" spans="1:130" s="212" customFormat="1" ht="26.25" customHeight="1" x14ac:dyDescent="0.2">
      <c r="A127" s="826"/>
      <c r="B127" s="827"/>
      <c r="C127" s="842" t="s">
        <v>454</v>
      </c>
      <c r="D127" s="843"/>
      <c r="E127" s="843"/>
      <c r="F127" s="843"/>
      <c r="G127" s="843"/>
      <c r="H127" s="843"/>
      <c r="I127" s="843"/>
      <c r="J127" s="843"/>
      <c r="K127" s="843"/>
      <c r="L127" s="843"/>
      <c r="M127" s="843"/>
      <c r="N127" s="843"/>
      <c r="O127" s="843"/>
      <c r="P127" s="843"/>
      <c r="Q127" s="843"/>
      <c r="R127" s="843"/>
      <c r="S127" s="843"/>
      <c r="T127" s="843"/>
      <c r="U127" s="843"/>
      <c r="V127" s="843"/>
      <c r="W127" s="843"/>
      <c r="X127" s="843"/>
      <c r="Y127" s="843"/>
      <c r="Z127" s="844"/>
      <c r="AA127" s="783" t="s">
        <v>122</v>
      </c>
      <c r="AB127" s="784"/>
      <c r="AC127" s="784"/>
      <c r="AD127" s="784"/>
      <c r="AE127" s="785"/>
      <c r="AF127" s="786" t="s">
        <v>122</v>
      </c>
      <c r="AG127" s="784"/>
      <c r="AH127" s="784"/>
      <c r="AI127" s="784"/>
      <c r="AJ127" s="785"/>
      <c r="AK127" s="786" t="s">
        <v>122</v>
      </c>
      <c r="AL127" s="784"/>
      <c r="AM127" s="784"/>
      <c r="AN127" s="784"/>
      <c r="AO127" s="785"/>
      <c r="AP127" s="828" t="s">
        <v>122</v>
      </c>
      <c r="AQ127" s="829"/>
      <c r="AR127" s="829"/>
      <c r="AS127" s="829"/>
      <c r="AT127" s="830"/>
      <c r="AU127" s="214"/>
      <c r="AV127" s="214"/>
      <c r="AW127" s="214"/>
      <c r="AX127" s="845" t="s">
        <v>455</v>
      </c>
      <c r="AY127" s="816"/>
      <c r="AZ127" s="816"/>
      <c r="BA127" s="816"/>
      <c r="BB127" s="816"/>
      <c r="BC127" s="816"/>
      <c r="BD127" s="816"/>
      <c r="BE127" s="817"/>
      <c r="BF127" s="815" t="s">
        <v>456</v>
      </c>
      <c r="BG127" s="816"/>
      <c r="BH127" s="816"/>
      <c r="BI127" s="816"/>
      <c r="BJ127" s="816"/>
      <c r="BK127" s="816"/>
      <c r="BL127" s="817"/>
      <c r="BM127" s="815" t="s">
        <v>457</v>
      </c>
      <c r="BN127" s="816"/>
      <c r="BO127" s="816"/>
      <c r="BP127" s="816"/>
      <c r="BQ127" s="816"/>
      <c r="BR127" s="816"/>
      <c r="BS127" s="817"/>
      <c r="BT127" s="815" t="s">
        <v>458</v>
      </c>
      <c r="BU127" s="816"/>
      <c r="BV127" s="816"/>
      <c r="BW127" s="816"/>
      <c r="BX127" s="816"/>
      <c r="BY127" s="816"/>
      <c r="BZ127" s="818"/>
      <c r="CA127" s="214"/>
      <c r="CB127" s="214"/>
      <c r="CC127" s="214"/>
      <c r="CD127" s="237"/>
      <c r="CE127" s="237"/>
      <c r="CF127" s="237"/>
      <c r="CG127" s="214"/>
      <c r="CH127" s="214"/>
      <c r="CI127" s="214"/>
      <c r="CJ127" s="236"/>
      <c r="CK127" s="858"/>
      <c r="CL127" s="859"/>
      <c r="CM127" s="859"/>
      <c r="CN127" s="859"/>
      <c r="CO127" s="860"/>
      <c r="CP127" s="819" t="s">
        <v>459</v>
      </c>
      <c r="CQ127" s="756"/>
      <c r="CR127" s="756"/>
      <c r="CS127" s="756"/>
      <c r="CT127" s="756"/>
      <c r="CU127" s="756"/>
      <c r="CV127" s="756"/>
      <c r="CW127" s="756"/>
      <c r="CX127" s="756"/>
      <c r="CY127" s="756"/>
      <c r="CZ127" s="756"/>
      <c r="DA127" s="756"/>
      <c r="DB127" s="756"/>
      <c r="DC127" s="756"/>
      <c r="DD127" s="756"/>
      <c r="DE127" s="756"/>
      <c r="DF127" s="757"/>
      <c r="DG127" s="820" t="s">
        <v>122</v>
      </c>
      <c r="DH127" s="821"/>
      <c r="DI127" s="821"/>
      <c r="DJ127" s="821"/>
      <c r="DK127" s="821"/>
      <c r="DL127" s="821" t="s">
        <v>122</v>
      </c>
      <c r="DM127" s="821"/>
      <c r="DN127" s="821"/>
      <c r="DO127" s="821"/>
      <c r="DP127" s="821"/>
      <c r="DQ127" s="821" t="s">
        <v>122</v>
      </c>
      <c r="DR127" s="821"/>
      <c r="DS127" s="821"/>
      <c r="DT127" s="821"/>
      <c r="DU127" s="821"/>
      <c r="DV127" s="798" t="s">
        <v>122</v>
      </c>
      <c r="DW127" s="798"/>
      <c r="DX127" s="798"/>
      <c r="DY127" s="798"/>
      <c r="DZ127" s="799"/>
    </row>
    <row r="128" spans="1:130" s="212" customFormat="1" ht="26.25" customHeight="1" thickBot="1" x14ac:dyDescent="0.25">
      <c r="A128" s="800" t="s">
        <v>460</v>
      </c>
      <c r="B128" s="801"/>
      <c r="C128" s="801"/>
      <c r="D128" s="801"/>
      <c r="E128" s="801"/>
      <c r="F128" s="801"/>
      <c r="G128" s="801"/>
      <c r="H128" s="801"/>
      <c r="I128" s="801"/>
      <c r="J128" s="801"/>
      <c r="K128" s="801"/>
      <c r="L128" s="801"/>
      <c r="M128" s="801"/>
      <c r="N128" s="801"/>
      <c r="O128" s="801"/>
      <c r="P128" s="801"/>
      <c r="Q128" s="801"/>
      <c r="R128" s="801"/>
      <c r="S128" s="801"/>
      <c r="T128" s="801"/>
      <c r="U128" s="801"/>
      <c r="V128" s="801"/>
      <c r="W128" s="802" t="s">
        <v>461</v>
      </c>
      <c r="X128" s="802"/>
      <c r="Y128" s="802"/>
      <c r="Z128" s="803"/>
      <c r="AA128" s="804">
        <v>266262</v>
      </c>
      <c r="AB128" s="805"/>
      <c r="AC128" s="805"/>
      <c r="AD128" s="805"/>
      <c r="AE128" s="806"/>
      <c r="AF128" s="807">
        <v>291528</v>
      </c>
      <c r="AG128" s="805"/>
      <c r="AH128" s="805"/>
      <c r="AI128" s="805"/>
      <c r="AJ128" s="806"/>
      <c r="AK128" s="807">
        <v>266003</v>
      </c>
      <c r="AL128" s="805"/>
      <c r="AM128" s="805"/>
      <c r="AN128" s="805"/>
      <c r="AO128" s="806"/>
      <c r="AP128" s="808"/>
      <c r="AQ128" s="809"/>
      <c r="AR128" s="809"/>
      <c r="AS128" s="809"/>
      <c r="AT128" s="810"/>
      <c r="AU128" s="214"/>
      <c r="AV128" s="214"/>
      <c r="AW128" s="214"/>
      <c r="AX128" s="811" t="s">
        <v>462</v>
      </c>
      <c r="AY128" s="812"/>
      <c r="AZ128" s="812"/>
      <c r="BA128" s="812"/>
      <c r="BB128" s="812"/>
      <c r="BC128" s="812"/>
      <c r="BD128" s="812"/>
      <c r="BE128" s="813"/>
      <c r="BF128" s="790" t="s">
        <v>122</v>
      </c>
      <c r="BG128" s="791"/>
      <c r="BH128" s="791"/>
      <c r="BI128" s="791"/>
      <c r="BJ128" s="791"/>
      <c r="BK128" s="791"/>
      <c r="BL128" s="814"/>
      <c r="BM128" s="790">
        <v>13.46</v>
      </c>
      <c r="BN128" s="791"/>
      <c r="BO128" s="791"/>
      <c r="BP128" s="791"/>
      <c r="BQ128" s="791"/>
      <c r="BR128" s="791"/>
      <c r="BS128" s="814"/>
      <c r="BT128" s="790">
        <v>20</v>
      </c>
      <c r="BU128" s="791"/>
      <c r="BV128" s="791"/>
      <c r="BW128" s="791"/>
      <c r="BX128" s="791"/>
      <c r="BY128" s="791"/>
      <c r="BZ128" s="792"/>
      <c r="CA128" s="237"/>
      <c r="CB128" s="237"/>
      <c r="CC128" s="237"/>
      <c r="CD128" s="237"/>
      <c r="CE128" s="237"/>
      <c r="CF128" s="237"/>
      <c r="CG128" s="214"/>
      <c r="CH128" s="214"/>
      <c r="CI128" s="214"/>
      <c r="CJ128" s="236"/>
      <c r="CK128" s="861"/>
      <c r="CL128" s="862"/>
      <c r="CM128" s="862"/>
      <c r="CN128" s="862"/>
      <c r="CO128" s="863"/>
      <c r="CP128" s="793" t="s">
        <v>463</v>
      </c>
      <c r="CQ128" s="734"/>
      <c r="CR128" s="734"/>
      <c r="CS128" s="734"/>
      <c r="CT128" s="734"/>
      <c r="CU128" s="734"/>
      <c r="CV128" s="734"/>
      <c r="CW128" s="734"/>
      <c r="CX128" s="734"/>
      <c r="CY128" s="734"/>
      <c r="CZ128" s="734"/>
      <c r="DA128" s="734"/>
      <c r="DB128" s="734"/>
      <c r="DC128" s="734"/>
      <c r="DD128" s="734"/>
      <c r="DE128" s="734"/>
      <c r="DF128" s="735"/>
      <c r="DG128" s="794" t="s">
        <v>122</v>
      </c>
      <c r="DH128" s="795"/>
      <c r="DI128" s="795"/>
      <c r="DJ128" s="795"/>
      <c r="DK128" s="795"/>
      <c r="DL128" s="795" t="s">
        <v>122</v>
      </c>
      <c r="DM128" s="795"/>
      <c r="DN128" s="795"/>
      <c r="DO128" s="795"/>
      <c r="DP128" s="795"/>
      <c r="DQ128" s="795" t="s">
        <v>122</v>
      </c>
      <c r="DR128" s="795"/>
      <c r="DS128" s="795"/>
      <c r="DT128" s="795"/>
      <c r="DU128" s="795"/>
      <c r="DV128" s="796" t="s">
        <v>122</v>
      </c>
      <c r="DW128" s="796"/>
      <c r="DX128" s="796"/>
      <c r="DY128" s="796"/>
      <c r="DZ128" s="797"/>
    </row>
    <row r="129" spans="1:131" s="212" customFormat="1" ht="26.25" customHeight="1" x14ac:dyDescent="0.2">
      <c r="A129" s="778" t="s">
        <v>103</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464</v>
      </c>
      <c r="X129" s="781"/>
      <c r="Y129" s="781"/>
      <c r="Z129" s="782"/>
      <c r="AA129" s="783">
        <v>8891610</v>
      </c>
      <c r="AB129" s="784"/>
      <c r="AC129" s="784"/>
      <c r="AD129" s="784"/>
      <c r="AE129" s="785"/>
      <c r="AF129" s="786">
        <v>9246151</v>
      </c>
      <c r="AG129" s="784"/>
      <c r="AH129" s="784"/>
      <c r="AI129" s="784"/>
      <c r="AJ129" s="785"/>
      <c r="AK129" s="786">
        <v>9306960</v>
      </c>
      <c r="AL129" s="784"/>
      <c r="AM129" s="784"/>
      <c r="AN129" s="784"/>
      <c r="AO129" s="785"/>
      <c r="AP129" s="787"/>
      <c r="AQ129" s="788"/>
      <c r="AR129" s="788"/>
      <c r="AS129" s="788"/>
      <c r="AT129" s="789"/>
      <c r="AU129" s="215"/>
      <c r="AV129" s="215"/>
      <c r="AW129" s="215"/>
      <c r="AX129" s="755" t="s">
        <v>465</v>
      </c>
      <c r="AY129" s="756"/>
      <c r="AZ129" s="756"/>
      <c r="BA129" s="756"/>
      <c r="BB129" s="756"/>
      <c r="BC129" s="756"/>
      <c r="BD129" s="756"/>
      <c r="BE129" s="757"/>
      <c r="BF129" s="774" t="s">
        <v>122</v>
      </c>
      <c r="BG129" s="775"/>
      <c r="BH129" s="775"/>
      <c r="BI129" s="775"/>
      <c r="BJ129" s="775"/>
      <c r="BK129" s="775"/>
      <c r="BL129" s="776"/>
      <c r="BM129" s="774">
        <v>18.46</v>
      </c>
      <c r="BN129" s="775"/>
      <c r="BO129" s="775"/>
      <c r="BP129" s="775"/>
      <c r="BQ129" s="775"/>
      <c r="BR129" s="775"/>
      <c r="BS129" s="776"/>
      <c r="BT129" s="774">
        <v>30</v>
      </c>
      <c r="BU129" s="775"/>
      <c r="BV129" s="775"/>
      <c r="BW129" s="775"/>
      <c r="BX129" s="775"/>
      <c r="BY129" s="775"/>
      <c r="BZ129" s="77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8" t="s">
        <v>466</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467</v>
      </c>
      <c r="X130" s="781"/>
      <c r="Y130" s="781"/>
      <c r="Z130" s="782"/>
      <c r="AA130" s="783">
        <v>565455</v>
      </c>
      <c r="AB130" s="784"/>
      <c r="AC130" s="784"/>
      <c r="AD130" s="784"/>
      <c r="AE130" s="785"/>
      <c r="AF130" s="786">
        <v>504093</v>
      </c>
      <c r="AG130" s="784"/>
      <c r="AH130" s="784"/>
      <c r="AI130" s="784"/>
      <c r="AJ130" s="785"/>
      <c r="AK130" s="786">
        <v>449763</v>
      </c>
      <c r="AL130" s="784"/>
      <c r="AM130" s="784"/>
      <c r="AN130" s="784"/>
      <c r="AO130" s="785"/>
      <c r="AP130" s="787"/>
      <c r="AQ130" s="788"/>
      <c r="AR130" s="788"/>
      <c r="AS130" s="788"/>
      <c r="AT130" s="789"/>
      <c r="AU130" s="215"/>
      <c r="AV130" s="215"/>
      <c r="AW130" s="215"/>
      <c r="AX130" s="755" t="s">
        <v>468</v>
      </c>
      <c r="AY130" s="756"/>
      <c r="AZ130" s="756"/>
      <c r="BA130" s="756"/>
      <c r="BB130" s="756"/>
      <c r="BC130" s="756"/>
      <c r="BD130" s="756"/>
      <c r="BE130" s="757"/>
      <c r="BF130" s="758">
        <v>9.3000000000000007</v>
      </c>
      <c r="BG130" s="759"/>
      <c r="BH130" s="759"/>
      <c r="BI130" s="759"/>
      <c r="BJ130" s="759"/>
      <c r="BK130" s="759"/>
      <c r="BL130" s="760"/>
      <c r="BM130" s="758">
        <v>25</v>
      </c>
      <c r="BN130" s="759"/>
      <c r="BO130" s="759"/>
      <c r="BP130" s="759"/>
      <c r="BQ130" s="759"/>
      <c r="BR130" s="759"/>
      <c r="BS130" s="760"/>
      <c r="BT130" s="758">
        <v>35</v>
      </c>
      <c r="BU130" s="759"/>
      <c r="BV130" s="759"/>
      <c r="BW130" s="759"/>
      <c r="BX130" s="759"/>
      <c r="BY130" s="759"/>
      <c r="BZ130" s="76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62"/>
      <c r="B131" s="763"/>
      <c r="C131" s="763"/>
      <c r="D131" s="763"/>
      <c r="E131" s="763"/>
      <c r="F131" s="763"/>
      <c r="G131" s="763"/>
      <c r="H131" s="763"/>
      <c r="I131" s="763"/>
      <c r="J131" s="763"/>
      <c r="K131" s="763"/>
      <c r="L131" s="763"/>
      <c r="M131" s="763"/>
      <c r="N131" s="763"/>
      <c r="O131" s="763"/>
      <c r="P131" s="763"/>
      <c r="Q131" s="763"/>
      <c r="R131" s="763"/>
      <c r="S131" s="763"/>
      <c r="T131" s="763"/>
      <c r="U131" s="763"/>
      <c r="V131" s="763"/>
      <c r="W131" s="764" t="s">
        <v>469</v>
      </c>
      <c r="X131" s="765"/>
      <c r="Y131" s="765"/>
      <c r="Z131" s="766"/>
      <c r="AA131" s="767">
        <v>8326155</v>
      </c>
      <c r="AB131" s="768"/>
      <c r="AC131" s="768"/>
      <c r="AD131" s="768"/>
      <c r="AE131" s="769"/>
      <c r="AF131" s="770">
        <v>8742058</v>
      </c>
      <c r="AG131" s="768"/>
      <c r="AH131" s="768"/>
      <c r="AI131" s="768"/>
      <c r="AJ131" s="769"/>
      <c r="AK131" s="770">
        <v>8857197</v>
      </c>
      <c r="AL131" s="768"/>
      <c r="AM131" s="768"/>
      <c r="AN131" s="768"/>
      <c r="AO131" s="769"/>
      <c r="AP131" s="771"/>
      <c r="AQ131" s="772"/>
      <c r="AR131" s="772"/>
      <c r="AS131" s="772"/>
      <c r="AT131" s="773"/>
      <c r="AU131" s="215"/>
      <c r="AV131" s="215"/>
      <c r="AW131" s="215"/>
      <c r="AX131" s="733" t="s">
        <v>470</v>
      </c>
      <c r="AY131" s="734"/>
      <c r="AZ131" s="734"/>
      <c r="BA131" s="734"/>
      <c r="BB131" s="734"/>
      <c r="BC131" s="734"/>
      <c r="BD131" s="734"/>
      <c r="BE131" s="735"/>
      <c r="BF131" s="736">
        <v>39</v>
      </c>
      <c r="BG131" s="737"/>
      <c r="BH131" s="737"/>
      <c r="BI131" s="737"/>
      <c r="BJ131" s="737"/>
      <c r="BK131" s="737"/>
      <c r="BL131" s="738"/>
      <c r="BM131" s="736">
        <v>350</v>
      </c>
      <c r="BN131" s="737"/>
      <c r="BO131" s="737"/>
      <c r="BP131" s="737"/>
      <c r="BQ131" s="737"/>
      <c r="BR131" s="737"/>
      <c r="BS131" s="738"/>
      <c r="BT131" s="739"/>
      <c r="BU131" s="740"/>
      <c r="BV131" s="740"/>
      <c r="BW131" s="740"/>
      <c r="BX131" s="740"/>
      <c r="BY131" s="740"/>
      <c r="BZ131" s="74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42" t="s">
        <v>471</v>
      </c>
      <c r="B132" s="743"/>
      <c r="C132" s="743"/>
      <c r="D132" s="743"/>
      <c r="E132" s="743"/>
      <c r="F132" s="743"/>
      <c r="G132" s="743"/>
      <c r="H132" s="743"/>
      <c r="I132" s="743"/>
      <c r="J132" s="743"/>
      <c r="K132" s="743"/>
      <c r="L132" s="743"/>
      <c r="M132" s="743"/>
      <c r="N132" s="743"/>
      <c r="O132" s="743"/>
      <c r="P132" s="743"/>
      <c r="Q132" s="743"/>
      <c r="R132" s="743"/>
      <c r="S132" s="743"/>
      <c r="T132" s="743"/>
      <c r="U132" s="743"/>
      <c r="V132" s="746" t="s">
        <v>472</v>
      </c>
      <c r="W132" s="746"/>
      <c r="X132" s="746"/>
      <c r="Y132" s="746"/>
      <c r="Z132" s="747"/>
      <c r="AA132" s="748">
        <v>9.8399394820000001</v>
      </c>
      <c r="AB132" s="749"/>
      <c r="AC132" s="749"/>
      <c r="AD132" s="749"/>
      <c r="AE132" s="750"/>
      <c r="AF132" s="751">
        <v>9.15302215</v>
      </c>
      <c r="AG132" s="749"/>
      <c r="AH132" s="749"/>
      <c r="AI132" s="749"/>
      <c r="AJ132" s="750"/>
      <c r="AK132" s="751">
        <v>8.9603438989999997</v>
      </c>
      <c r="AL132" s="749"/>
      <c r="AM132" s="749"/>
      <c r="AN132" s="749"/>
      <c r="AO132" s="750"/>
      <c r="AP132" s="752"/>
      <c r="AQ132" s="753"/>
      <c r="AR132" s="753"/>
      <c r="AS132" s="753"/>
      <c r="AT132" s="75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4"/>
      <c r="B133" s="745"/>
      <c r="C133" s="745"/>
      <c r="D133" s="745"/>
      <c r="E133" s="745"/>
      <c r="F133" s="745"/>
      <c r="G133" s="745"/>
      <c r="H133" s="745"/>
      <c r="I133" s="745"/>
      <c r="J133" s="745"/>
      <c r="K133" s="745"/>
      <c r="L133" s="745"/>
      <c r="M133" s="745"/>
      <c r="N133" s="745"/>
      <c r="O133" s="745"/>
      <c r="P133" s="745"/>
      <c r="Q133" s="745"/>
      <c r="R133" s="745"/>
      <c r="S133" s="745"/>
      <c r="T133" s="745"/>
      <c r="U133" s="745"/>
      <c r="V133" s="725" t="s">
        <v>473</v>
      </c>
      <c r="W133" s="725"/>
      <c r="X133" s="725"/>
      <c r="Y133" s="725"/>
      <c r="Z133" s="726"/>
      <c r="AA133" s="727">
        <v>10.199999999999999</v>
      </c>
      <c r="AB133" s="728"/>
      <c r="AC133" s="728"/>
      <c r="AD133" s="728"/>
      <c r="AE133" s="729"/>
      <c r="AF133" s="727">
        <v>9.6</v>
      </c>
      <c r="AG133" s="728"/>
      <c r="AH133" s="728"/>
      <c r="AI133" s="728"/>
      <c r="AJ133" s="729"/>
      <c r="AK133" s="727">
        <v>9.3000000000000007</v>
      </c>
      <c r="AL133" s="728"/>
      <c r="AM133" s="728"/>
      <c r="AN133" s="728"/>
      <c r="AO133" s="729"/>
      <c r="AP133" s="730"/>
      <c r="AQ133" s="731"/>
      <c r="AR133" s="731"/>
      <c r="AS133" s="731"/>
      <c r="AT133" s="73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jDaKMQ3C2OefD6gwo4D9cSkOnPwPVw6xfE216fztoTRQ+Ai3I2EipBJYAu4vivf3wsXtOfQXpMPPht4F52/EA==" saltValue="v475UV2hEpA7+fYQOg9g6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3" zoomScale="85" zoomScaleNormal="85" zoomScaleSheetLayoutView="85" workbookViewId="0">
      <selection activeCell="CW52" sqref="CW5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3Z9XVSiG2cfPMpSe2pklAkuLTFy1FsSoEKms3iESC4gKz5bkcGVcoYeMkpFrpdPuiMml9KnW4Yhe+aIFDt+xg==" saltValue="ClXLLWstS4HORYBuE1/v/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7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FrL3B5OwI3sPeF5V53wpLwhW9aGHiN9dqv0VYgAxQSDTSU8D92wGYduNG+leC2oTgG5u2/2Yt+TLCL+fvtUGg==" saltValue="UcTPpwbmBvw4LSfI6uj47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L7" workbookViewId="0">
      <selection activeCell="AK32" sqref="AK32:AN32"/>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2" t="s">
        <v>477</v>
      </c>
      <c r="AP7" s="253"/>
      <c r="AQ7" s="254" t="s">
        <v>478</v>
      </c>
      <c r="AR7" s="255"/>
    </row>
    <row r="8" spans="1:46" ht="13.2" x14ac:dyDescent="0.2">
      <c r="A8" s="247"/>
      <c r="AK8" s="256"/>
      <c r="AL8" s="257"/>
      <c r="AM8" s="257"/>
      <c r="AN8" s="258"/>
      <c r="AO8" s="1123"/>
      <c r="AP8" s="259" t="s">
        <v>479</v>
      </c>
      <c r="AQ8" s="260" t="s">
        <v>480</v>
      </c>
      <c r="AR8" s="261" t="s">
        <v>481</v>
      </c>
    </row>
    <row r="9" spans="1:46" ht="13.2" x14ac:dyDescent="0.2">
      <c r="A9" s="247"/>
      <c r="AK9" s="1134" t="s">
        <v>482</v>
      </c>
      <c r="AL9" s="1135"/>
      <c r="AM9" s="1135"/>
      <c r="AN9" s="1136"/>
      <c r="AO9" s="262">
        <v>2662430</v>
      </c>
      <c r="AP9" s="262">
        <v>71232</v>
      </c>
      <c r="AQ9" s="263">
        <v>72090</v>
      </c>
      <c r="AR9" s="264">
        <v>-1.2</v>
      </c>
    </row>
    <row r="10" spans="1:46" ht="13.5" customHeight="1" x14ac:dyDescent="0.2">
      <c r="A10" s="247"/>
      <c r="AK10" s="1134" t="s">
        <v>483</v>
      </c>
      <c r="AL10" s="1135"/>
      <c r="AM10" s="1135"/>
      <c r="AN10" s="1136"/>
      <c r="AO10" s="265">
        <v>541159</v>
      </c>
      <c r="AP10" s="265">
        <v>14478</v>
      </c>
      <c r="AQ10" s="266">
        <v>9072</v>
      </c>
      <c r="AR10" s="267">
        <v>59.6</v>
      </c>
    </row>
    <row r="11" spans="1:46" ht="13.5" customHeight="1" x14ac:dyDescent="0.2">
      <c r="A11" s="247"/>
      <c r="AK11" s="1134" t="s">
        <v>484</v>
      </c>
      <c r="AL11" s="1135"/>
      <c r="AM11" s="1135"/>
      <c r="AN11" s="1136"/>
      <c r="AO11" s="265" t="s">
        <v>485</v>
      </c>
      <c r="AP11" s="265" t="s">
        <v>485</v>
      </c>
      <c r="AQ11" s="266">
        <v>383</v>
      </c>
      <c r="AR11" s="267" t="s">
        <v>485</v>
      </c>
    </row>
    <row r="12" spans="1:46" ht="13.5" customHeight="1" x14ac:dyDescent="0.2">
      <c r="A12" s="247"/>
      <c r="AK12" s="1134" t="s">
        <v>486</v>
      </c>
      <c r="AL12" s="1135"/>
      <c r="AM12" s="1135"/>
      <c r="AN12" s="1136"/>
      <c r="AO12" s="265" t="s">
        <v>485</v>
      </c>
      <c r="AP12" s="265" t="s">
        <v>485</v>
      </c>
      <c r="AQ12" s="266">
        <v>26</v>
      </c>
      <c r="AR12" s="267" t="s">
        <v>485</v>
      </c>
    </row>
    <row r="13" spans="1:46" ht="13.5" customHeight="1" x14ac:dyDescent="0.2">
      <c r="A13" s="247"/>
      <c r="AK13" s="1134" t="s">
        <v>487</v>
      </c>
      <c r="AL13" s="1135"/>
      <c r="AM13" s="1135"/>
      <c r="AN13" s="1136"/>
      <c r="AO13" s="265">
        <v>131076</v>
      </c>
      <c r="AP13" s="265">
        <v>3507</v>
      </c>
      <c r="AQ13" s="266">
        <v>2732</v>
      </c>
      <c r="AR13" s="267">
        <v>28.4</v>
      </c>
    </row>
    <row r="14" spans="1:46" ht="13.5" customHeight="1" x14ac:dyDescent="0.2">
      <c r="A14" s="247"/>
      <c r="AK14" s="1134" t="s">
        <v>488</v>
      </c>
      <c r="AL14" s="1135"/>
      <c r="AM14" s="1135"/>
      <c r="AN14" s="1136"/>
      <c r="AO14" s="265">
        <v>98243</v>
      </c>
      <c r="AP14" s="265">
        <v>2628</v>
      </c>
      <c r="AQ14" s="266">
        <v>1315</v>
      </c>
      <c r="AR14" s="267">
        <v>99.8</v>
      </c>
    </row>
    <row r="15" spans="1:46" ht="13.5" customHeight="1" x14ac:dyDescent="0.2">
      <c r="A15" s="247"/>
      <c r="AK15" s="1137" t="s">
        <v>489</v>
      </c>
      <c r="AL15" s="1138"/>
      <c r="AM15" s="1138"/>
      <c r="AN15" s="1139"/>
      <c r="AO15" s="265">
        <v>-160200</v>
      </c>
      <c r="AP15" s="265">
        <v>-4286</v>
      </c>
      <c r="AQ15" s="266">
        <v>-4107</v>
      </c>
      <c r="AR15" s="267">
        <v>4.4000000000000004</v>
      </c>
    </row>
    <row r="16" spans="1:46" ht="13.2" x14ac:dyDescent="0.2">
      <c r="A16" s="247"/>
      <c r="AK16" s="1137" t="s">
        <v>177</v>
      </c>
      <c r="AL16" s="1138"/>
      <c r="AM16" s="1138"/>
      <c r="AN16" s="1139"/>
      <c r="AO16" s="265">
        <v>3272708</v>
      </c>
      <c r="AP16" s="265">
        <v>87559</v>
      </c>
      <c r="AQ16" s="266">
        <v>81511</v>
      </c>
      <c r="AR16" s="267">
        <v>7.4</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0" t="s">
        <v>494</v>
      </c>
      <c r="AL21" s="1141"/>
      <c r="AM21" s="1141"/>
      <c r="AN21" s="1142"/>
      <c r="AO21" s="277">
        <v>6.82</v>
      </c>
      <c r="AP21" s="278">
        <v>6.74</v>
      </c>
      <c r="AQ21" s="279">
        <v>0.08</v>
      </c>
      <c r="AS21" s="280"/>
      <c r="AT21" s="276"/>
    </row>
    <row r="22" spans="1:46" s="248" customFormat="1" ht="13.2" x14ac:dyDescent="0.2">
      <c r="A22" s="276"/>
      <c r="AK22" s="1140" t="s">
        <v>495</v>
      </c>
      <c r="AL22" s="1141"/>
      <c r="AM22" s="1141"/>
      <c r="AN22" s="1142"/>
      <c r="AO22" s="281">
        <v>99.4</v>
      </c>
      <c r="AP22" s="282">
        <v>97</v>
      </c>
      <c r="AQ22" s="283">
        <v>2.4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33" t="s">
        <v>496</v>
      </c>
      <c r="B26" s="1133"/>
      <c r="C26" s="1133"/>
      <c r="D26" s="1133"/>
      <c r="E26" s="1133"/>
      <c r="F26" s="1133"/>
      <c r="G26" s="1133"/>
      <c r="H26" s="1133"/>
      <c r="I26" s="1133"/>
      <c r="J26" s="1133"/>
      <c r="K26" s="1133"/>
      <c r="L26" s="1133"/>
      <c r="M26" s="1133"/>
      <c r="N26" s="1133"/>
      <c r="O26" s="1133"/>
      <c r="P26" s="1133"/>
      <c r="Q26" s="1133"/>
      <c r="R26" s="1133"/>
      <c r="S26" s="1133"/>
      <c r="T26" s="1133"/>
      <c r="U26" s="1133"/>
      <c r="V26" s="1133"/>
      <c r="W26" s="1133"/>
      <c r="X26" s="1133"/>
      <c r="Y26" s="1133"/>
      <c r="Z26" s="1133"/>
      <c r="AA26" s="1133"/>
      <c r="AB26" s="1133"/>
      <c r="AC26" s="1133"/>
      <c r="AD26" s="1133"/>
      <c r="AE26" s="1133"/>
      <c r="AF26" s="1133"/>
      <c r="AG26" s="1133"/>
      <c r="AH26" s="1133"/>
      <c r="AI26" s="1133"/>
      <c r="AJ26" s="1133"/>
      <c r="AK26" s="1133"/>
      <c r="AL26" s="1133"/>
      <c r="AM26" s="1133"/>
      <c r="AN26" s="1133"/>
      <c r="AO26" s="1133"/>
      <c r="AP26" s="1133"/>
      <c r="AQ26" s="1133"/>
      <c r="AR26" s="1133"/>
      <c r="AS26" s="1133"/>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2" t="s">
        <v>477</v>
      </c>
      <c r="AP30" s="253"/>
      <c r="AQ30" s="254" t="s">
        <v>478</v>
      </c>
      <c r="AR30" s="255"/>
    </row>
    <row r="31" spans="1:46" ht="13.2" x14ac:dyDescent="0.2">
      <c r="A31" s="247"/>
      <c r="AK31" s="256"/>
      <c r="AL31" s="257"/>
      <c r="AM31" s="257"/>
      <c r="AN31" s="258"/>
      <c r="AO31" s="1123"/>
      <c r="AP31" s="259" t="s">
        <v>479</v>
      </c>
      <c r="AQ31" s="260" t="s">
        <v>480</v>
      </c>
      <c r="AR31" s="261" t="s">
        <v>481</v>
      </c>
    </row>
    <row r="32" spans="1:46" ht="27" customHeight="1" x14ac:dyDescent="0.2">
      <c r="A32" s="247"/>
      <c r="AK32" s="1124" t="s">
        <v>499</v>
      </c>
      <c r="AL32" s="1125"/>
      <c r="AM32" s="1125"/>
      <c r="AN32" s="1126"/>
      <c r="AO32" s="291">
        <v>1350470</v>
      </c>
      <c r="AP32" s="291">
        <v>36131</v>
      </c>
      <c r="AQ32" s="292">
        <v>33695</v>
      </c>
      <c r="AR32" s="293">
        <v>7.2</v>
      </c>
    </row>
    <row r="33" spans="1:46" ht="13.5" customHeight="1" x14ac:dyDescent="0.2">
      <c r="A33" s="247"/>
      <c r="AK33" s="1124" t="s">
        <v>500</v>
      </c>
      <c r="AL33" s="1125"/>
      <c r="AM33" s="1125"/>
      <c r="AN33" s="1126"/>
      <c r="AO33" s="291" t="s">
        <v>485</v>
      </c>
      <c r="AP33" s="291" t="s">
        <v>485</v>
      </c>
      <c r="AQ33" s="292" t="s">
        <v>485</v>
      </c>
      <c r="AR33" s="293" t="s">
        <v>485</v>
      </c>
    </row>
    <row r="34" spans="1:46" ht="27" customHeight="1" x14ac:dyDescent="0.2">
      <c r="A34" s="247"/>
      <c r="AK34" s="1124" t="s">
        <v>501</v>
      </c>
      <c r="AL34" s="1125"/>
      <c r="AM34" s="1125"/>
      <c r="AN34" s="1126"/>
      <c r="AO34" s="291" t="s">
        <v>485</v>
      </c>
      <c r="AP34" s="291" t="s">
        <v>485</v>
      </c>
      <c r="AQ34" s="292" t="s">
        <v>485</v>
      </c>
      <c r="AR34" s="293" t="s">
        <v>485</v>
      </c>
    </row>
    <row r="35" spans="1:46" ht="27" customHeight="1" x14ac:dyDescent="0.2">
      <c r="A35" s="247"/>
      <c r="AK35" s="1124" t="s">
        <v>502</v>
      </c>
      <c r="AL35" s="1125"/>
      <c r="AM35" s="1125"/>
      <c r="AN35" s="1126"/>
      <c r="AO35" s="291">
        <v>85569</v>
      </c>
      <c r="AP35" s="291">
        <v>2289</v>
      </c>
      <c r="AQ35" s="292">
        <v>8394</v>
      </c>
      <c r="AR35" s="293">
        <v>-72.7</v>
      </c>
    </row>
    <row r="36" spans="1:46" ht="27" customHeight="1" x14ac:dyDescent="0.2">
      <c r="A36" s="247"/>
      <c r="AK36" s="1124" t="s">
        <v>503</v>
      </c>
      <c r="AL36" s="1125"/>
      <c r="AM36" s="1125"/>
      <c r="AN36" s="1126"/>
      <c r="AO36" s="291">
        <v>73362</v>
      </c>
      <c r="AP36" s="291">
        <v>1963</v>
      </c>
      <c r="AQ36" s="292">
        <v>1998</v>
      </c>
      <c r="AR36" s="293">
        <v>-1.8</v>
      </c>
    </row>
    <row r="37" spans="1:46" ht="13.5" customHeight="1" x14ac:dyDescent="0.2">
      <c r="A37" s="247"/>
      <c r="AK37" s="1124" t="s">
        <v>504</v>
      </c>
      <c r="AL37" s="1125"/>
      <c r="AM37" s="1125"/>
      <c r="AN37" s="1126"/>
      <c r="AO37" s="291" t="s">
        <v>485</v>
      </c>
      <c r="AP37" s="291" t="s">
        <v>485</v>
      </c>
      <c r="AQ37" s="292">
        <v>1021</v>
      </c>
      <c r="AR37" s="293" t="s">
        <v>485</v>
      </c>
    </row>
    <row r="38" spans="1:46" ht="27" customHeight="1" x14ac:dyDescent="0.2">
      <c r="A38" s="247"/>
      <c r="AK38" s="1127" t="s">
        <v>505</v>
      </c>
      <c r="AL38" s="1128"/>
      <c r="AM38" s="1128"/>
      <c r="AN38" s="1129"/>
      <c r="AO38" s="294" t="s">
        <v>485</v>
      </c>
      <c r="AP38" s="294" t="s">
        <v>485</v>
      </c>
      <c r="AQ38" s="295">
        <v>3</v>
      </c>
      <c r="AR38" s="283" t="s">
        <v>485</v>
      </c>
      <c r="AS38" s="290"/>
    </row>
    <row r="39" spans="1:46" ht="13.2" x14ac:dyDescent="0.2">
      <c r="A39" s="247"/>
      <c r="AK39" s="1127" t="s">
        <v>506</v>
      </c>
      <c r="AL39" s="1128"/>
      <c r="AM39" s="1128"/>
      <c r="AN39" s="1129"/>
      <c r="AO39" s="291">
        <v>-266003</v>
      </c>
      <c r="AP39" s="291">
        <v>-7117</v>
      </c>
      <c r="AQ39" s="292">
        <v>-3210</v>
      </c>
      <c r="AR39" s="293">
        <v>121.7</v>
      </c>
      <c r="AS39" s="290"/>
    </row>
    <row r="40" spans="1:46" ht="27" customHeight="1" x14ac:dyDescent="0.2">
      <c r="A40" s="247"/>
      <c r="AK40" s="1124" t="s">
        <v>507</v>
      </c>
      <c r="AL40" s="1125"/>
      <c r="AM40" s="1125"/>
      <c r="AN40" s="1126"/>
      <c r="AO40" s="291">
        <v>-449763</v>
      </c>
      <c r="AP40" s="291">
        <v>-12033</v>
      </c>
      <c r="AQ40" s="292">
        <v>-26336</v>
      </c>
      <c r="AR40" s="293">
        <v>-54.3</v>
      </c>
      <c r="AS40" s="290"/>
    </row>
    <row r="41" spans="1:46" ht="13.2" x14ac:dyDescent="0.2">
      <c r="A41" s="247"/>
      <c r="AK41" s="1130" t="s">
        <v>287</v>
      </c>
      <c r="AL41" s="1131"/>
      <c r="AM41" s="1131"/>
      <c r="AN41" s="1132"/>
      <c r="AO41" s="291">
        <v>793635</v>
      </c>
      <c r="AP41" s="291">
        <v>21233</v>
      </c>
      <c r="AQ41" s="292">
        <v>15565</v>
      </c>
      <c r="AR41" s="293">
        <v>36.4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17" t="s">
        <v>477</v>
      </c>
      <c r="AN49" s="1119" t="s">
        <v>510</v>
      </c>
      <c r="AO49" s="1120"/>
      <c r="AP49" s="1120"/>
      <c r="AQ49" s="1120"/>
      <c r="AR49" s="1121"/>
    </row>
    <row r="50" spans="1:44" ht="13.2" x14ac:dyDescent="0.2">
      <c r="A50" s="247"/>
      <c r="AK50" s="305"/>
      <c r="AL50" s="306"/>
      <c r="AM50" s="1118"/>
      <c r="AN50" s="307" t="s">
        <v>511</v>
      </c>
      <c r="AO50" s="308" t="s">
        <v>512</v>
      </c>
      <c r="AP50" s="309" t="s">
        <v>513</v>
      </c>
      <c r="AQ50" s="310" t="s">
        <v>514</v>
      </c>
      <c r="AR50" s="311" t="s">
        <v>515</v>
      </c>
    </row>
    <row r="51" spans="1:44" ht="13.2" x14ac:dyDescent="0.2">
      <c r="A51" s="247"/>
      <c r="AK51" s="303" t="s">
        <v>516</v>
      </c>
      <c r="AL51" s="304"/>
      <c r="AM51" s="312">
        <v>1077847</v>
      </c>
      <c r="AN51" s="313">
        <v>28264</v>
      </c>
      <c r="AO51" s="314">
        <v>2</v>
      </c>
      <c r="AP51" s="315">
        <v>52068</v>
      </c>
      <c r="AQ51" s="316">
        <v>1.6</v>
      </c>
      <c r="AR51" s="317">
        <v>0.4</v>
      </c>
    </row>
    <row r="52" spans="1:44" ht="13.2" x14ac:dyDescent="0.2">
      <c r="A52" s="247"/>
      <c r="AK52" s="318"/>
      <c r="AL52" s="319" t="s">
        <v>517</v>
      </c>
      <c r="AM52" s="320">
        <v>541155</v>
      </c>
      <c r="AN52" s="321">
        <v>14191</v>
      </c>
      <c r="AO52" s="322">
        <v>-24.6</v>
      </c>
      <c r="AP52" s="323">
        <v>26936</v>
      </c>
      <c r="AQ52" s="324">
        <v>3.4</v>
      </c>
      <c r="AR52" s="325">
        <v>-28</v>
      </c>
    </row>
    <row r="53" spans="1:44" ht="13.2" x14ac:dyDescent="0.2">
      <c r="A53" s="247"/>
      <c r="AK53" s="303" t="s">
        <v>518</v>
      </c>
      <c r="AL53" s="304"/>
      <c r="AM53" s="312">
        <v>839202</v>
      </c>
      <c r="AN53" s="313">
        <v>22118</v>
      </c>
      <c r="AO53" s="314">
        <v>-21.7</v>
      </c>
      <c r="AP53" s="315">
        <v>47161</v>
      </c>
      <c r="AQ53" s="316">
        <v>-9.4</v>
      </c>
      <c r="AR53" s="317">
        <v>-12.3</v>
      </c>
    </row>
    <row r="54" spans="1:44" ht="13.2" x14ac:dyDescent="0.2">
      <c r="A54" s="247"/>
      <c r="AK54" s="318"/>
      <c r="AL54" s="319" t="s">
        <v>517</v>
      </c>
      <c r="AM54" s="320">
        <v>512710</v>
      </c>
      <c r="AN54" s="321">
        <v>13513</v>
      </c>
      <c r="AO54" s="322">
        <v>-4.8</v>
      </c>
      <c r="AP54" s="323">
        <v>24595</v>
      </c>
      <c r="AQ54" s="324">
        <v>-8.6999999999999993</v>
      </c>
      <c r="AR54" s="325">
        <v>3.9</v>
      </c>
    </row>
    <row r="55" spans="1:44" ht="13.2" x14ac:dyDescent="0.2">
      <c r="A55" s="247"/>
      <c r="AK55" s="303" t="s">
        <v>519</v>
      </c>
      <c r="AL55" s="304"/>
      <c r="AM55" s="312">
        <v>1067928</v>
      </c>
      <c r="AN55" s="313">
        <v>28298</v>
      </c>
      <c r="AO55" s="314">
        <v>27.9</v>
      </c>
      <c r="AP55" s="315">
        <v>43423</v>
      </c>
      <c r="AQ55" s="316">
        <v>-7.9</v>
      </c>
      <c r="AR55" s="317">
        <v>35.799999999999997</v>
      </c>
    </row>
    <row r="56" spans="1:44" ht="13.2" x14ac:dyDescent="0.2">
      <c r="A56" s="247"/>
      <c r="AK56" s="318"/>
      <c r="AL56" s="319" t="s">
        <v>517</v>
      </c>
      <c r="AM56" s="320">
        <v>662039</v>
      </c>
      <c r="AN56" s="321">
        <v>17543</v>
      </c>
      <c r="AO56" s="322">
        <v>29.8</v>
      </c>
      <c r="AP56" s="323">
        <v>22207</v>
      </c>
      <c r="AQ56" s="324">
        <v>-9.6999999999999993</v>
      </c>
      <c r="AR56" s="325">
        <v>39.5</v>
      </c>
    </row>
    <row r="57" spans="1:44" ht="13.2" x14ac:dyDescent="0.2">
      <c r="A57" s="247"/>
      <c r="AK57" s="303" t="s">
        <v>520</v>
      </c>
      <c r="AL57" s="304"/>
      <c r="AM57" s="312">
        <v>1192588</v>
      </c>
      <c r="AN57" s="313">
        <v>31842</v>
      </c>
      <c r="AO57" s="314">
        <v>12.5</v>
      </c>
      <c r="AP57" s="315">
        <v>45265</v>
      </c>
      <c r="AQ57" s="316">
        <v>4.2</v>
      </c>
      <c r="AR57" s="317">
        <v>8.3000000000000007</v>
      </c>
    </row>
    <row r="58" spans="1:44" ht="13.2" x14ac:dyDescent="0.2">
      <c r="A58" s="247"/>
      <c r="AK58" s="318"/>
      <c r="AL58" s="319" t="s">
        <v>517</v>
      </c>
      <c r="AM58" s="320">
        <v>887577</v>
      </c>
      <c r="AN58" s="321">
        <v>23698</v>
      </c>
      <c r="AO58" s="322">
        <v>35.1</v>
      </c>
      <c r="AP58" s="323">
        <v>22600</v>
      </c>
      <c r="AQ58" s="324">
        <v>1.8</v>
      </c>
      <c r="AR58" s="325">
        <v>33.299999999999997</v>
      </c>
    </row>
    <row r="59" spans="1:44" ht="13.2" x14ac:dyDescent="0.2">
      <c r="A59" s="247"/>
      <c r="AK59" s="303" t="s">
        <v>521</v>
      </c>
      <c r="AL59" s="304"/>
      <c r="AM59" s="312">
        <v>2354985</v>
      </c>
      <c r="AN59" s="313">
        <v>63006</v>
      </c>
      <c r="AO59" s="314">
        <v>97.9</v>
      </c>
      <c r="AP59" s="315">
        <v>54621</v>
      </c>
      <c r="AQ59" s="316">
        <v>20.7</v>
      </c>
      <c r="AR59" s="317">
        <v>77.2</v>
      </c>
    </row>
    <row r="60" spans="1:44" ht="13.2" x14ac:dyDescent="0.2">
      <c r="A60" s="247"/>
      <c r="AK60" s="318"/>
      <c r="AL60" s="319" t="s">
        <v>517</v>
      </c>
      <c r="AM60" s="320">
        <v>1743966</v>
      </c>
      <c r="AN60" s="321">
        <v>46659</v>
      </c>
      <c r="AO60" s="322">
        <v>96.9</v>
      </c>
      <c r="AP60" s="323">
        <v>30892</v>
      </c>
      <c r="AQ60" s="324">
        <v>36.700000000000003</v>
      </c>
      <c r="AR60" s="325">
        <v>60.2</v>
      </c>
    </row>
    <row r="61" spans="1:44" ht="13.2" x14ac:dyDescent="0.2">
      <c r="A61" s="247"/>
      <c r="AK61" s="303" t="s">
        <v>522</v>
      </c>
      <c r="AL61" s="326"/>
      <c r="AM61" s="312">
        <v>1306510</v>
      </c>
      <c r="AN61" s="313">
        <v>34706</v>
      </c>
      <c r="AO61" s="314">
        <v>23.7</v>
      </c>
      <c r="AP61" s="315">
        <v>48508</v>
      </c>
      <c r="AQ61" s="327">
        <v>1.8</v>
      </c>
      <c r="AR61" s="317">
        <v>21.9</v>
      </c>
    </row>
    <row r="62" spans="1:44" ht="13.2" x14ac:dyDescent="0.2">
      <c r="A62" s="247"/>
      <c r="AK62" s="318"/>
      <c r="AL62" s="319" t="s">
        <v>517</v>
      </c>
      <c r="AM62" s="320">
        <v>869489</v>
      </c>
      <c r="AN62" s="321">
        <v>23121</v>
      </c>
      <c r="AO62" s="322">
        <v>26.5</v>
      </c>
      <c r="AP62" s="323">
        <v>25446</v>
      </c>
      <c r="AQ62" s="324">
        <v>4.7</v>
      </c>
      <c r="AR62" s="325">
        <v>21.8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Ju/cm26vw5RUrmg/FiYwZBz8zZPCWRP+AOs+kPWAQyN+kZZ2htxAMsNWHO46fNSLn6OvT8cCAdYld1++H6nxw==" saltValue="8HuchDrYxna6N4vHp6UVL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70" zoomScaleNormal="70" zoomScaleSheetLayoutView="55" workbookViewId="0">
      <selection activeCell="CO89" sqref="CO89"/>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hNNT5cvLuK/lK4RNcauysIS+fh8qoQxBQm31RtbCxB31qh7cmKCk0DAJRv8L8h3uo+7OV/ofFBYufqKV8YAO7Q==" saltValue="rXhEx9A73kDSUpEqh6kz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1" zoomScaleNormal="100" zoomScaleSheetLayoutView="55" workbookViewId="0">
      <selection activeCell="BG83" sqref="BG83"/>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X/qiNUtuf4AhcFMy8uj/v8BF23UwP8ojKm30hjjtV7AOMbnhDiBHCGMMaoztymAqVhLn+/r7Ko5OsBsiptEXnw==" saltValue="iEdqPzgP7xpFaUno6u3s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6" zoomScale="70" zoomScaleNormal="70" zoomScaleSheetLayoutView="100" workbookViewId="0">
      <selection activeCell="J48" sqref="I48:J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43" t="s">
        <v>3</v>
      </c>
      <c r="D47" s="1143"/>
      <c r="E47" s="1144"/>
      <c r="F47" s="11">
        <v>12.44</v>
      </c>
      <c r="G47" s="12">
        <v>17.079999999999998</v>
      </c>
      <c r="H47" s="12">
        <v>19.78</v>
      </c>
      <c r="I47" s="12">
        <v>21.43</v>
      </c>
      <c r="J47" s="13">
        <v>19.27</v>
      </c>
    </row>
    <row r="48" spans="2:10" ht="57.75" customHeight="1" x14ac:dyDescent="0.2">
      <c r="B48" s="14"/>
      <c r="C48" s="1145" t="s">
        <v>4</v>
      </c>
      <c r="D48" s="1145"/>
      <c r="E48" s="1146"/>
      <c r="F48" s="15">
        <v>10.74</v>
      </c>
      <c r="G48" s="16">
        <v>13.18</v>
      </c>
      <c r="H48" s="16">
        <v>15.88</v>
      </c>
      <c r="I48" s="16">
        <v>11.87</v>
      </c>
      <c r="J48" s="17">
        <v>11.75</v>
      </c>
    </row>
    <row r="49" spans="2:10" ht="57.75" customHeight="1" thickBot="1" x14ac:dyDescent="0.25">
      <c r="B49" s="18"/>
      <c r="C49" s="1147" t="s">
        <v>5</v>
      </c>
      <c r="D49" s="1147"/>
      <c r="E49" s="1148"/>
      <c r="F49" s="19">
        <v>4.9000000000000004</v>
      </c>
      <c r="G49" s="20">
        <v>6.68</v>
      </c>
      <c r="H49" s="20">
        <v>6.92</v>
      </c>
      <c r="I49" s="20" t="s">
        <v>529</v>
      </c>
      <c r="J49" s="21" t="s">
        <v>530</v>
      </c>
    </row>
    <row r="50" spans="2:10" ht="13.2" x14ac:dyDescent="0.2"/>
  </sheetData>
  <sheetProtection algorithmName="SHA-512" hashValue="xLxcHLQFwpHSLSpCxiTX4e5O7MRsu7bKId7v0Bl6N/8J6u3mfDuc8qMmHRhDVSwbHVV6+roZb4WcmdnFofEMbg==" saltValue="ffFlbT/g3yjCfmt76k/OU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0" zoomScale="75" zoomScaleNormal="75" zoomScaleSheetLayoutView="100" workbookViewId="0">
      <selection activeCell="K47" sqref="K47"/>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1" t="s">
        <v>30</v>
      </c>
      <c r="C41" s="1162"/>
      <c r="D41" s="103"/>
      <c r="E41" s="1163" t="s">
        <v>31</v>
      </c>
      <c r="F41" s="1163"/>
      <c r="G41" s="1163"/>
      <c r="H41" s="1164"/>
      <c r="I41" s="330">
        <v>12653</v>
      </c>
      <c r="J41" s="331">
        <v>11751</v>
      </c>
      <c r="K41" s="331">
        <v>11003</v>
      </c>
      <c r="L41" s="331">
        <v>10350</v>
      </c>
      <c r="M41" s="332">
        <v>10455</v>
      </c>
    </row>
    <row r="42" spans="2:13" ht="27.75" customHeight="1" x14ac:dyDescent="0.2">
      <c r="B42" s="1151"/>
      <c r="C42" s="1152"/>
      <c r="D42" s="104"/>
      <c r="E42" s="1155" t="s">
        <v>32</v>
      </c>
      <c r="F42" s="1155"/>
      <c r="G42" s="1155"/>
      <c r="H42" s="1156"/>
      <c r="I42" s="333">
        <v>490</v>
      </c>
      <c r="J42" s="334">
        <v>491</v>
      </c>
      <c r="K42" s="334">
        <v>601</v>
      </c>
      <c r="L42" s="334">
        <v>383</v>
      </c>
      <c r="M42" s="335">
        <v>209</v>
      </c>
    </row>
    <row r="43" spans="2:13" ht="27.75" customHeight="1" x14ac:dyDescent="0.2">
      <c r="B43" s="1151"/>
      <c r="C43" s="1152"/>
      <c r="D43" s="104"/>
      <c r="E43" s="1155" t="s">
        <v>33</v>
      </c>
      <c r="F43" s="1155"/>
      <c r="G43" s="1155"/>
      <c r="H43" s="1156"/>
      <c r="I43" s="333">
        <v>853</v>
      </c>
      <c r="J43" s="334">
        <v>799</v>
      </c>
      <c r="K43" s="334">
        <v>729</v>
      </c>
      <c r="L43" s="334">
        <v>678</v>
      </c>
      <c r="M43" s="335">
        <v>605</v>
      </c>
    </row>
    <row r="44" spans="2:13" ht="27.75" customHeight="1" x14ac:dyDescent="0.2">
      <c r="B44" s="1151"/>
      <c r="C44" s="1152"/>
      <c r="D44" s="104"/>
      <c r="E44" s="1155" t="s">
        <v>34</v>
      </c>
      <c r="F44" s="1155"/>
      <c r="G44" s="1155"/>
      <c r="H44" s="1156"/>
      <c r="I44" s="333">
        <v>692</v>
      </c>
      <c r="J44" s="334">
        <v>612</v>
      </c>
      <c r="K44" s="334">
        <v>575</v>
      </c>
      <c r="L44" s="334">
        <v>546</v>
      </c>
      <c r="M44" s="335">
        <v>538</v>
      </c>
    </row>
    <row r="45" spans="2:13" ht="27.75" customHeight="1" x14ac:dyDescent="0.2">
      <c r="B45" s="1151"/>
      <c r="C45" s="1152"/>
      <c r="D45" s="104"/>
      <c r="E45" s="1155" t="s">
        <v>35</v>
      </c>
      <c r="F45" s="1155"/>
      <c r="G45" s="1155"/>
      <c r="H45" s="1156"/>
      <c r="I45" s="333">
        <v>1125</v>
      </c>
      <c r="J45" s="334">
        <v>981</v>
      </c>
      <c r="K45" s="334">
        <v>933</v>
      </c>
      <c r="L45" s="334">
        <v>1010</v>
      </c>
      <c r="M45" s="335">
        <v>954</v>
      </c>
    </row>
    <row r="46" spans="2:13" ht="27.75" customHeight="1" x14ac:dyDescent="0.2">
      <c r="B46" s="1151"/>
      <c r="C46" s="1152"/>
      <c r="D46" s="105"/>
      <c r="E46" s="1155" t="s">
        <v>36</v>
      </c>
      <c r="F46" s="1155"/>
      <c r="G46" s="1155"/>
      <c r="H46" s="1156"/>
      <c r="I46" s="333" t="s">
        <v>485</v>
      </c>
      <c r="J46" s="334" t="s">
        <v>485</v>
      </c>
      <c r="K46" s="334" t="s">
        <v>485</v>
      </c>
      <c r="L46" s="334" t="s">
        <v>485</v>
      </c>
      <c r="M46" s="335" t="s">
        <v>485</v>
      </c>
    </row>
    <row r="47" spans="2:13" ht="27.75" customHeight="1" x14ac:dyDescent="0.2">
      <c r="B47" s="1151"/>
      <c r="C47" s="1152"/>
      <c r="D47" s="106"/>
      <c r="E47" s="1165" t="s">
        <v>37</v>
      </c>
      <c r="F47" s="1166"/>
      <c r="G47" s="1166"/>
      <c r="H47" s="1167"/>
      <c r="I47" s="333" t="s">
        <v>485</v>
      </c>
      <c r="J47" s="334" t="s">
        <v>485</v>
      </c>
      <c r="K47" s="334" t="s">
        <v>485</v>
      </c>
      <c r="L47" s="334" t="s">
        <v>485</v>
      </c>
      <c r="M47" s="335" t="s">
        <v>485</v>
      </c>
    </row>
    <row r="48" spans="2:13" ht="27.75" customHeight="1" x14ac:dyDescent="0.2">
      <c r="B48" s="1151"/>
      <c r="C48" s="1152"/>
      <c r="D48" s="104"/>
      <c r="E48" s="1155" t="s">
        <v>38</v>
      </c>
      <c r="F48" s="1155"/>
      <c r="G48" s="1155"/>
      <c r="H48" s="1156"/>
      <c r="I48" s="333" t="s">
        <v>485</v>
      </c>
      <c r="J48" s="334" t="s">
        <v>485</v>
      </c>
      <c r="K48" s="334" t="s">
        <v>485</v>
      </c>
      <c r="L48" s="334" t="s">
        <v>485</v>
      </c>
      <c r="M48" s="335" t="s">
        <v>485</v>
      </c>
    </row>
    <row r="49" spans="2:13" ht="27.75" customHeight="1" x14ac:dyDescent="0.2">
      <c r="B49" s="1153"/>
      <c r="C49" s="1154"/>
      <c r="D49" s="104"/>
      <c r="E49" s="1155" t="s">
        <v>39</v>
      </c>
      <c r="F49" s="1155"/>
      <c r="G49" s="1155"/>
      <c r="H49" s="1156"/>
      <c r="I49" s="333" t="s">
        <v>485</v>
      </c>
      <c r="J49" s="334" t="s">
        <v>485</v>
      </c>
      <c r="K49" s="334" t="s">
        <v>485</v>
      </c>
      <c r="L49" s="334" t="s">
        <v>485</v>
      </c>
      <c r="M49" s="335" t="s">
        <v>485</v>
      </c>
    </row>
    <row r="50" spans="2:13" ht="27.75" customHeight="1" x14ac:dyDescent="0.2">
      <c r="B50" s="1149" t="s">
        <v>40</v>
      </c>
      <c r="C50" s="1150"/>
      <c r="D50" s="107"/>
      <c r="E50" s="1155" t="s">
        <v>41</v>
      </c>
      <c r="F50" s="1155"/>
      <c r="G50" s="1155"/>
      <c r="H50" s="1156"/>
      <c r="I50" s="333">
        <v>2074</v>
      </c>
      <c r="J50" s="334">
        <v>2270</v>
      </c>
      <c r="K50" s="334">
        <v>3090</v>
      </c>
      <c r="L50" s="334">
        <v>4235</v>
      </c>
      <c r="M50" s="335">
        <v>4537</v>
      </c>
    </row>
    <row r="51" spans="2:13" ht="27.75" customHeight="1" x14ac:dyDescent="0.2">
      <c r="B51" s="1151"/>
      <c r="C51" s="1152"/>
      <c r="D51" s="104"/>
      <c r="E51" s="1155" t="s">
        <v>42</v>
      </c>
      <c r="F51" s="1155"/>
      <c r="G51" s="1155"/>
      <c r="H51" s="1156"/>
      <c r="I51" s="333">
        <v>996</v>
      </c>
      <c r="J51" s="334">
        <v>1777</v>
      </c>
      <c r="K51" s="334">
        <v>1648</v>
      </c>
      <c r="L51" s="334">
        <v>1592</v>
      </c>
      <c r="M51" s="335">
        <v>1462</v>
      </c>
    </row>
    <row r="52" spans="2:13" ht="27.75" customHeight="1" x14ac:dyDescent="0.2">
      <c r="B52" s="1153"/>
      <c r="C52" s="1154"/>
      <c r="D52" s="104"/>
      <c r="E52" s="1155" t="s">
        <v>43</v>
      </c>
      <c r="F52" s="1155"/>
      <c r="G52" s="1155"/>
      <c r="H52" s="1156"/>
      <c r="I52" s="333">
        <v>4773</v>
      </c>
      <c r="J52" s="334">
        <v>4248</v>
      </c>
      <c r="K52" s="334">
        <v>3759</v>
      </c>
      <c r="L52" s="334">
        <v>3314</v>
      </c>
      <c r="M52" s="335">
        <v>3302</v>
      </c>
    </row>
    <row r="53" spans="2:13" ht="27.75" customHeight="1" thickBot="1" x14ac:dyDescent="0.25">
      <c r="B53" s="1157" t="s">
        <v>19</v>
      </c>
      <c r="C53" s="1158"/>
      <c r="D53" s="108"/>
      <c r="E53" s="1159" t="s">
        <v>44</v>
      </c>
      <c r="F53" s="1159"/>
      <c r="G53" s="1159"/>
      <c r="H53" s="1160"/>
      <c r="I53" s="336">
        <v>7969</v>
      </c>
      <c r="J53" s="337">
        <v>6340</v>
      </c>
      <c r="K53" s="337">
        <v>5343</v>
      </c>
      <c r="L53" s="337">
        <v>3825</v>
      </c>
      <c r="M53" s="338">
        <v>3461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vbB1NU5UvZqqBwuh7xJllCySnylhYb11QH4tgGVjeXYaYAUPffMDMh+zwpfBfS3nbwvNtoEwrp3O1TUqtLrvA==" saltValue="OFfiWJ+tzR4uljh5cOJ9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9" zoomScale="75" zoomScaleNormal="75" zoomScaleSheetLayoutView="100" workbookViewId="0">
      <selection activeCell="G35" sqref="G35"/>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72" t="s">
        <v>531</v>
      </c>
      <c r="D34" s="1172"/>
      <c r="E34" s="1173"/>
      <c r="F34" s="32">
        <v>8.66</v>
      </c>
      <c r="G34" s="33">
        <v>10.71</v>
      </c>
      <c r="H34" s="33">
        <v>11.63</v>
      </c>
      <c r="I34" s="33">
        <v>12.18</v>
      </c>
      <c r="J34" s="34">
        <v>13.85</v>
      </c>
      <c r="K34" s="22"/>
      <c r="L34" s="22"/>
      <c r="M34" s="22"/>
      <c r="N34" s="22"/>
      <c r="O34" s="22"/>
      <c r="P34" s="22"/>
    </row>
    <row r="35" spans="1:16" ht="39" customHeight="1" x14ac:dyDescent="0.2">
      <c r="A35" s="22"/>
      <c r="B35" s="35"/>
      <c r="C35" s="1168" t="s">
        <v>532</v>
      </c>
      <c r="D35" s="1168"/>
      <c r="E35" s="1169"/>
      <c r="F35" s="36">
        <v>10.73</v>
      </c>
      <c r="G35" s="37">
        <v>13.17</v>
      </c>
      <c r="H35" s="37">
        <v>15.88</v>
      </c>
      <c r="I35" s="37">
        <v>11.87</v>
      </c>
      <c r="J35" s="38">
        <v>11.74</v>
      </c>
      <c r="K35" s="22"/>
      <c r="L35" s="22"/>
      <c r="M35" s="22"/>
      <c r="N35" s="22"/>
      <c r="O35" s="22"/>
      <c r="P35" s="22"/>
    </row>
    <row r="36" spans="1:16" ht="39" customHeight="1" x14ac:dyDescent="0.2">
      <c r="A36" s="22"/>
      <c r="B36" s="35"/>
      <c r="C36" s="1168" t="s">
        <v>533</v>
      </c>
      <c r="D36" s="1168"/>
      <c r="E36" s="1169"/>
      <c r="F36" s="36">
        <v>17.05</v>
      </c>
      <c r="G36" s="37">
        <v>17.22</v>
      </c>
      <c r="H36" s="37">
        <v>15.11</v>
      </c>
      <c r="I36" s="37">
        <v>12.74</v>
      </c>
      <c r="J36" s="38">
        <v>11.05</v>
      </c>
      <c r="K36" s="22"/>
      <c r="L36" s="22"/>
      <c r="M36" s="22"/>
      <c r="N36" s="22"/>
      <c r="O36" s="22"/>
      <c r="P36" s="22"/>
    </row>
    <row r="37" spans="1:16" ht="39" customHeight="1" x14ac:dyDescent="0.2">
      <c r="A37" s="22"/>
      <c r="B37" s="35"/>
      <c r="C37" s="1168" t="s">
        <v>534</v>
      </c>
      <c r="D37" s="1168"/>
      <c r="E37" s="1169"/>
      <c r="F37" s="36">
        <v>2.89</v>
      </c>
      <c r="G37" s="37">
        <v>1.99</v>
      </c>
      <c r="H37" s="37">
        <v>1.95</v>
      </c>
      <c r="I37" s="37">
        <v>2.2799999999999998</v>
      </c>
      <c r="J37" s="38">
        <v>1.43</v>
      </c>
      <c r="K37" s="22"/>
      <c r="L37" s="22"/>
      <c r="M37" s="22"/>
      <c r="N37" s="22"/>
      <c r="O37" s="22"/>
      <c r="P37" s="22"/>
    </row>
    <row r="38" spans="1:16" ht="39" customHeight="1" x14ac:dyDescent="0.2">
      <c r="A38" s="22"/>
      <c r="B38" s="35"/>
      <c r="C38" s="1168" t="s">
        <v>535</v>
      </c>
      <c r="D38" s="1168"/>
      <c r="E38" s="1169"/>
      <c r="F38" s="36">
        <v>1.44</v>
      </c>
      <c r="G38" s="37">
        <v>1.82</v>
      </c>
      <c r="H38" s="37">
        <v>1.47</v>
      </c>
      <c r="I38" s="37">
        <v>0.39</v>
      </c>
      <c r="J38" s="38">
        <v>0.63</v>
      </c>
      <c r="K38" s="22"/>
      <c r="L38" s="22"/>
      <c r="M38" s="22"/>
      <c r="N38" s="22"/>
      <c r="O38" s="22"/>
      <c r="P38" s="22"/>
    </row>
    <row r="39" spans="1:16" ht="39" customHeight="1" x14ac:dyDescent="0.2">
      <c r="A39" s="22"/>
      <c r="B39" s="35"/>
      <c r="C39" s="1168" t="s">
        <v>536</v>
      </c>
      <c r="D39" s="1168"/>
      <c r="E39" s="1169"/>
      <c r="F39" s="36">
        <v>0.1</v>
      </c>
      <c r="G39" s="37">
        <v>0.2</v>
      </c>
      <c r="H39" s="37">
        <v>0.27</v>
      </c>
      <c r="I39" s="37">
        <v>0.05</v>
      </c>
      <c r="J39" s="38">
        <v>0.04</v>
      </c>
      <c r="K39" s="22"/>
      <c r="L39" s="22"/>
      <c r="M39" s="22"/>
      <c r="N39" s="22"/>
      <c r="O39" s="22"/>
      <c r="P39" s="22"/>
    </row>
    <row r="40" spans="1:16" ht="39" customHeight="1" x14ac:dyDescent="0.2">
      <c r="A40" s="22"/>
      <c r="B40" s="35"/>
      <c r="C40" s="1168"/>
      <c r="D40" s="1168"/>
      <c r="E40" s="1169"/>
      <c r="F40" s="36"/>
      <c r="G40" s="37"/>
      <c r="H40" s="37"/>
      <c r="I40" s="37"/>
      <c r="J40" s="38"/>
      <c r="K40" s="22"/>
      <c r="L40" s="22"/>
      <c r="M40" s="22"/>
      <c r="N40" s="22"/>
      <c r="O40" s="22"/>
      <c r="P40" s="22"/>
    </row>
    <row r="41" spans="1:16" ht="39" customHeight="1" x14ac:dyDescent="0.2">
      <c r="A41" s="22"/>
      <c r="B41" s="35"/>
      <c r="C41" s="1168"/>
      <c r="D41" s="1168"/>
      <c r="E41" s="1169"/>
      <c r="F41" s="36"/>
      <c r="G41" s="37"/>
      <c r="H41" s="37"/>
      <c r="I41" s="37"/>
      <c r="J41" s="38"/>
      <c r="K41" s="22"/>
      <c r="L41" s="22"/>
      <c r="M41" s="22"/>
      <c r="N41" s="22"/>
      <c r="O41" s="22"/>
      <c r="P41" s="22"/>
    </row>
    <row r="42" spans="1:16" ht="39" customHeight="1" x14ac:dyDescent="0.2">
      <c r="A42" s="22"/>
      <c r="B42" s="39"/>
      <c r="C42" s="1168" t="s">
        <v>537</v>
      </c>
      <c r="D42" s="1168"/>
      <c r="E42" s="1169"/>
      <c r="F42" s="36" t="s">
        <v>485</v>
      </c>
      <c r="G42" s="37" t="s">
        <v>485</v>
      </c>
      <c r="H42" s="37" t="s">
        <v>485</v>
      </c>
      <c r="I42" s="37" t="s">
        <v>485</v>
      </c>
      <c r="J42" s="38" t="s">
        <v>485</v>
      </c>
      <c r="K42" s="22"/>
      <c r="L42" s="22"/>
      <c r="M42" s="22"/>
      <c r="N42" s="22"/>
      <c r="O42" s="22"/>
      <c r="P42" s="22"/>
    </row>
    <row r="43" spans="1:16" ht="39" customHeight="1" thickBot="1" x14ac:dyDescent="0.25">
      <c r="A43" s="22"/>
      <c r="B43" s="40"/>
      <c r="C43" s="1170" t="s">
        <v>538</v>
      </c>
      <c r="D43" s="1170"/>
      <c r="E43" s="1171"/>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SCl4pFeiRuAm2RbqZSKfzv01tcsXjJC6Syxk5Xpy3PfphpY9r00Mw3+i6G5JSSK615NG8sKrvyYr9B7SXegtw==" saltValue="VZNUHzbjnA6gaG0p/xpu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2" zoomScale="75" zoomScaleNormal="75" zoomScaleSheetLayoutView="55" workbookViewId="0">
      <selection activeCell="Q62" sqref="Q62"/>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97" t="s">
        <v>9</v>
      </c>
      <c r="C45" s="1198"/>
      <c r="D45" s="56"/>
      <c r="E45" s="1203" t="s">
        <v>10</v>
      </c>
      <c r="F45" s="1203"/>
      <c r="G45" s="1203"/>
      <c r="H45" s="1203"/>
      <c r="I45" s="1203"/>
      <c r="J45" s="1204"/>
      <c r="K45" s="57">
        <v>1572</v>
      </c>
      <c r="L45" s="58">
        <v>1482</v>
      </c>
      <c r="M45" s="58">
        <v>1466</v>
      </c>
      <c r="N45" s="58">
        <v>1417</v>
      </c>
      <c r="O45" s="59">
        <v>1350</v>
      </c>
      <c r="P45" s="46"/>
      <c r="Q45" s="46"/>
      <c r="R45" s="46"/>
      <c r="S45" s="46"/>
      <c r="T45" s="46"/>
      <c r="U45" s="46"/>
    </row>
    <row r="46" spans="1:21" ht="30.75" customHeight="1" x14ac:dyDescent="0.2">
      <c r="A46" s="46"/>
      <c r="B46" s="1199"/>
      <c r="C46" s="1200"/>
      <c r="D46" s="60"/>
      <c r="E46" s="1176" t="s">
        <v>11</v>
      </c>
      <c r="F46" s="1176"/>
      <c r="G46" s="1176"/>
      <c r="H46" s="1176"/>
      <c r="I46" s="1176"/>
      <c r="J46" s="1177"/>
      <c r="K46" s="61" t="s">
        <v>485</v>
      </c>
      <c r="L46" s="62" t="s">
        <v>485</v>
      </c>
      <c r="M46" s="62" t="s">
        <v>485</v>
      </c>
      <c r="N46" s="62" t="s">
        <v>485</v>
      </c>
      <c r="O46" s="63" t="s">
        <v>485</v>
      </c>
      <c r="P46" s="46"/>
      <c r="Q46" s="46"/>
      <c r="R46" s="46"/>
      <c r="S46" s="46"/>
      <c r="T46" s="46"/>
      <c r="U46" s="46"/>
    </row>
    <row r="47" spans="1:21" ht="30.75" customHeight="1" x14ac:dyDescent="0.2">
      <c r="A47" s="46"/>
      <c r="B47" s="1199"/>
      <c r="C47" s="1200"/>
      <c r="D47" s="60"/>
      <c r="E47" s="1176" t="s">
        <v>12</v>
      </c>
      <c r="F47" s="1176"/>
      <c r="G47" s="1176"/>
      <c r="H47" s="1176"/>
      <c r="I47" s="1176"/>
      <c r="J47" s="1177"/>
      <c r="K47" s="61" t="s">
        <v>485</v>
      </c>
      <c r="L47" s="62" t="s">
        <v>485</v>
      </c>
      <c r="M47" s="62" t="s">
        <v>485</v>
      </c>
      <c r="N47" s="62" t="s">
        <v>485</v>
      </c>
      <c r="O47" s="63" t="s">
        <v>485</v>
      </c>
      <c r="P47" s="46"/>
      <c r="Q47" s="46"/>
      <c r="R47" s="46"/>
      <c r="S47" s="46"/>
      <c r="T47" s="46"/>
      <c r="U47" s="46"/>
    </row>
    <row r="48" spans="1:21" ht="30.75" customHeight="1" x14ac:dyDescent="0.2">
      <c r="A48" s="46"/>
      <c r="B48" s="1199"/>
      <c r="C48" s="1200"/>
      <c r="D48" s="60"/>
      <c r="E48" s="1176" t="s">
        <v>13</v>
      </c>
      <c r="F48" s="1176"/>
      <c r="G48" s="1176"/>
      <c r="H48" s="1176"/>
      <c r="I48" s="1176"/>
      <c r="J48" s="1177"/>
      <c r="K48" s="61">
        <v>125</v>
      </c>
      <c r="L48" s="62">
        <v>113</v>
      </c>
      <c r="M48" s="62">
        <v>101</v>
      </c>
      <c r="N48" s="62">
        <v>97</v>
      </c>
      <c r="O48" s="63">
        <v>86</v>
      </c>
      <c r="P48" s="46"/>
      <c r="Q48" s="46"/>
      <c r="R48" s="46"/>
      <c r="S48" s="46"/>
      <c r="T48" s="46"/>
      <c r="U48" s="46"/>
    </row>
    <row r="49" spans="1:21" ht="30.75" customHeight="1" x14ac:dyDescent="0.2">
      <c r="A49" s="46"/>
      <c r="B49" s="1199"/>
      <c r="C49" s="1200"/>
      <c r="D49" s="60"/>
      <c r="E49" s="1176" t="s">
        <v>14</v>
      </c>
      <c r="F49" s="1176"/>
      <c r="G49" s="1176"/>
      <c r="H49" s="1176"/>
      <c r="I49" s="1176"/>
      <c r="J49" s="1177"/>
      <c r="K49" s="61">
        <v>92</v>
      </c>
      <c r="L49" s="62">
        <v>100</v>
      </c>
      <c r="M49" s="62">
        <v>84</v>
      </c>
      <c r="N49" s="62">
        <v>82</v>
      </c>
      <c r="O49" s="63">
        <v>73</v>
      </c>
      <c r="P49" s="46"/>
      <c r="Q49" s="46"/>
      <c r="R49" s="46"/>
      <c r="S49" s="46"/>
      <c r="T49" s="46"/>
      <c r="U49" s="46"/>
    </row>
    <row r="50" spans="1:21" ht="30.75" customHeight="1" x14ac:dyDescent="0.2">
      <c r="A50" s="46"/>
      <c r="B50" s="1199"/>
      <c r="C50" s="1200"/>
      <c r="D50" s="60"/>
      <c r="E50" s="1176" t="s">
        <v>15</v>
      </c>
      <c r="F50" s="1176"/>
      <c r="G50" s="1176"/>
      <c r="H50" s="1176"/>
      <c r="I50" s="1176"/>
      <c r="J50" s="1177"/>
      <c r="K50" s="61" t="s">
        <v>485</v>
      </c>
      <c r="L50" s="62" t="s">
        <v>485</v>
      </c>
      <c r="M50" s="62" t="s">
        <v>485</v>
      </c>
      <c r="N50" s="62" t="s">
        <v>485</v>
      </c>
      <c r="O50" s="63" t="s">
        <v>485</v>
      </c>
      <c r="P50" s="46"/>
      <c r="Q50" s="46"/>
      <c r="R50" s="46"/>
      <c r="S50" s="46"/>
      <c r="T50" s="46"/>
      <c r="U50" s="46"/>
    </row>
    <row r="51" spans="1:21" ht="30.75" customHeight="1" x14ac:dyDescent="0.2">
      <c r="A51" s="46"/>
      <c r="B51" s="1201"/>
      <c r="C51" s="1202"/>
      <c r="D51" s="64"/>
      <c r="E51" s="1176" t="s">
        <v>16</v>
      </c>
      <c r="F51" s="1176"/>
      <c r="G51" s="1176"/>
      <c r="H51" s="1176"/>
      <c r="I51" s="1176"/>
      <c r="J51" s="1177"/>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6" t="s">
        <v>18</v>
      </c>
      <c r="F52" s="1176"/>
      <c r="G52" s="1176"/>
      <c r="H52" s="1176"/>
      <c r="I52" s="1176"/>
      <c r="J52" s="1177"/>
      <c r="K52" s="61">
        <v>922</v>
      </c>
      <c r="L52" s="62">
        <v>911</v>
      </c>
      <c r="M52" s="62">
        <v>831</v>
      </c>
      <c r="N52" s="62">
        <v>796</v>
      </c>
      <c r="O52" s="63">
        <v>715</v>
      </c>
      <c r="P52" s="46"/>
      <c r="Q52" s="46"/>
      <c r="R52" s="46"/>
      <c r="S52" s="46"/>
      <c r="T52" s="46"/>
      <c r="U52" s="46"/>
    </row>
    <row r="53" spans="1:21" ht="30.75" customHeight="1" thickBot="1" x14ac:dyDescent="0.25">
      <c r="A53" s="46"/>
      <c r="B53" s="1178" t="s">
        <v>19</v>
      </c>
      <c r="C53" s="1179"/>
      <c r="D53" s="65"/>
      <c r="E53" s="1180" t="s">
        <v>20</v>
      </c>
      <c r="F53" s="1180"/>
      <c r="G53" s="1180"/>
      <c r="H53" s="1180"/>
      <c r="I53" s="1180"/>
      <c r="J53" s="1181"/>
      <c r="K53" s="66">
        <v>867</v>
      </c>
      <c r="L53" s="67">
        <v>784</v>
      </c>
      <c r="M53" s="67">
        <v>820</v>
      </c>
      <c r="N53" s="67">
        <v>800</v>
      </c>
      <c r="O53" s="68">
        <v>794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2" t="s">
        <v>24</v>
      </c>
      <c r="C58" s="1183"/>
      <c r="D58" s="1188" t="s">
        <v>25</v>
      </c>
      <c r="E58" s="1189"/>
      <c r="F58" s="1189"/>
      <c r="G58" s="1189"/>
      <c r="H58" s="1189"/>
      <c r="I58" s="1189"/>
      <c r="J58" s="1190"/>
      <c r="K58" s="81"/>
      <c r="L58" s="82"/>
      <c r="M58" s="82"/>
      <c r="N58" s="82"/>
      <c r="O58" s="83"/>
    </row>
    <row r="59" spans="1:21" ht="31.5" customHeight="1" x14ac:dyDescent="0.2">
      <c r="B59" s="1184"/>
      <c r="C59" s="1185"/>
      <c r="D59" s="1191" t="s">
        <v>26</v>
      </c>
      <c r="E59" s="1192"/>
      <c r="F59" s="1192"/>
      <c r="G59" s="1192"/>
      <c r="H59" s="1192"/>
      <c r="I59" s="1192"/>
      <c r="J59" s="1193"/>
      <c r="K59" s="84"/>
      <c r="L59" s="85"/>
      <c r="M59" s="85"/>
      <c r="N59" s="85"/>
      <c r="O59" s="86"/>
    </row>
    <row r="60" spans="1:21" ht="31.5" customHeight="1" thickBot="1" x14ac:dyDescent="0.25">
      <c r="B60" s="1186"/>
      <c r="C60" s="1187"/>
      <c r="D60" s="1194" t="s">
        <v>27</v>
      </c>
      <c r="E60" s="1195"/>
      <c r="F60" s="1195"/>
      <c r="G60" s="1195"/>
      <c r="H60" s="1195"/>
      <c r="I60" s="1195"/>
      <c r="J60" s="119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Y/9GdaxInHGCglDPjhTNKHDl83ugRENWL1C9ZFVpVjzJHULNpAhxBiM3lNzUYUBCdofJt5v2ftEMwbsoA0Jxg==" saltValue="bbwhglvtGcNHriFdrGHfG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H61" sqref="H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359" t="s">
        <v>46</v>
      </c>
      <c r="D55" s="359"/>
      <c r="E55" s="360"/>
      <c r="F55" s="339">
        <v>1758</v>
      </c>
      <c r="G55" s="339">
        <v>1982</v>
      </c>
      <c r="H55" s="340">
        <v>1793</v>
      </c>
    </row>
    <row r="56" spans="2:8" ht="52.5" customHeight="1" x14ac:dyDescent="0.2">
      <c r="B56" s="120"/>
      <c r="C56" s="361" t="s">
        <v>47</v>
      </c>
      <c r="D56" s="361"/>
      <c r="E56" s="362"/>
      <c r="F56" s="341" t="s">
        <v>485</v>
      </c>
      <c r="G56" s="341" t="s">
        <v>485</v>
      </c>
      <c r="H56" s="342" t="s">
        <v>485</v>
      </c>
    </row>
    <row r="57" spans="2:8" ht="53.25" customHeight="1" x14ac:dyDescent="0.2">
      <c r="B57" s="120"/>
      <c r="C57" s="363" t="s">
        <v>48</v>
      </c>
      <c r="D57" s="363"/>
      <c r="E57" s="364"/>
      <c r="F57" s="343">
        <v>1773</v>
      </c>
      <c r="G57" s="343">
        <v>2482</v>
      </c>
      <c r="H57" s="344">
        <v>2798</v>
      </c>
    </row>
    <row r="58" spans="2:8" ht="45.75" customHeight="1" x14ac:dyDescent="0.2">
      <c r="B58" s="121"/>
      <c r="C58" s="365" t="s">
        <v>554</v>
      </c>
      <c r="D58" s="366"/>
      <c r="E58" s="367"/>
      <c r="F58" s="345">
        <v>1122</v>
      </c>
      <c r="G58" s="345">
        <v>1945</v>
      </c>
      <c r="H58" s="346">
        <v>2383</v>
      </c>
    </row>
    <row r="59" spans="2:8" ht="45.75" customHeight="1" x14ac:dyDescent="0.2">
      <c r="B59" s="121"/>
      <c r="C59" s="351" t="s">
        <v>556</v>
      </c>
      <c r="D59" s="352"/>
      <c r="E59" s="353"/>
      <c r="F59" s="345">
        <v>100</v>
      </c>
      <c r="G59" s="345">
        <v>150</v>
      </c>
      <c r="H59" s="346">
        <v>150</v>
      </c>
    </row>
    <row r="60" spans="2:8" ht="45.75" customHeight="1" x14ac:dyDescent="0.2">
      <c r="B60" s="121"/>
      <c r="C60" s="351" t="s">
        <v>557</v>
      </c>
      <c r="D60" s="352"/>
      <c r="E60" s="353"/>
      <c r="F60" s="345">
        <v>100</v>
      </c>
      <c r="G60" s="345">
        <v>150</v>
      </c>
      <c r="H60" s="346">
        <v>150</v>
      </c>
    </row>
    <row r="61" spans="2:8" ht="45.75" customHeight="1" x14ac:dyDescent="0.2">
      <c r="B61" s="121"/>
      <c r="C61" s="351" t="s">
        <v>558</v>
      </c>
      <c r="D61" s="352"/>
      <c r="E61" s="353"/>
      <c r="F61" s="345">
        <v>442</v>
      </c>
      <c r="G61" s="345">
        <v>250</v>
      </c>
      <c r="H61" s="346">
        <v>59</v>
      </c>
    </row>
    <row r="62" spans="2:8" ht="45.75" customHeight="1" thickBot="1" x14ac:dyDescent="0.25">
      <c r="B62" s="122"/>
      <c r="C62" s="354" t="s">
        <v>555</v>
      </c>
      <c r="D62" s="355"/>
      <c r="E62" s="356"/>
      <c r="F62" s="347">
        <v>9</v>
      </c>
      <c r="G62" s="347">
        <v>7</v>
      </c>
      <c r="H62" s="348">
        <v>57</v>
      </c>
    </row>
    <row r="63" spans="2:8" ht="52.5" customHeight="1" thickBot="1" x14ac:dyDescent="0.25">
      <c r="B63" s="123"/>
      <c r="C63" s="357" t="s">
        <v>49</v>
      </c>
      <c r="D63" s="357"/>
      <c r="E63" s="358"/>
      <c r="F63" s="349">
        <v>3532</v>
      </c>
      <c r="G63" s="349">
        <v>4464</v>
      </c>
      <c r="H63" s="350">
        <v>4591</v>
      </c>
    </row>
    <row r="64" spans="2:8" ht="13.2" x14ac:dyDescent="0.2"/>
  </sheetData>
  <sheetProtection algorithmName="SHA-512" hashValue="YogX94ssZABsutMIII2CJzMlm/E/ZRPnm6uentttNKmtNBgCLplfGKf+5mb4hdRLclPugEfdLaVkWEETYUmWKQ==" saltValue="9msIWF3EPwtEem7fc1jX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15E50-53DE-4C27-8638-B2D391A06D2F}">
  <sheetPr>
    <pageSetUpPr fitToPage="1"/>
  </sheetPr>
  <dimension ref="A1:DE85"/>
  <sheetViews>
    <sheetView showGridLines="0" tabSelected="1" zoomScaleNormal="100" zoomScaleSheetLayoutView="55" workbookViewId="0">
      <selection activeCell="BF16" sqref="BF16"/>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53"/>
      <c r="B1" s="1252"/>
      <c r="DD1" s="243"/>
      <c r="DE1" s="243"/>
    </row>
    <row r="2" spans="1:109" ht="25.5" customHeight="1" x14ac:dyDescent="0.2">
      <c r="A2" s="1251"/>
      <c r="C2" s="1251"/>
      <c r="O2" s="1251"/>
      <c r="P2" s="1251"/>
      <c r="Q2" s="1251"/>
      <c r="R2" s="1251"/>
      <c r="S2" s="1251"/>
      <c r="T2" s="1251"/>
      <c r="U2" s="1251"/>
      <c r="V2" s="1251"/>
      <c r="W2" s="1251"/>
      <c r="X2" s="1251"/>
      <c r="Y2" s="1251"/>
      <c r="Z2" s="1251"/>
      <c r="AA2" s="1251"/>
      <c r="AB2" s="1251"/>
      <c r="AC2" s="1251"/>
      <c r="AD2" s="1251"/>
      <c r="AE2" s="1251"/>
      <c r="AF2" s="1251"/>
      <c r="AG2" s="1251"/>
      <c r="AH2" s="1251"/>
      <c r="AI2" s="1251"/>
      <c r="AU2" s="1251"/>
      <c r="BG2" s="1251"/>
      <c r="BS2" s="1251"/>
      <c r="CE2" s="1251"/>
      <c r="CQ2" s="1251"/>
      <c r="DD2" s="243"/>
      <c r="DE2" s="243"/>
    </row>
    <row r="3" spans="1:109" ht="25.5" customHeight="1" x14ac:dyDescent="0.2">
      <c r="A3" s="1251"/>
      <c r="C3" s="1251"/>
      <c r="O3" s="1251"/>
      <c r="P3" s="1251"/>
      <c r="Q3" s="1251"/>
      <c r="R3" s="1251"/>
      <c r="S3" s="1251"/>
      <c r="T3" s="1251"/>
      <c r="U3" s="1251"/>
      <c r="V3" s="1251"/>
      <c r="W3" s="1251"/>
      <c r="X3" s="1251"/>
      <c r="Y3" s="1251"/>
      <c r="Z3" s="1251"/>
      <c r="AA3" s="1251"/>
      <c r="AB3" s="1251"/>
      <c r="AC3" s="1251"/>
      <c r="AD3" s="1251"/>
      <c r="AE3" s="1251"/>
      <c r="AF3" s="1251"/>
      <c r="AG3" s="1251"/>
      <c r="AH3" s="1251"/>
      <c r="AI3" s="1251"/>
      <c r="AU3" s="1251"/>
      <c r="BG3" s="1251"/>
      <c r="BS3" s="1251"/>
      <c r="CE3" s="1251"/>
      <c r="CQ3" s="1251"/>
      <c r="DD3" s="243"/>
      <c r="DE3" s="243"/>
    </row>
    <row r="4" spans="1:109" s="241" customFormat="1" ht="13.2" x14ac:dyDescent="0.2">
      <c r="A4" s="1251"/>
      <c r="B4" s="1251"/>
      <c r="C4" s="1251"/>
      <c r="D4" s="1251"/>
      <c r="E4" s="1251"/>
      <c r="F4" s="1251"/>
      <c r="G4" s="1251"/>
      <c r="H4" s="1251"/>
      <c r="I4" s="1251"/>
      <c r="J4" s="1251"/>
      <c r="K4" s="1251"/>
      <c r="L4" s="1251"/>
      <c r="M4" s="1251"/>
      <c r="N4" s="1251"/>
      <c r="O4" s="1251"/>
      <c r="P4" s="1251"/>
      <c r="Q4" s="1251"/>
      <c r="R4" s="1251"/>
      <c r="S4" s="1251"/>
      <c r="T4" s="1251"/>
      <c r="U4" s="1251"/>
      <c r="V4" s="1251"/>
      <c r="W4" s="1251"/>
      <c r="X4" s="1251"/>
      <c r="Y4" s="1251"/>
      <c r="Z4" s="1251"/>
      <c r="AA4" s="1251"/>
      <c r="AB4" s="1251"/>
      <c r="AC4" s="1251"/>
      <c r="AD4" s="1251"/>
      <c r="AE4" s="1251"/>
      <c r="AF4" s="1251"/>
      <c r="AG4" s="1251"/>
      <c r="AH4" s="1251"/>
      <c r="AI4" s="1251"/>
      <c r="AJ4" s="1251"/>
      <c r="AK4" s="1251"/>
      <c r="AL4" s="1251"/>
      <c r="AM4" s="1251"/>
      <c r="AN4" s="1251"/>
      <c r="AO4" s="1251"/>
      <c r="AP4" s="1251"/>
      <c r="AQ4" s="1251"/>
      <c r="AR4" s="1251"/>
      <c r="AS4" s="1251"/>
      <c r="AT4" s="1251"/>
      <c r="AU4" s="1251"/>
      <c r="AV4" s="1251"/>
      <c r="AW4" s="1251"/>
      <c r="AX4" s="1251"/>
      <c r="AY4" s="1251"/>
      <c r="AZ4" s="1251"/>
      <c r="BA4" s="1251"/>
      <c r="BB4" s="1251"/>
      <c r="BC4" s="1251"/>
      <c r="BD4" s="1251"/>
      <c r="BE4" s="1251"/>
      <c r="BF4" s="1251"/>
      <c r="BG4" s="1251"/>
      <c r="BH4" s="1251"/>
      <c r="BI4" s="1251"/>
      <c r="BJ4" s="1251"/>
      <c r="BK4" s="1251"/>
      <c r="BL4" s="1251"/>
      <c r="BM4" s="1251"/>
      <c r="BN4" s="1251"/>
      <c r="BO4" s="1251"/>
      <c r="BP4" s="1251"/>
      <c r="BQ4" s="1251"/>
      <c r="BR4" s="1251"/>
      <c r="BS4" s="1251"/>
      <c r="BT4" s="1251"/>
      <c r="BU4" s="1251"/>
      <c r="BV4" s="1251"/>
      <c r="BW4" s="1251"/>
      <c r="BX4" s="1251"/>
      <c r="BY4" s="1251"/>
      <c r="BZ4" s="1251"/>
      <c r="CA4" s="1251"/>
      <c r="CB4" s="1251"/>
      <c r="CC4" s="1251"/>
      <c r="CD4" s="1251"/>
      <c r="CE4" s="1251"/>
      <c r="CF4" s="1251"/>
      <c r="CG4" s="1251"/>
      <c r="CH4" s="1251"/>
      <c r="CI4" s="1251"/>
      <c r="CJ4" s="1251"/>
      <c r="CK4" s="1251"/>
      <c r="CL4" s="1251"/>
      <c r="CM4" s="1251"/>
      <c r="CN4" s="1251"/>
      <c r="CO4" s="1251"/>
      <c r="CP4" s="1251"/>
      <c r="CQ4" s="1251"/>
      <c r="CR4" s="1251"/>
      <c r="CS4" s="1251"/>
      <c r="CT4" s="1251"/>
      <c r="CU4" s="1251"/>
      <c r="CV4" s="1251"/>
      <c r="CW4" s="1251"/>
      <c r="CX4" s="1251"/>
      <c r="CY4" s="1251"/>
      <c r="CZ4" s="1251"/>
      <c r="DA4" s="1251"/>
      <c r="DB4" s="1251"/>
      <c r="DC4" s="1251"/>
      <c r="DD4" s="1251"/>
      <c r="DE4" s="1251"/>
    </row>
    <row r="5" spans="1:109" s="241" customFormat="1" ht="13.2" x14ac:dyDescent="0.2">
      <c r="A5" s="1251"/>
      <c r="B5" s="1251"/>
      <c r="C5" s="1251"/>
      <c r="D5" s="1251"/>
      <c r="E5" s="1251"/>
      <c r="F5" s="1251"/>
      <c r="G5" s="1251"/>
      <c r="H5" s="1251"/>
      <c r="I5" s="1251"/>
      <c r="J5" s="1251"/>
      <c r="K5" s="1251"/>
      <c r="L5" s="1251"/>
      <c r="M5" s="1251"/>
      <c r="N5" s="1251"/>
      <c r="O5" s="1251"/>
      <c r="P5" s="1251"/>
      <c r="Q5" s="1251"/>
      <c r="R5" s="1251"/>
      <c r="S5" s="1251"/>
      <c r="T5" s="1251"/>
      <c r="U5" s="1251"/>
      <c r="V5" s="1251"/>
      <c r="W5" s="1251"/>
      <c r="X5" s="1251"/>
      <c r="Y5" s="1251"/>
      <c r="Z5" s="1251"/>
      <c r="AA5" s="1251"/>
      <c r="AB5" s="1251"/>
      <c r="AC5" s="1251"/>
      <c r="AD5" s="1251"/>
      <c r="AE5" s="1251"/>
      <c r="AF5" s="1251"/>
      <c r="AG5" s="1251"/>
      <c r="AH5" s="1251"/>
      <c r="AI5" s="1251"/>
      <c r="AJ5" s="1251"/>
      <c r="AK5" s="1251"/>
      <c r="AL5" s="1251"/>
      <c r="AM5" s="1251"/>
      <c r="AN5" s="1251"/>
      <c r="AO5" s="1251"/>
      <c r="AP5" s="1251"/>
      <c r="AQ5" s="1251"/>
      <c r="AR5" s="1251"/>
      <c r="AS5" s="1251"/>
      <c r="AT5" s="1251"/>
      <c r="AU5" s="1251"/>
      <c r="AV5" s="1251"/>
      <c r="AW5" s="1251"/>
      <c r="AX5" s="1251"/>
      <c r="AY5" s="1251"/>
      <c r="AZ5" s="1251"/>
      <c r="BA5" s="1251"/>
      <c r="BB5" s="1251"/>
      <c r="BC5" s="1251"/>
      <c r="BD5" s="1251"/>
      <c r="BE5" s="1251"/>
      <c r="BF5" s="1251"/>
      <c r="BG5" s="1251"/>
      <c r="BH5" s="1251"/>
      <c r="BI5" s="1251"/>
      <c r="BJ5" s="1251"/>
      <c r="BK5" s="1251"/>
      <c r="BL5" s="1251"/>
      <c r="BM5" s="1251"/>
      <c r="BN5" s="1251"/>
      <c r="BO5" s="1251"/>
      <c r="BP5" s="1251"/>
      <c r="BQ5" s="1251"/>
      <c r="BR5" s="1251"/>
      <c r="BS5" s="1251"/>
      <c r="BT5" s="1251"/>
      <c r="BU5" s="1251"/>
      <c r="BV5" s="1251"/>
      <c r="BW5" s="1251"/>
      <c r="BX5" s="1251"/>
      <c r="BY5" s="1251"/>
      <c r="BZ5" s="1251"/>
      <c r="CA5" s="1251"/>
      <c r="CB5" s="1251"/>
      <c r="CC5" s="1251"/>
      <c r="CD5" s="1251"/>
      <c r="CE5" s="1251"/>
      <c r="CF5" s="1251"/>
      <c r="CG5" s="1251"/>
      <c r="CH5" s="1251"/>
      <c r="CI5" s="1251"/>
      <c r="CJ5" s="1251"/>
      <c r="CK5" s="1251"/>
      <c r="CL5" s="1251"/>
      <c r="CM5" s="1251"/>
      <c r="CN5" s="1251"/>
      <c r="CO5" s="1251"/>
      <c r="CP5" s="1251"/>
      <c r="CQ5" s="1251"/>
      <c r="CR5" s="1251"/>
      <c r="CS5" s="1251"/>
      <c r="CT5" s="1251"/>
      <c r="CU5" s="1251"/>
      <c r="CV5" s="1251"/>
      <c r="CW5" s="1251"/>
      <c r="CX5" s="1251"/>
      <c r="CY5" s="1251"/>
      <c r="CZ5" s="1251"/>
      <c r="DA5" s="1251"/>
      <c r="DB5" s="1251"/>
      <c r="DC5" s="1251"/>
      <c r="DD5" s="1251"/>
      <c r="DE5" s="1251"/>
    </row>
    <row r="6" spans="1:109" s="241" customFormat="1" ht="13.2" x14ac:dyDescent="0.2">
      <c r="A6" s="1251"/>
      <c r="B6" s="1251"/>
      <c r="C6" s="1251"/>
      <c r="D6" s="1251"/>
      <c r="E6" s="1251"/>
      <c r="F6" s="1251"/>
      <c r="G6" s="1251"/>
      <c r="H6" s="1251"/>
      <c r="I6" s="1251"/>
      <c r="J6" s="1251"/>
      <c r="K6" s="1251"/>
      <c r="L6" s="1251"/>
      <c r="M6" s="1251"/>
      <c r="N6" s="1251"/>
      <c r="O6" s="1251"/>
      <c r="P6" s="1251"/>
      <c r="Q6" s="1251"/>
      <c r="R6" s="1251"/>
      <c r="S6" s="1251"/>
      <c r="T6" s="1251"/>
      <c r="U6" s="1251"/>
      <c r="V6" s="1251"/>
      <c r="W6" s="1251"/>
      <c r="X6" s="1251"/>
      <c r="Y6" s="1251"/>
      <c r="Z6" s="1251"/>
      <c r="AA6" s="1251"/>
      <c r="AB6" s="1251"/>
      <c r="AC6" s="1251"/>
      <c r="AD6" s="1251"/>
      <c r="AE6" s="1251"/>
      <c r="AF6" s="1251"/>
      <c r="AG6" s="1251"/>
      <c r="AH6" s="1251"/>
      <c r="AI6" s="1251"/>
      <c r="AJ6" s="1251"/>
      <c r="AK6" s="1251"/>
      <c r="AL6" s="1251"/>
      <c r="AM6" s="1251"/>
      <c r="AN6" s="1251"/>
      <c r="AO6" s="1251"/>
      <c r="AP6" s="1251"/>
      <c r="AQ6" s="1251"/>
      <c r="AR6" s="1251"/>
      <c r="AS6" s="1251"/>
      <c r="AT6" s="1251"/>
      <c r="AU6" s="1251"/>
      <c r="AV6" s="1251"/>
      <c r="AW6" s="1251"/>
      <c r="AX6" s="1251"/>
      <c r="AY6" s="1251"/>
      <c r="AZ6" s="1251"/>
      <c r="BA6" s="1251"/>
      <c r="BB6" s="1251"/>
      <c r="BC6" s="1251"/>
      <c r="BD6" s="1251"/>
      <c r="BE6" s="1251"/>
      <c r="BF6" s="1251"/>
      <c r="BG6" s="1251"/>
      <c r="BH6" s="1251"/>
      <c r="BI6" s="1251"/>
      <c r="BJ6" s="1251"/>
      <c r="BK6" s="1251"/>
      <c r="BL6" s="1251"/>
      <c r="BM6" s="1251"/>
      <c r="BN6" s="1251"/>
      <c r="BO6" s="1251"/>
      <c r="BP6" s="1251"/>
      <c r="BQ6" s="1251"/>
      <c r="BR6" s="1251"/>
      <c r="BS6" s="1251"/>
      <c r="BT6" s="1251"/>
      <c r="BU6" s="1251"/>
      <c r="BV6" s="1251"/>
      <c r="BW6" s="1251"/>
      <c r="BX6" s="1251"/>
      <c r="BY6" s="1251"/>
      <c r="BZ6" s="1251"/>
      <c r="CA6" s="1251"/>
      <c r="CB6" s="1251"/>
      <c r="CC6" s="1251"/>
      <c r="CD6" s="1251"/>
      <c r="CE6" s="1251"/>
      <c r="CF6" s="1251"/>
      <c r="CG6" s="1251"/>
      <c r="CH6" s="1251"/>
      <c r="CI6" s="1251"/>
      <c r="CJ6" s="1251"/>
      <c r="CK6" s="1251"/>
      <c r="CL6" s="1251"/>
      <c r="CM6" s="1251"/>
      <c r="CN6" s="1251"/>
      <c r="CO6" s="1251"/>
      <c r="CP6" s="1251"/>
      <c r="CQ6" s="1251"/>
      <c r="CR6" s="1251"/>
      <c r="CS6" s="1251"/>
      <c r="CT6" s="1251"/>
      <c r="CU6" s="1251"/>
      <c r="CV6" s="1251"/>
      <c r="CW6" s="1251"/>
      <c r="CX6" s="1251"/>
      <c r="CY6" s="1251"/>
      <c r="CZ6" s="1251"/>
      <c r="DA6" s="1251"/>
      <c r="DB6" s="1251"/>
      <c r="DC6" s="1251"/>
      <c r="DD6" s="1251"/>
      <c r="DE6" s="1251"/>
    </row>
    <row r="7" spans="1:109" s="241" customFormat="1" ht="13.2" x14ac:dyDescent="0.2">
      <c r="A7" s="1251"/>
      <c r="B7" s="1251"/>
      <c r="C7" s="1251"/>
      <c r="D7" s="1251"/>
      <c r="E7" s="1251"/>
      <c r="F7" s="1251"/>
      <c r="G7" s="1251"/>
      <c r="H7" s="1251"/>
      <c r="I7" s="1251"/>
      <c r="J7" s="1251"/>
      <c r="K7" s="1251"/>
      <c r="L7" s="1251"/>
      <c r="M7" s="1251"/>
      <c r="N7" s="1251"/>
      <c r="O7" s="1251"/>
      <c r="P7" s="1251"/>
      <c r="Q7" s="1251"/>
      <c r="R7" s="1251"/>
      <c r="S7" s="1251"/>
      <c r="T7" s="1251"/>
      <c r="U7" s="1251"/>
      <c r="V7" s="1251"/>
      <c r="W7" s="1251"/>
      <c r="X7" s="1251"/>
      <c r="Y7" s="1251"/>
      <c r="Z7" s="1251"/>
      <c r="AA7" s="1251"/>
      <c r="AB7" s="1251"/>
      <c r="AC7" s="1251"/>
      <c r="AD7" s="1251"/>
      <c r="AE7" s="1251"/>
      <c r="AF7" s="1251"/>
      <c r="AG7" s="1251"/>
      <c r="AH7" s="1251"/>
      <c r="AI7" s="1251"/>
      <c r="AJ7" s="1251"/>
      <c r="AK7" s="1251"/>
      <c r="AL7" s="1251"/>
      <c r="AM7" s="1251"/>
      <c r="AN7" s="1251"/>
      <c r="AO7" s="1251"/>
      <c r="AP7" s="1251"/>
      <c r="AQ7" s="1251"/>
      <c r="AR7" s="1251"/>
      <c r="AS7" s="1251"/>
      <c r="AT7" s="1251"/>
      <c r="AU7" s="1251"/>
      <c r="AV7" s="1251"/>
      <c r="AW7" s="1251"/>
      <c r="AX7" s="1251"/>
      <c r="AY7" s="1251"/>
      <c r="AZ7" s="1251"/>
      <c r="BA7" s="1251"/>
      <c r="BB7" s="1251"/>
      <c r="BC7" s="1251"/>
      <c r="BD7" s="1251"/>
      <c r="BE7" s="1251"/>
      <c r="BF7" s="1251"/>
      <c r="BG7" s="1251"/>
      <c r="BH7" s="1251"/>
      <c r="BI7" s="1251"/>
      <c r="BJ7" s="1251"/>
      <c r="BK7" s="1251"/>
      <c r="BL7" s="1251"/>
      <c r="BM7" s="1251"/>
      <c r="BN7" s="1251"/>
      <c r="BO7" s="1251"/>
      <c r="BP7" s="1251"/>
      <c r="BQ7" s="1251"/>
      <c r="BR7" s="1251"/>
      <c r="BS7" s="1251"/>
      <c r="BT7" s="1251"/>
      <c r="BU7" s="1251"/>
      <c r="BV7" s="1251"/>
      <c r="BW7" s="1251"/>
      <c r="BX7" s="1251"/>
      <c r="BY7" s="1251"/>
      <c r="BZ7" s="1251"/>
      <c r="CA7" s="1251"/>
      <c r="CB7" s="1251"/>
      <c r="CC7" s="1251"/>
      <c r="CD7" s="1251"/>
      <c r="CE7" s="1251"/>
      <c r="CF7" s="1251"/>
      <c r="CG7" s="1251"/>
      <c r="CH7" s="1251"/>
      <c r="CI7" s="1251"/>
      <c r="CJ7" s="1251"/>
      <c r="CK7" s="1251"/>
      <c r="CL7" s="1251"/>
      <c r="CM7" s="1251"/>
      <c r="CN7" s="1251"/>
      <c r="CO7" s="1251"/>
      <c r="CP7" s="1251"/>
      <c r="CQ7" s="1251"/>
      <c r="CR7" s="1251"/>
      <c r="CS7" s="1251"/>
      <c r="CT7" s="1251"/>
      <c r="CU7" s="1251"/>
      <c r="CV7" s="1251"/>
      <c r="CW7" s="1251"/>
      <c r="CX7" s="1251"/>
      <c r="CY7" s="1251"/>
      <c r="CZ7" s="1251"/>
      <c r="DA7" s="1251"/>
      <c r="DB7" s="1251"/>
      <c r="DC7" s="1251"/>
      <c r="DD7" s="1251"/>
      <c r="DE7" s="1251"/>
    </row>
    <row r="8" spans="1:109" s="241" customFormat="1" ht="13.2" x14ac:dyDescent="0.2">
      <c r="A8" s="1251"/>
      <c r="B8" s="1251"/>
      <c r="C8" s="1251"/>
      <c r="D8" s="1251"/>
      <c r="E8" s="1251"/>
      <c r="F8" s="1251"/>
      <c r="G8" s="1251"/>
      <c r="H8" s="1251"/>
      <c r="I8" s="1251"/>
      <c r="J8" s="1251"/>
      <c r="K8" s="1251"/>
      <c r="L8" s="1251"/>
      <c r="M8" s="1251"/>
      <c r="N8" s="1251"/>
      <c r="O8" s="1251"/>
      <c r="P8" s="1251"/>
      <c r="Q8" s="1251"/>
      <c r="R8" s="1251"/>
      <c r="S8" s="1251"/>
      <c r="T8" s="1251"/>
      <c r="U8" s="1251"/>
      <c r="V8" s="1251"/>
      <c r="W8" s="1251"/>
      <c r="X8" s="1251"/>
      <c r="Y8" s="1251"/>
      <c r="Z8" s="1251"/>
      <c r="AA8" s="1251"/>
      <c r="AB8" s="1251"/>
      <c r="AC8" s="1251"/>
      <c r="AD8" s="1251"/>
      <c r="AE8" s="1251"/>
      <c r="AF8" s="1251"/>
      <c r="AG8" s="1251"/>
      <c r="AH8" s="1251"/>
      <c r="AI8" s="1251"/>
      <c r="AJ8" s="1251"/>
      <c r="AK8" s="1251"/>
      <c r="AL8" s="1251"/>
      <c r="AM8" s="1251"/>
      <c r="AN8" s="1251"/>
      <c r="AO8" s="1251"/>
      <c r="AP8" s="1251"/>
      <c r="AQ8" s="1251"/>
      <c r="AR8" s="1251"/>
      <c r="AS8" s="1251"/>
      <c r="AT8" s="1251"/>
      <c r="AU8" s="1251"/>
      <c r="AV8" s="1251"/>
      <c r="AW8" s="1251"/>
      <c r="AX8" s="1251"/>
      <c r="AY8" s="1251"/>
      <c r="AZ8" s="1251"/>
      <c r="BA8" s="1251"/>
      <c r="BB8" s="1251"/>
      <c r="BC8" s="1251"/>
      <c r="BD8" s="1251"/>
      <c r="BE8" s="1251"/>
      <c r="BF8" s="1251"/>
      <c r="BG8" s="1251"/>
      <c r="BH8" s="1251"/>
      <c r="BI8" s="1251"/>
      <c r="BJ8" s="1251"/>
      <c r="BK8" s="1251"/>
      <c r="BL8" s="1251"/>
      <c r="BM8" s="1251"/>
      <c r="BN8" s="1251"/>
      <c r="BO8" s="1251"/>
      <c r="BP8" s="1251"/>
      <c r="BQ8" s="1251"/>
      <c r="BR8" s="1251"/>
      <c r="BS8" s="1251"/>
      <c r="BT8" s="1251"/>
      <c r="BU8" s="1251"/>
      <c r="BV8" s="1251"/>
      <c r="BW8" s="1251"/>
      <c r="BX8" s="1251"/>
      <c r="BY8" s="1251"/>
      <c r="BZ8" s="1251"/>
      <c r="CA8" s="1251"/>
      <c r="CB8" s="1251"/>
      <c r="CC8" s="1251"/>
      <c r="CD8" s="1251"/>
      <c r="CE8" s="1251"/>
      <c r="CF8" s="1251"/>
      <c r="CG8" s="1251"/>
      <c r="CH8" s="1251"/>
      <c r="CI8" s="1251"/>
      <c r="CJ8" s="1251"/>
      <c r="CK8" s="1251"/>
      <c r="CL8" s="1251"/>
      <c r="CM8" s="1251"/>
      <c r="CN8" s="1251"/>
      <c r="CO8" s="1251"/>
      <c r="CP8" s="1251"/>
      <c r="CQ8" s="1251"/>
      <c r="CR8" s="1251"/>
      <c r="CS8" s="1251"/>
      <c r="CT8" s="1251"/>
      <c r="CU8" s="1251"/>
      <c r="CV8" s="1251"/>
      <c r="CW8" s="1251"/>
      <c r="CX8" s="1251"/>
      <c r="CY8" s="1251"/>
      <c r="CZ8" s="1251"/>
      <c r="DA8" s="1251"/>
      <c r="DB8" s="1251"/>
      <c r="DC8" s="1251"/>
      <c r="DD8" s="1251"/>
      <c r="DE8" s="1251"/>
    </row>
    <row r="9" spans="1:109" s="241" customFormat="1" ht="13.2" x14ac:dyDescent="0.2">
      <c r="A9" s="1251"/>
      <c r="B9" s="1251"/>
      <c r="C9" s="1251"/>
      <c r="D9" s="1251"/>
      <c r="E9" s="1251"/>
      <c r="F9" s="1251"/>
      <c r="G9" s="1251"/>
      <c r="H9" s="1251"/>
      <c r="I9" s="1251"/>
      <c r="J9" s="1251"/>
      <c r="K9" s="1251"/>
      <c r="L9" s="1251"/>
      <c r="M9" s="1251"/>
      <c r="N9" s="1251"/>
      <c r="O9" s="1251"/>
      <c r="P9" s="1251"/>
      <c r="Q9" s="1251"/>
      <c r="R9" s="1251"/>
      <c r="S9" s="1251"/>
      <c r="T9" s="1251"/>
      <c r="U9" s="1251"/>
      <c r="V9" s="1251"/>
      <c r="W9" s="1251"/>
      <c r="X9" s="1251"/>
      <c r="Y9" s="1251"/>
      <c r="Z9" s="1251"/>
      <c r="AA9" s="1251"/>
      <c r="AB9" s="1251"/>
      <c r="AC9" s="1251"/>
      <c r="AD9" s="1251"/>
      <c r="AE9" s="1251"/>
      <c r="AF9" s="1251"/>
      <c r="AG9" s="1251"/>
      <c r="AH9" s="1251"/>
      <c r="AI9" s="1251"/>
      <c r="AJ9" s="1251"/>
      <c r="AK9" s="1251"/>
      <c r="AL9" s="1251"/>
      <c r="AM9" s="1251"/>
      <c r="AN9" s="1251"/>
      <c r="AO9" s="1251"/>
      <c r="AP9" s="1251"/>
      <c r="AQ9" s="1251"/>
      <c r="AR9" s="1251"/>
      <c r="AS9" s="1251"/>
      <c r="AT9" s="1251"/>
      <c r="AU9" s="1251"/>
      <c r="AV9" s="1251"/>
      <c r="AW9" s="1251"/>
      <c r="AX9" s="1251"/>
      <c r="AY9" s="1251"/>
      <c r="AZ9" s="1251"/>
      <c r="BA9" s="1251"/>
      <c r="BB9" s="1251"/>
      <c r="BC9" s="1251"/>
      <c r="BD9" s="1251"/>
      <c r="BE9" s="1251"/>
      <c r="BF9" s="1251"/>
      <c r="BG9" s="1251"/>
      <c r="BH9" s="1251"/>
      <c r="BI9" s="1251"/>
      <c r="BJ9" s="1251"/>
      <c r="BK9" s="1251"/>
      <c r="BL9" s="1251"/>
      <c r="BM9" s="1251"/>
      <c r="BN9" s="1251"/>
      <c r="BO9" s="1251"/>
      <c r="BP9" s="1251"/>
      <c r="BQ9" s="1251"/>
      <c r="BR9" s="1251"/>
      <c r="BS9" s="1251"/>
      <c r="BT9" s="1251"/>
      <c r="BU9" s="1251"/>
      <c r="BV9" s="1251"/>
      <c r="BW9" s="1251"/>
      <c r="BX9" s="1251"/>
      <c r="BY9" s="1251"/>
      <c r="BZ9" s="1251"/>
      <c r="CA9" s="1251"/>
      <c r="CB9" s="1251"/>
      <c r="CC9" s="1251"/>
      <c r="CD9" s="1251"/>
      <c r="CE9" s="1251"/>
      <c r="CF9" s="1251"/>
      <c r="CG9" s="1251"/>
      <c r="CH9" s="1251"/>
      <c r="CI9" s="1251"/>
      <c r="CJ9" s="1251"/>
      <c r="CK9" s="1251"/>
      <c r="CL9" s="1251"/>
      <c r="CM9" s="1251"/>
      <c r="CN9" s="1251"/>
      <c r="CO9" s="1251"/>
      <c r="CP9" s="1251"/>
      <c r="CQ9" s="1251"/>
      <c r="CR9" s="1251"/>
      <c r="CS9" s="1251"/>
      <c r="CT9" s="1251"/>
      <c r="CU9" s="1251"/>
      <c r="CV9" s="1251"/>
      <c r="CW9" s="1251"/>
      <c r="CX9" s="1251"/>
      <c r="CY9" s="1251"/>
      <c r="CZ9" s="1251"/>
      <c r="DA9" s="1251"/>
      <c r="DB9" s="1251"/>
      <c r="DC9" s="1251"/>
      <c r="DD9" s="1251"/>
      <c r="DE9" s="1251"/>
    </row>
    <row r="10" spans="1:109" s="241" customFormat="1" ht="13.2" x14ac:dyDescent="0.2">
      <c r="A10" s="1251"/>
      <c r="B10" s="1251"/>
      <c r="C10" s="1251"/>
      <c r="D10" s="1251"/>
      <c r="E10" s="1251"/>
      <c r="F10" s="1251"/>
      <c r="G10" s="1251"/>
      <c r="H10" s="1251"/>
      <c r="I10" s="1251"/>
      <c r="J10" s="1251"/>
      <c r="K10" s="1251"/>
      <c r="L10" s="1251"/>
      <c r="M10" s="1251"/>
      <c r="N10" s="1251"/>
      <c r="O10" s="1251"/>
      <c r="P10" s="1251"/>
      <c r="Q10" s="1251"/>
      <c r="R10" s="1251"/>
      <c r="S10" s="1251"/>
      <c r="T10" s="1251"/>
      <c r="U10" s="1251"/>
      <c r="V10" s="1251"/>
      <c r="W10" s="1251"/>
      <c r="X10" s="1251"/>
      <c r="Y10" s="1251"/>
      <c r="Z10" s="1251"/>
      <c r="AA10" s="1251"/>
      <c r="AB10" s="1251"/>
      <c r="AC10" s="1251"/>
      <c r="AD10" s="1251"/>
      <c r="AE10" s="1251"/>
      <c r="AF10" s="1251"/>
      <c r="AG10" s="1251"/>
      <c r="AH10" s="1251"/>
      <c r="AI10" s="1251"/>
      <c r="AJ10" s="1251"/>
      <c r="AK10" s="1251"/>
      <c r="AL10" s="1251"/>
      <c r="AM10" s="1251"/>
      <c r="AN10" s="1251"/>
      <c r="AO10" s="1251"/>
      <c r="AP10" s="1251"/>
      <c r="AQ10" s="1251"/>
      <c r="AR10" s="1251"/>
      <c r="AS10" s="1251"/>
      <c r="AT10" s="1251"/>
      <c r="AU10" s="1251"/>
      <c r="AV10" s="1251"/>
      <c r="AW10" s="1251"/>
      <c r="AX10" s="1251"/>
      <c r="AY10" s="1251"/>
      <c r="AZ10" s="1251"/>
      <c r="BA10" s="1251"/>
      <c r="BB10" s="1251"/>
      <c r="BC10" s="1251"/>
      <c r="BD10" s="1251"/>
      <c r="BE10" s="1251"/>
      <c r="BF10" s="1251"/>
      <c r="BG10" s="1251"/>
      <c r="BH10" s="1251"/>
      <c r="BI10" s="1251"/>
      <c r="BJ10" s="1251"/>
      <c r="BK10" s="1251"/>
      <c r="BL10" s="1251"/>
      <c r="BM10" s="1251"/>
      <c r="BN10" s="1251"/>
      <c r="BO10" s="1251"/>
      <c r="BP10" s="1251"/>
      <c r="BQ10" s="1251"/>
      <c r="BR10" s="1251"/>
      <c r="BS10" s="1251"/>
      <c r="BT10" s="1251"/>
      <c r="BU10" s="1251"/>
      <c r="BV10" s="1251"/>
      <c r="BW10" s="1251"/>
      <c r="BX10" s="1251"/>
      <c r="BY10" s="1251"/>
      <c r="BZ10" s="1251"/>
      <c r="CA10" s="1251"/>
      <c r="CB10" s="1251"/>
      <c r="CC10" s="1251"/>
      <c r="CD10" s="1251"/>
      <c r="CE10" s="1251"/>
      <c r="CF10" s="1251"/>
      <c r="CG10" s="1251"/>
      <c r="CH10" s="1251"/>
      <c r="CI10" s="1251"/>
      <c r="CJ10" s="1251"/>
      <c r="CK10" s="1251"/>
      <c r="CL10" s="1251"/>
      <c r="CM10" s="1251"/>
      <c r="CN10" s="1251"/>
      <c r="CO10" s="1251"/>
      <c r="CP10" s="1251"/>
      <c r="CQ10" s="1251"/>
      <c r="CR10" s="1251"/>
      <c r="CS10" s="1251"/>
      <c r="CT10" s="1251"/>
      <c r="CU10" s="1251"/>
      <c r="CV10" s="1251"/>
      <c r="CW10" s="1251"/>
      <c r="CX10" s="1251"/>
      <c r="CY10" s="1251"/>
      <c r="CZ10" s="1251"/>
      <c r="DA10" s="1251"/>
      <c r="DB10" s="1251"/>
      <c r="DC10" s="1251"/>
      <c r="DD10" s="1251"/>
      <c r="DE10" s="1251"/>
    </row>
    <row r="11" spans="1:109" s="241" customFormat="1" ht="13.2" x14ac:dyDescent="0.2">
      <c r="A11" s="1251"/>
      <c r="B11" s="1251"/>
      <c r="C11" s="1251"/>
      <c r="D11" s="1251"/>
      <c r="E11" s="1251"/>
      <c r="F11" s="1251"/>
      <c r="G11" s="1251"/>
      <c r="H11" s="1251"/>
      <c r="I11" s="1251"/>
      <c r="J11" s="1251"/>
      <c r="K11" s="1251"/>
      <c r="L11" s="1251"/>
      <c r="M11" s="1251"/>
      <c r="N11" s="1251"/>
      <c r="O11" s="1251"/>
      <c r="P11" s="1251"/>
      <c r="Q11" s="1251"/>
      <c r="R11" s="1251"/>
      <c r="S11" s="1251"/>
      <c r="T11" s="1251"/>
      <c r="U11" s="1251"/>
      <c r="V11" s="1251"/>
      <c r="W11" s="1251"/>
      <c r="X11" s="1251"/>
      <c r="Y11" s="1251"/>
      <c r="Z11" s="1251"/>
      <c r="AA11" s="1251"/>
      <c r="AB11" s="1251"/>
      <c r="AC11" s="1251"/>
      <c r="AD11" s="1251"/>
      <c r="AE11" s="1251"/>
      <c r="AF11" s="1251"/>
      <c r="AG11" s="1251"/>
      <c r="AH11" s="1251"/>
      <c r="AI11" s="1251"/>
      <c r="AJ11" s="1251"/>
      <c r="AK11" s="1251"/>
      <c r="AL11" s="1251"/>
      <c r="AM11" s="1251"/>
      <c r="AN11" s="1251"/>
      <c r="AO11" s="1251"/>
      <c r="AP11" s="1251"/>
      <c r="AQ11" s="1251"/>
      <c r="AR11" s="1251"/>
      <c r="AS11" s="1251"/>
      <c r="AT11" s="1251"/>
      <c r="AU11" s="1251"/>
      <c r="AV11" s="1251"/>
      <c r="AW11" s="1251"/>
      <c r="AX11" s="1251"/>
      <c r="AY11" s="1251"/>
      <c r="AZ11" s="1251"/>
      <c r="BA11" s="1251"/>
      <c r="BB11" s="1251"/>
      <c r="BC11" s="1251"/>
      <c r="BD11" s="1251"/>
      <c r="BE11" s="1251"/>
      <c r="BF11" s="1251"/>
      <c r="BG11" s="1251"/>
      <c r="BH11" s="1251"/>
      <c r="BI11" s="1251"/>
      <c r="BJ11" s="1251"/>
      <c r="BK11" s="1251"/>
      <c r="BL11" s="1251"/>
      <c r="BM11" s="1251"/>
      <c r="BN11" s="1251"/>
      <c r="BO11" s="1251"/>
      <c r="BP11" s="1251"/>
      <c r="BQ11" s="1251"/>
      <c r="BR11" s="1251"/>
      <c r="BS11" s="1251"/>
      <c r="BT11" s="1251"/>
      <c r="BU11" s="1251"/>
      <c r="BV11" s="1251"/>
      <c r="BW11" s="1251"/>
      <c r="BX11" s="1251"/>
      <c r="BY11" s="1251"/>
      <c r="BZ11" s="1251"/>
      <c r="CA11" s="1251"/>
      <c r="CB11" s="1251"/>
      <c r="CC11" s="1251"/>
      <c r="CD11" s="1251"/>
      <c r="CE11" s="1251"/>
      <c r="CF11" s="1251"/>
      <c r="CG11" s="1251"/>
      <c r="CH11" s="1251"/>
      <c r="CI11" s="1251"/>
      <c r="CJ11" s="1251"/>
      <c r="CK11" s="1251"/>
      <c r="CL11" s="1251"/>
      <c r="CM11" s="1251"/>
      <c r="CN11" s="1251"/>
      <c r="CO11" s="1251"/>
      <c r="CP11" s="1251"/>
      <c r="CQ11" s="1251"/>
      <c r="CR11" s="1251"/>
      <c r="CS11" s="1251"/>
      <c r="CT11" s="1251"/>
      <c r="CU11" s="1251"/>
      <c r="CV11" s="1251"/>
      <c r="CW11" s="1251"/>
      <c r="CX11" s="1251"/>
      <c r="CY11" s="1251"/>
      <c r="CZ11" s="1251"/>
      <c r="DA11" s="1251"/>
      <c r="DB11" s="1251"/>
      <c r="DC11" s="1251"/>
      <c r="DD11" s="1251"/>
      <c r="DE11" s="1251"/>
    </row>
    <row r="12" spans="1:109" s="241" customFormat="1" ht="13.2" x14ac:dyDescent="0.2">
      <c r="A12" s="1251"/>
      <c r="B12" s="1251"/>
      <c r="C12" s="1251"/>
      <c r="D12" s="1251"/>
      <c r="E12" s="1251"/>
      <c r="F12" s="1251"/>
      <c r="G12" s="1251"/>
      <c r="H12" s="1251"/>
      <c r="I12" s="1251"/>
      <c r="J12" s="1251"/>
      <c r="K12" s="1251"/>
      <c r="L12" s="1251"/>
      <c r="M12" s="1251"/>
      <c r="N12" s="1251"/>
      <c r="O12" s="1251"/>
      <c r="P12" s="1251"/>
      <c r="Q12" s="1251"/>
      <c r="R12" s="1251"/>
      <c r="S12" s="1251"/>
      <c r="T12" s="1251"/>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T12" s="1251"/>
      <c r="AU12" s="1251"/>
      <c r="AV12" s="1251"/>
      <c r="AW12" s="1251"/>
      <c r="AX12" s="1251"/>
      <c r="AY12" s="1251"/>
      <c r="AZ12" s="1251"/>
      <c r="BA12" s="1251"/>
      <c r="BB12" s="1251"/>
      <c r="BC12" s="1251"/>
      <c r="BD12" s="1251"/>
      <c r="BE12" s="1251"/>
      <c r="BF12" s="1251"/>
      <c r="BG12" s="1251"/>
      <c r="BH12" s="1251"/>
      <c r="BI12" s="1251"/>
      <c r="BJ12" s="1251"/>
      <c r="BK12" s="1251"/>
      <c r="BL12" s="1251"/>
      <c r="BM12" s="1251"/>
      <c r="BN12" s="1251"/>
      <c r="BO12" s="1251"/>
      <c r="BP12" s="1251"/>
      <c r="BQ12" s="1251"/>
      <c r="BR12" s="1251"/>
      <c r="BS12" s="1251"/>
      <c r="BT12" s="1251"/>
      <c r="BU12" s="1251"/>
      <c r="BV12" s="1251"/>
      <c r="BW12" s="1251"/>
      <c r="BX12" s="1251"/>
      <c r="BY12" s="1251"/>
      <c r="BZ12" s="1251"/>
      <c r="CA12" s="1251"/>
      <c r="CB12" s="1251"/>
      <c r="CC12" s="1251"/>
      <c r="CD12" s="1251"/>
      <c r="CE12" s="1251"/>
      <c r="CF12" s="1251"/>
      <c r="CG12" s="1251"/>
      <c r="CH12" s="1251"/>
      <c r="CI12" s="1251"/>
      <c r="CJ12" s="1251"/>
      <c r="CK12" s="1251"/>
      <c r="CL12" s="1251"/>
      <c r="CM12" s="1251"/>
      <c r="CN12" s="1251"/>
      <c r="CO12" s="1251"/>
      <c r="CP12" s="1251"/>
      <c r="CQ12" s="1251"/>
      <c r="CR12" s="1251"/>
      <c r="CS12" s="1251"/>
      <c r="CT12" s="1251"/>
      <c r="CU12" s="1251"/>
      <c r="CV12" s="1251"/>
      <c r="CW12" s="1251"/>
      <c r="CX12" s="1251"/>
      <c r="CY12" s="1251"/>
      <c r="CZ12" s="1251"/>
      <c r="DA12" s="1251"/>
      <c r="DB12" s="1251"/>
      <c r="DC12" s="1251"/>
      <c r="DD12" s="1251"/>
      <c r="DE12" s="1251"/>
    </row>
    <row r="13" spans="1:109" s="241" customFormat="1" ht="13.2" x14ac:dyDescent="0.2">
      <c r="A13" s="1251"/>
      <c r="B13" s="1251"/>
      <c r="C13" s="1251"/>
      <c r="D13" s="1251"/>
      <c r="E13" s="1251"/>
      <c r="F13" s="1251"/>
      <c r="G13" s="1251"/>
      <c r="H13" s="1251"/>
      <c r="I13" s="1251"/>
      <c r="J13" s="1251"/>
      <c r="K13" s="1251"/>
      <c r="L13" s="1251"/>
      <c r="M13" s="1251"/>
      <c r="N13" s="1251"/>
      <c r="O13" s="1251"/>
      <c r="P13" s="1251"/>
      <c r="Q13" s="1251"/>
      <c r="R13" s="1251"/>
      <c r="S13" s="1251"/>
      <c r="T13" s="1251"/>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T13" s="1251"/>
      <c r="AU13" s="1251"/>
      <c r="AV13" s="1251"/>
      <c r="AW13" s="1251"/>
      <c r="AX13" s="1251"/>
      <c r="AY13" s="1251"/>
      <c r="AZ13" s="1251"/>
      <c r="BA13" s="1251"/>
      <c r="BB13" s="1251"/>
      <c r="BC13" s="1251"/>
      <c r="BD13" s="1251"/>
      <c r="BE13" s="1251"/>
      <c r="BF13" s="1251"/>
      <c r="BG13" s="1251"/>
      <c r="BH13" s="1251"/>
      <c r="BI13" s="1251"/>
      <c r="BJ13" s="1251"/>
      <c r="BK13" s="1251"/>
      <c r="BL13" s="1251"/>
      <c r="BM13" s="1251"/>
      <c r="BN13" s="1251"/>
      <c r="BO13" s="1251"/>
      <c r="BP13" s="1251"/>
      <c r="BQ13" s="1251"/>
      <c r="BR13" s="1251"/>
      <c r="BS13" s="1251"/>
      <c r="BT13" s="1251"/>
      <c r="BU13" s="1251"/>
      <c r="BV13" s="1251"/>
      <c r="BW13" s="1251"/>
      <c r="BX13" s="1251"/>
      <c r="BY13" s="1251"/>
      <c r="BZ13" s="1251"/>
      <c r="CA13" s="1251"/>
      <c r="CB13" s="1251"/>
      <c r="CC13" s="1251"/>
      <c r="CD13" s="1251"/>
      <c r="CE13" s="1251"/>
      <c r="CF13" s="1251"/>
      <c r="CG13" s="1251"/>
      <c r="CH13" s="1251"/>
      <c r="CI13" s="1251"/>
      <c r="CJ13" s="1251"/>
      <c r="CK13" s="1251"/>
      <c r="CL13" s="1251"/>
      <c r="CM13" s="1251"/>
      <c r="CN13" s="1251"/>
      <c r="CO13" s="1251"/>
      <c r="CP13" s="1251"/>
      <c r="CQ13" s="1251"/>
      <c r="CR13" s="1251"/>
      <c r="CS13" s="1251"/>
      <c r="CT13" s="1251"/>
      <c r="CU13" s="1251"/>
      <c r="CV13" s="1251"/>
      <c r="CW13" s="1251"/>
      <c r="CX13" s="1251"/>
      <c r="CY13" s="1251"/>
      <c r="CZ13" s="1251"/>
      <c r="DA13" s="1251"/>
      <c r="DB13" s="1251"/>
      <c r="DC13" s="1251"/>
      <c r="DD13" s="1251"/>
      <c r="DE13" s="1251"/>
    </row>
    <row r="14" spans="1:109" s="241" customFormat="1" ht="13.2" x14ac:dyDescent="0.2">
      <c r="A14" s="1251"/>
      <c r="B14" s="1251"/>
      <c r="C14" s="1251"/>
      <c r="D14" s="1251"/>
      <c r="E14" s="1251"/>
      <c r="F14" s="1251"/>
      <c r="G14" s="1251"/>
      <c r="H14" s="1251"/>
      <c r="I14" s="1251"/>
      <c r="J14" s="1251"/>
      <c r="K14" s="1251"/>
      <c r="L14" s="1251"/>
      <c r="M14" s="1251"/>
      <c r="N14" s="1251"/>
      <c r="O14" s="1251"/>
      <c r="P14" s="1251"/>
      <c r="Q14" s="1251"/>
      <c r="R14" s="1251"/>
      <c r="S14" s="1251"/>
      <c r="T14" s="1251"/>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1251"/>
      <c r="BB14" s="1251"/>
      <c r="BC14" s="1251"/>
      <c r="BD14" s="1251"/>
      <c r="BE14" s="1251"/>
      <c r="BF14" s="1251"/>
      <c r="BG14" s="1251"/>
      <c r="BH14" s="1251"/>
      <c r="BI14" s="1251"/>
      <c r="BJ14" s="1251"/>
      <c r="BK14" s="1251"/>
      <c r="BL14" s="1251"/>
      <c r="BM14" s="1251"/>
      <c r="BN14" s="1251"/>
      <c r="BO14" s="1251"/>
      <c r="BP14" s="1251"/>
      <c r="BQ14" s="1251"/>
      <c r="BR14" s="1251"/>
      <c r="BS14" s="1251"/>
      <c r="BT14" s="1251"/>
      <c r="BU14" s="1251"/>
      <c r="BV14" s="1251"/>
      <c r="BW14" s="1251"/>
      <c r="BX14" s="1251"/>
      <c r="BY14" s="1251"/>
      <c r="BZ14" s="1251"/>
      <c r="CA14" s="1251"/>
      <c r="CB14" s="1251"/>
      <c r="CC14" s="1251"/>
      <c r="CD14" s="1251"/>
      <c r="CE14" s="1251"/>
      <c r="CF14" s="1251"/>
      <c r="CG14" s="1251"/>
      <c r="CH14" s="1251"/>
      <c r="CI14" s="1251"/>
      <c r="CJ14" s="1251"/>
      <c r="CK14" s="1251"/>
      <c r="CL14" s="1251"/>
      <c r="CM14" s="1251"/>
      <c r="CN14" s="1251"/>
      <c r="CO14" s="1251"/>
      <c r="CP14" s="1251"/>
      <c r="CQ14" s="1251"/>
      <c r="CR14" s="1251"/>
      <c r="CS14" s="1251"/>
      <c r="CT14" s="1251"/>
      <c r="CU14" s="1251"/>
      <c r="CV14" s="1251"/>
      <c r="CW14" s="1251"/>
      <c r="CX14" s="1251"/>
      <c r="CY14" s="1251"/>
      <c r="CZ14" s="1251"/>
      <c r="DA14" s="1251"/>
      <c r="DB14" s="1251"/>
      <c r="DC14" s="1251"/>
      <c r="DD14" s="1251"/>
      <c r="DE14" s="1251"/>
    </row>
    <row r="15" spans="1:109" s="241" customFormat="1" ht="13.2" x14ac:dyDescent="0.2">
      <c r="A15" s="243"/>
      <c r="B15" s="1251"/>
      <c r="C15" s="1251"/>
      <c r="D15" s="1251"/>
      <c r="E15" s="1251"/>
      <c r="F15" s="1251"/>
      <c r="G15" s="1251"/>
      <c r="H15" s="1251"/>
      <c r="I15" s="1251"/>
      <c r="J15" s="1251"/>
      <c r="K15" s="1251"/>
      <c r="L15" s="1251"/>
      <c r="M15" s="1251"/>
      <c r="N15" s="1251"/>
      <c r="O15" s="1251"/>
      <c r="P15" s="1251"/>
      <c r="Q15" s="1251"/>
      <c r="R15" s="1251"/>
      <c r="S15" s="1251"/>
      <c r="T15" s="1251"/>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1251"/>
      <c r="BB15" s="1251"/>
      <c r="BC15" s="1251"/>
      <c r="BD15" s="1251"/>
      <c r="BE15" s="1251"/>
      <c r="BF15" s="1251"/>
      <c r="BG15" s="1251"/>
      <c r="BH15" s="1251"/>
      <c r="BI15" s="1251"/>
      <c r="BJ15" s="1251"/>
      <c r="BK15" s="1251"/>
      <c r="BL15" s="1251"/>
      <c r="BM15" s="1251"/>
      <c r="BN15" s="1251"/>
      <c r="BO15" s="1251"/>
      <c r="BP15" s="1251"/>
      <c r="BQ15" s="1251"/>
      <c r="BR15" s="1251"/>
      <c r="BS15" s="1251"/>
      <c r="BT15" s="1251"/>
      <c r="BU15" s="1251"/>
      <c r="BV15" s="1251"/>
      <c r="BW15" s="1251"/>
      <c r="BX15" s="1251"/>
      <c r="BY15" s="1251"/>
      <c r="BZ15" s="1251"/>
      <c r="CA15" s="1251"/>
      <c r="CB15" s="1251"/>
      <c r="CC15" s="1251"/>
      <c r="CD15" s="1251"/>
      <c r="CE15" s="1251"/>
      <c r="CF15" s="1251"/>
      <c r="CG15" s="1251"/>
      <c r="CH15" s="1251"/>
      <c r="CI15" s="1251"/>
      <c r="CJ15" s="1251"/>
      <c r="CK15" s="1251"/>
      <c r="CL15" s="1251"/>
      <c r="CM15" s="1251"/>
      <c r="CN15" s="1251"/>
      <c r="CO15" s="1251"/>
      <c r="CP15" s="1251"/>
      <c r="CQ15" s="1251"/>
      <c r="CR15" s="1251"/>
      <c r="CS15" s="1251"/>
      <c r="CT15" s="1251"/>
      <c r="CU15" s="1251"/>
      <c r="CV15" s="1251"/>
      <c r="CW15" s="1251"/>
      <c r="CX15" s="1251"/>
      <c r="CY15" s="1251"/>
      <c r="CZ15" s="1251"/>
      <c r="DA15" s="1251"/>
      <c r="DB15" s="1251"/>
      <c r="DC15" s="1251"/>
      <c r="DD15" s="1251"/>
      <c r="DE15" s="1251"/>
    </row>
    <row r="16" spans="1:109" s="241" customFormat="1" ht="13.2" x14ac:dyDescent="0.2">
      <c r="A16" s="243"/>
      <c r="B16" s="1251"/>
      <c r="C16" s="1251"/>
      <c r="D16" s="1251"/>
      <c r="E16" s="1251"/>
      <c r="F16" s="1251"/>
      <c r="G16" s="1251"/>
      <c r="H16" s="1251"/>
      <c r="I16" s="1251"/>
      <c r="J16" s="1251"/>
      <c r="K16" s="1251"/>
      <c r="L16" s="1251"/>
      <c r="M16" s="1251"/>
      <c r="N16" s="1251"/>
      <c r="O16" s="1251"/>
      <c r="P16" s="1251"/>
      <c r="Q16" s="1251"/>
      <c r="R16" s="1251"/>
      <c r="S16" s="1251"/>
      <c r="T16" s="1251"/>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D16" s="1251"/>
      <c r="BE16" s="1251"/>
      <c r="BF16" s="1251"/>
      <c r="BG16" s="1251"/>
      <c r="BH16" s="1251"/>
      <c r="BI16" s="1251"/>
      <c r="BJ16" s="1251"/>
      <c r="BK16" s="1251"/>
      <c r="BL16" s="1251"/>
      <c r="BM16" s="1251"/>
      <c r="BN16" s="1251"/>
      <c r="BO16" s="1251"/>
      <c r="BP16" s="1251"/>
      <c r="BQ16" s="1251"/>
      <c r="BR16" s="1251"/>
      <c r="BS16" s="1251"/>
      <c r="BT16" s="1251"/>
      <c r="BU16" s="1251"/>
      <c r="BV16" s="1251"/>
      <c r="BW16" s="1251"/>
      <c r="BX16" s="1251"/>
      <c r="BY16" s="1251"/>
      <c r="BZ16" s="1251"/>
      <c r="CA16" s="1251"/>
      <c r="CB16" s="1251"/>
      <c r="CC16" s="1251"/>
      <c r="CD16" s="1251"/>
      <c r="CE16" s="1251"/>
      <c r="CF16" s="1251"/>
      <c r="CG16" s="1251"/>
      <c r="CH16" s="1251"/>
      <c r="CI16" s="1251"/>
      <c r="CJ16" s="1251"/>
      <c r="CK16" s="1251"/>
      <c r="CL16" s="1251"/>
      <c r="CM16" s="1251"/>
      <c r="CN16" s="1251"/>
      <c r="CO16" s="1251"/>
      <c r="CP16" s="1251"/>
      <c r="CQ16" s="1251"/>
      <c r="CR16" s="1251"/>
      <c r="CS16" s="1251"/>
      <c r="CT16" s="1251"/>
      <c r="CU16" s="1251"/>
      <c r="CV16" s="1251"/>
      <c r="CW16" s="1251"/>
      <c r="CX16" s="1251"/>
      <c r="CY16" s="1251"/>
      <c r="CZ16" s="1251"/>
      <c r="DA16" s="1251"/>
      <c r="DB16" s="1251"/>
      <c r="DC16" s="1251"/>
      <c r="DD16" s="1251"/>
      <c r="DE16" s="1251"/>
    </row>
    <row r="17" spans="1:109" s="241" customFormat="1" ht="13.2" x14ac:dyDescent="0.2">
      <c r="A17" s="243"/>
      <c r="B17" s="1251"/>
      <c r="C17" s="1251"/>
      <c r="D17" s="1251"/>
      <c r="E17" s="1251"/>
      <c r="F17" s="1251"/>
      <c r="G17" s="1251"/>
      <c r="H17" s="1251"/>
      <c r="I17" s="1251"/>
      <c r="J17" s="1251"/>
      <c r="K17" s="1251"/>
      <c r="L17" s="1251"/>
      <c r="M17" s="1251"/>
      <c r="N17" s="1251"/>
      <c r="O17" s="1251"/>
      <c r="P17" s="1251"/>
      <c r="Q17" s="1251"/>
      <c r="R17" s="1251"/>
      <c r="S17" s="1251"/>
      <c r="T17" s="1251"/>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D17" s="1251"/>
      <c r="BE17" s="1251"/>
      <c r="BF17" s="1251"/>
      <c r="BG17" s="1251"/>
      <c r="BH17" s="1251"/>
      <c r="BI17" s="1251"/>
      <c r="BJ17" s="1251"/>
      <c r="BK17" s="1251"/>
      <c r="BL17" s="1251"/>
      <c r="BM17" s="1251"/>
      <c r="BN17" s="1251"/>
      <c r="BO17" s="1251"/>
      <c r="BP17" s="1251"/>
      <c r="BQ17" s="1251"/>
      <c r="BR17" s="1251"/>
      <c r="BS17" s="1251"/>
      <c r="BT17" s="1251"/>
      <c r="BU17" s="1251"/>
      <c r="BV17" s="1251"/>
      <c r="BW17" s="1251"/>
      <c r="BX17" s="1251"/>
      <c r="BY17" s="1251"/>
      <c r="BZ17" s="1251"/>
      <c r="CA17" s="1251"/>
      <c r="CB17" s="1251"/>
      <c r="CC17" s="1251"/>
      <c r="CD17" s="1251"/>
      <c r="CE17" s="1251"/>
      <c r="CF17" s="1251"/>
      <c r="CG17" s="1251"/>
      <c r="CH17" s="1251"/>
      <c r="CI17" s="1251"/>
      <c r="CJ17" s="1251"/>
      <c r="CK17" s="1251"/>
      <c r="CL17" s="1251"/>
      <c r="CM17" s="1251"/>
      <c r="CN17" s="1251"/>
      <c r="CO17" s="1251"/>
      <c r="CP17" s="1251"/>
      <c r="CQ17" s="1251"/>
      <c r="CR17" s="1251"/>
      <c r="CS17" s="1251"/>
      <c r="CT17" s="1251"/>
      <c r="CU17" s="1251"/>
      <c r="CV17" s="1251"/>
      <c r="CW17" s="1251"/>
      <c r="CX17" s="1251"/>
      <c r="CY17" s="1251"/>
      <c r="CZ17" s="1251"/>
      <c r="DA17" s="1251"/>
      <c r="DB17" s="1251"/>
      <c r="DC17" s="1251"/>
      <c r="DD17" s="1251"/>
      <c r="DE17" s="1251"/>
    </row>
    <row r="18" spans="1:109" s="241" customFormat="1" ht="13.2" x14ac:dyDescent="0.2">
      <c r="A18" s="243"/>
      <c r="B18" s="1251"/>
      <c r="C18" s="1251"/>
      <c r="D18" s="1251"/>
      <c r="E18" s="1251"/>
      <c r="F18" s="1251"/>
      <c r="G18" s="1251"/>
      <c r="H18" s="1251"/>
      <c r="I18" s="1251"/>
      <c r="J18" s="1251"/>
      <c r="K18" s="1251"/>
      <c r="L18" s="1251"/>
      <c r="M18" s="1251"/>
      <c r="N18" s="1251"/>
      <c r="O18" s="1251"/>
      <c r="P18" s="1251"/>
      <c r="Q18" s="1251"/>
      <c r="R18" s="1251"/>
      <c r="S18" s="1251"/>
      <c r="T18" s="1251"/>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D18" s="1251"/>
      <c r="BE18" s="1251"/>
      <c r="BF18" s="1251"/>
      <c r="BG18" s="1251"/>
      <c r="BH18" s="1251"/>
      <c r="BI18" s="1251"/>
      <c r="BJ18" s="1251"/>
      <c r="BK18" s="1251"/>
      <c r="BL18" s="1251"/>
      <c r="BM18" s="1251"/>
      <c r="BN18" s="1251"/>
      <c r="BO18" s="1251"/>
      <c r="BP18" s="1251"/>
      <c r="BQ18" s="1251"/>
      <c r="BR18" s="1251"/>
      <c r="BS18" s="1251"/>
      <c r="BT18" s="1251"/>
      <c r="BU18" s="1251"/>
      <c r="BV18" s="1251"/>
      <c r="BW18" s="1251"/>
      <c r="BX18" s="1251"/>
      <c r="BY18" s="1251"/>
      <c r="BZ18" s="1251"/>
      <c r="CA18" s="1251"/>
      <c r="CB18" s="1251"/>
      <c r="CC18" s="1251"/>
      <c r="CD18" s="1251"/>
      <c r="CE18" s="1251"/>
      <c r="CF18" s="1251"/>
      <c r="CG18" s="1251"/>
      <c r="CH18" s="1251"/>
      <c r="CI18" s="1251"/>
      <c r="CJ18" s="1251"/>
      <c r="CK18" s="1251"/>
      <c r="CL18" s="1251"/>
      <c r="CM18" s="1251"/>
      <c r="CN18" s="1251"/>
      <c r="CO18" s="1251"/>
      <c r="CP18" s="1251"/>
      <c r="CQ18" s="1251"/>
      <c r="CR18" s="1251"/>
      <c r="CS18" s="1251"/>
      <c r="CT18" s="1251"/>
      <c r="CU18" s="1251"/>
      <c r="CV18" s="1251"/>
      <c r="CW18" s="1251"/>
      <c r="CX18" s="1251"/>
      <c r="CY18" s="1251"/>
      <c r="CZ18" s="1251"/>
      <c r="DA18" s="1251"/>
      <c r="DB18" s="1251"/>
      <c r="DC18" s="1251"/>
      <c r="DD18" s="1251"/>
      <c r="DE18" s="1251"/>
    </row>
    <row r="19" spans="1:109" ht="13.2" x14ac:dyDescent="0.2">
      <c r="DD19" s="243"/>
      <c r="DE19" s="243"/>
    </row>
    <row r="20" spans="1:109" ht="13.2" x14ac:dyDescent="0.2">
      <c r="DD20" s="243"/>
      <c r="DE20" s="243"/>
    </row>
    <row r="21" spans="1:109" ht="17.25" customHeight="1" x14ac:dyDescent="0.2">
      <c r="B21" s="1250"/>
      <c r="C21" s="245"/>
      <c r="D21" s="245"/>
      <c r="E21" s="245"/>
      <c r="F21" s="245"/>
      <c r="G21" s="245"/>
      <c r="H21" s="245"/>
      <c r="I21" s="245"/>
      <c r="J21" s="245"/>
      <c r="K21" s="245"/>
      <c r="L21" s="245"/>
      <c r="M21" s="245"/>
      <c r="N21" s="1249"/>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9"/>
      <c r="AU21" s="245"/>
      <c r="AV21" s="245"/>
      <c r="AW21" s="245"/>
      <c r="AX21" s="245"/>
      <c r="AY21" s="245"/>
      <c r="AZ21" s="245"/>
      <c r="BA21" s="245"/>
      <c r="BB21" s="245"/>
      <c r="BC21" s="245"/>
      <c r="BD21" s="245"/>
      <c r="BE21" s="245"/>
      <c r="BF21" s="1249"/>
      <c r="BG21" s="245"/>
      <c r="BH21" s="245"/>
      <c r="BI21" s="245"/>
      <c r="BJ21" s="245"/>
      <c r="BK21" s="245"/>
      <c r="BL21" s="245"/>
      <c r="BM21" s="245"/>
      <c r="BN21" s="245"/>
      <c r="BO21" s="245"/>
      <c r="BP21" s="245"/>
      <c r="BQ21" s="245"/>
      <c r="BR21" s="1249"/>
      <c r="BS21" s="245"/>
      <c r="BT21" s="245"/>
      <c r="BU21" s="245"/>
      <c r="BV21" s="245"/>
      <c r="BW21" s="245"/>
      <c r="BX21" s="245"/>
      <c r="BY21" s="245"/>
      <c r="BZ21" s="245"/>
      <c r="CA21" s="245"/>
      <c r="CB21" s="245"/>
      <c r="CC21" s="245"/>
      <c r="CD21" s="1249"/>
      <c r="CE21" s="245"/>
      <c r="CF21" s="245"/>
      <c r="CG21" s="245"/>
      <c r="CH21" s="245"/>
      <c r="CI21" s="245"/>
      <c r="CJ21" s="245"/>
      <c r="CK21" s="245"/>
      <c r="CL21" s="245"/>
      <c r="CM21" s="245"/>
      <c r="CN21" s="245"/>
      <c r="CO21" s="245"/>
      <c r="CP21" s="1249"/>
      <c r="CQ21" s="245"/>
      <c r="CR21" s="245"/>
      <c r="CS21" s="245"/>
      <c r="CT21" s="245"/>
      <c r="CU21" s="245"/>
      <c r="CV21" s="245"/>
      <c r="CW21" s="245"/>
      <c r="CX21" s="245"/>
      <c r="CY21" s="245"/>
      <c r="CZ21" s="245"/>
      <c r="DA21" s="245"/>
      <c r="DB21" s="1249"/>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9"/>
      <c r="DD40" s="1239"/>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6"/>
      <c r="I42" s="1235"/>
      <c r="J42" s="1235"/>
      <c r="K42" s="1235"/>
      <c r="AM42" s="1236"/>
      <c r="AN42" s="1236" t="s">
        <v>565</v>
      </c>
      <c r="AP42" s="1235"/>
      <c r="AQ42" s="1235"/>
      <c r="AR42" s="1235"/>
      <c r="AY42" s="1236"/>
      <c r="BA42" s="1235"/>
      <c r="BB42" s="1235"/>
      <c r="BC42" s="1235"/>
      <c r="BK42" s="1236"/>
      <c r="BM42" s="1235"/>
      <c r="BN42" s="1235"/>
      <c r="BO42" s="1235"/>
      <c r="BW42" s="1236"/>
      <c r="BY42" s="1235"/>
      <c r="BZ42" s="1235"/>
      <c r="CA42" s="1235"/>
      <c r="CI42" s="1236"/>
      <c r="CK42" s="1235"/>
      <c r="CL42" s="1235"/>
      <c r="CM42" s="1235"/>
      <c r="CU42" s="1236"/>
      <c r="CW42" s="1235"/>
      <c r="CX42" s="1235"/>
      <c r="CY42" s="1235"/>
    </row>
    <row r="43" spans="2:109" ht="13.5" customHeight="1" x14ac:dyDescent="0.2">
      <c r="B43" s="247"/>
      <c r="AN43" s="1234" t="s">
        <v>568</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2"/>
    </row>
    <row r="44" spans="2:109" ht="13.2" x14ac:dyDescent="0.2">
      <c r="B44" s="247"/>
      <c r="AN44" s="1231"/>
      <c r="AO44" s="1230"/>
      <c r="AP44" s="1230"/>
      <c r="AQ44" s="1230"/>
      <c r="AR44" s="1230"/>
      <c r="AS44" s="1230"/>
      <c r="AT44" s="1230"/>
      <c r="AU44" s="1230"/>
      <c r="AV44" s="1230"/>
      <c r="AW44" s="1230"/>
      <c r="AX44" s="1230"/>
      <c r="AY44" s="1230"/>
      <c r="AZ44" s="1230"/>
      <c r="BA44" s="1230"/>
      <c r="BB44" s="1230"/>
      <c r="BC44" s="1230"/>
      <c r="BD44" s="1230"/>
      <c r="BE44" s="1230"/>
      <c r="BF44" s="1230"/>
      <c r="BG44" s="1230"/>
      <c r="BH44" s="1230"/>
      <c r="BI44" s="1230"/>
      <c r="BJ44" s="1230"/>
      <c r="BK44" s="1230"/>
      <c r="BL44" s="1230"/>
      <c r="BM44" s="1230"/>
      <c r="BN44" s="1230"/>
      <c r="BO44" s="1230"/>
      <c r="BP44" s="1230"/>
      <c r="BQ44" s="1230"/>
      <c r="BR44" s="1230"/>
      <c r="BS44" s="1230"/>
      <c r="BT44" s="1230"/>
      <c r="BU44" s="1230"/>
      <c r="BV44" s="1230"/>
      <c r="BW44" s="1230"/>
      <c r="BX44" s="1230"/>
      <c r="BY44" s="1230"/>
      <c r="BZ44" s="1230"/>
      <c r="CA44" s="1230"/>
      <c r="CB44" s="1230"/>
      <c r="CC44" s="1230"/>
      <c r="CD44" s="1230"/>
      <c r="CE44" s="1230"/>
      <c r="CF44" s="1230"/>
      <c r="CG44" s="1230"/>
      <c r="CH44" s="1230"/>
      <c r="CI44" s="1230"/>
      <c r="CJ44" s="1230"/>
      <c r="CK44" s="1230"/>
      <c r="CL44" s="1230"/>
      <c r="CM44" s="1230"/>
      <c r="CN44" s="1230"/>
      <c r="CO44" s="1230"/>
      <c r="CP44" s="1230"/>
      <c r="CQ44" s="1230"/>
      <c r="CR44" s="1230"/>
      <c r="CS44" s="1230"/>
      <c r="CT44" s="1230"/>
      <c r="CU44" s="1230"/>
      <c r="CV44" s="1230"/>
      <c r="CW44" s="1230"/>
      <c r="CX44" s="1230"/>
      <c r="CY44" s="1230"/>
      <c r="CZ44" s="1230"/>
      <c r="DA44" s="1230"/>
      <c r="DB44" s="1230"/>
      <c r="DC44" s="1229"/>
    </row>
    <row r="45" spans="2:109" ht="13.2" x14ac:dyDescent="0.2">
      <c r="B45" s="247"/>
      <c r="AN45" s="1231"/>
      <c r="AO45" s="1230"/>
      <c r="AP45" s="1230"/>
      <c r="AQ45" s="1230"/>
      <c r="AR45" s="1230"/>
      <c r="AS45" s="1230"/>
      <c r="AT45" s="1230"/>
      <c r="AU45" s="1230"/>
      <c r="AV45" s="1230"/>
      <c r="AW45" s="1230"/>
      <c r="AX45" s="1230"/>
      <c r="AY45" s="1230"/>
      <c r="AZ45" s="1230"/>
      <c r="BA45" s="1230"/>
      <c r="BB45" s="1230"/>
      <c r="BC45" s="1230"/>
      <c r="BD45" s="1230"/>
      <c r="BE45" s="1230"/>
      <c r="BF45" s="1230"/>
      <c r="BG45" s="1230"/>
      <c r="BH45" s="1230"/>
      <c r="BI45" s="1230"/>
      <c r="BJ45" s="1230"/>
      <c r="BK45" s="1230"/>
      <c r="BL45" s="1230"/>
      <c r="BM45" s="1230"/>
      <c r="BN45" s="1230"/>
      <c r="BO45" s="1230"/>
      <c r="BP45" s="1230"/>
      <c r="BQ45" s="1230"/>
      <c r="BR45" s="1230"/>
      <c r="BS45" s="1230"/>
      <c r="BT45" s="1230"/>
      <c r="BU45" s="1230"/>
      <c r="BV45" s="1230"/>
      <c r="BW45" s="1230"/>
      <c r="BX45" s="1230"/>
      <c r="BY45" s="1230"/>
      <c r="BZ45" s="1230"/>
      <c r="CA45" s="1230"/>
      <c r="CB45" s="1230"/>
      <c r="CC45" s="1230"/>
      <c r="CD45" s="1230"/>
      <c r="CE45" s="1230"/>
      <c r="CF45" s="1230"/>
      <c r="CG45" s="1230"/>
      <c r="CH45" s="1230"/>
      <c r="CI45" s="1230"/>
      <c r="CJ45" s="1230"/>
      <c r="CK45" s="1230"/>
      <c r="CL45" s="1230"/>
      <c r="CM45" s="1230"/>
      <c r="CN45" s="1230"/>
      <c r="CO45" s="1230"/>
      <c r="CP45" s="1230"/>
      <c r="CQ45" s="1230"/>
      <c r="CR45" s="1230"/>
      <c r="CS45" s="1230"/>
      <c r="CT45" s="1230"/>
      <c r="CU45" s="1230"/>
      <c r="CV45" s="1230"/>
      <c r="CW45" s="1230"/>
      <c r="CX45" s="1230"/>
      <c r="CY45" s="1230"/>
      <c r="CZ45" s="1230"/>
      <c r="DA45" s="1230"/>
      <c r="DB45" s="1230"/>
      <c r="DC45" s="1229"/>
    </row>
    <row r="46" spans="2:109" ht="13.2" x14ac:dyDescent="0.2">
      <c r="B46" s="247"/>
      <c r="AN46" s="1231"/>
      <c r="AO46" s="1230"/>
      <c r="AP46" s="1230"/>
      <c r="AQ46" s="1230"/>
      <c r="AR46" s="1230"/>
      <c r="AS46" s="1230"/>
      <c r="AT46" s="1230"/>
      <c r="AU46" s="1230"/>
      <c r="AV46" s="1230"/>
      <c r="AW46" s="1230"/>
      <c r="AX46" s="1230"/>
      <c r="AY46" s="1230"/>
      <c r="AZ46" s="1230"/>
      <c r="BA46" s="1230"/>
      <c r="BB46" s="1230"/>
      <c r="BC46" s="1230"/>
      <c r="BD46" s="1230"/>
      <c r="BE46" s="1230"/>
      <c r="BF46" s="1230"/>
      <c r="BG46" s="1230"/>
      <c r="BH46" s="1230"/>
      <c r="BI46" s="1230"/>
      <c r="BJ46" s="1230"/>
      <c r="BK46" s="1230"/>
      <c r="BL46" s="1230"/>
      <c r="BM46" s="1230"/>
      <c r="BN46" s="1230"/>
      <c r="BO46" s="1230"/>
      <c r="BP46" s="1230"/>
      <c r="BQ46" s="1230"/>
      <c r="BR46" s="1230"/>
      <c r="BS46" s="1230"/>
      <c r="BT46" s="1230"/>
      <c r="BU46" s="1230"/>
      <c r="BV46" s="1230"/>
      <c r="BW46" s="1230"/>
      <c r="BX46" s="1230"/>
      <c r="BY46" s="1230"/>
      <c r="BZ46" s="1230"/>
      <c r="CA46" s="1230"/>
      <c r="CB46" s="1230"/>
      <c r="CC46" s="1230"/>
      <c r="CD46" s="1230"/>
      <c r="CE46" s="1230"/>
      <c r="CF46" s="1230"/>
      <c r="CG46" s="1230"/>
      <c r="CH46" s="1230"/>
      <c r="CI46" s="1230"/>
      <c r="CJ46" s="1230"/>
      <c r="CK46" s="1230"/>
      <c r="CL46" s="1230"/>
      <c r="CM46" s="1230"/>
      <c r="CN46" s="1230"/>
      <c r="CO46" s="1230"/>
      <c r="CP46" s="1230"/>
      <c r="CQ46" s="1230"/>
      <c r="CR46" s="1230"/>
      <c r="CS46" s="1230"/>
      <c r="CT46" s="1230"/>
      <c r="CU46" s="1230"/>
      <c r="CV46" s="1230"/>
      <c r="CW46" s="1230"/>
      <c r="CX46" s="1230"/>
      <c r="CY46" s="1230"/>
      <c r="CZ46" s="1230"/>
      <c r="DA46" s="1230"/>
      <c r="DB46" s="1230"/>
      <c r="DC46" s="1229"/>
    </row>
    <row r="47" spans="2:109" ht="13.2" x14ac:dyDescent="0.2">
      <c r="B47" s="247"/>
      <c r="AN47" s="1228"/>
      <c r="AO47" s="1227"/>
      <c r="AP47" s="1227"/>
      <c r="AQ47" s="1227"/>
      <c r="AR47" s="1227"/>
      <c r="AS47" s="1227"/>
      <c r="AT47" s="1227"/>
      <c r="AU47" s="1227"/>
      <c r="AV47" s="1227"/>
      <c r="AW47" s="1227"/>
      <c r="AX47" s="1227"/>
      <c r="AY47" s="1227"/>
      <c r="AZ47" s="1227"/>
      <c r="BA47" s="1227"/>
      <c r="BB47" s="1227"/>
      <c r="BC47" s="1227"/>
      <c r="BD47" s="1227"/>
      <c r="BE47" s="1227"/>
      <c r="BF47" s="1227"/>
      <c r="BG47" s="1227"/>
      <c r="BH47" s="1227"/>
      <c r="BI47" s="1227"/>
      <c r="BJ47" s="1227"/>
      <c r="BK47" s="1227"/>
      <c r="BL47" s="1227"/>
      <c r="BM47" s="1227"/>
      <c r="BN47" s="1227"/>
      <c r="BO47" s="1227"/>
      <c r="BP47" s="1227"/>
      <c r="BQ47" s="1227"/>
      <c r="BR47" s="1227"/>
      <c r="BS47" s="1227"/>
      <c r="BT47" s="1227"/>
      <c r="BU47" s="1227"/>
      <c r="BV47" s="1227"/>
      <c r="BW47" s="1227"/>
      <c r="BX47" s="1227"/>
      <c r="BY47" s="1227"/>
      <c r="BZ47" s="1227"/>
      <c r="CA47" s="1227"/>
      <c r="CB47" s="1227"/>
      <c r="CC47" s="1227"/>
      <c r="CD47" s="1227"/>
      <c r="CE47" s="1227"/>
      <c r="CF47" s="1227"/>
      <c r="CG47" s="1227"/>
      <c r="CH47" s="1227"/>
      <c r="CI47" s="1227"/>
      <c r="CJ47" s="1227"/>
      <c r="CK47" s="1227"/>
      <c r="CL47" s="1227"/>
      <c r="CM47" s="1227"/>
      <c r="CN47" s="1227"/>
      <c r="CO47" s="1227"/>
      <c r="CP47" s="1227"/>
      <c r="CQ47" s="1227"/>
      <c r="CR47" s="1227"/>
      <c r="CS47" s="1227"/>
      <c r="CT47" s="1227"/>
      <c r="CU47" s="1227"/>
      <c r="CV47" s="1227"/>
      <c r="CW47" s="1227"/>
      <c r="CX47" s="1227"/>
      <c r="CY47" s="1227"/>
      <c r="CZ47" s="1227"/>
      <c r="DA47" s="1227"/>
      <c r="DB47" s="1227"/>
      <c r="DC47" s="1226"/>
    </row>
    <row r="48" spans="2:109" ht="13.2" x14ac:dyDescent="0.2">
      <c r="B48" s="247"/>
      <c r="H48" s="1213"/>
      <c r="I48" s="1213"/>
      <c r="J48" s="1213"/>
      <c r="AN48" s="1213"/>
      <c r="AO48" s="1213"/>
      <c r="AP48" s="1213"/>
      <c r="AZ48" s="1213"/>
      <c r="BA48" s="1213"/>
      <c r="BB48" s="1213"/>
      <c r="BL48" s="1213"/>
      <c r="BM48" s="1213"/>
      <c r="BN48" s="1213"/>
      <c r="BX48" s="1213"/>
      <c r="BY48" s="1213"/>
      <c r="BZ48" s="1213"/>
      <c r="CJ48" s="1213"/>
      <c r="CK48" s="1213"/>
      <c r="CL48" s="1213"/>
      <c r="CV48" s="1213"/>
      <c r="CW48" s="1213"/>
      <c r="CX48" s="1213"/>
    </row>
    <row r="49" spans="1:109" ht="13.2" x14ac:dyDescent="0.2">
      <c r="B49" s="247"/>
      <c r="AN49" s="243" t="s">
        <v>563</v>
      </c>
    </row>
    <row r="50" spans="1:109" ht="13.2" x14ac:dyDescent="0.2">
      <c r="B50" s="247"/>
      <c r="G50" s="1211"/>
      <c r="H50" s="1211"/>
      <c r="I50" s="1211"/>
      <c r="J50" s="1211"/>
      <c r="K50" s="1220"/>
      <c r="L50" s="1220"/>
      <c r="M50" s="1219"/>
      <c r="N50" s="1219"/>
      <c r="AN50" s="1218"/>
      <c r="AO50" s="1217"/>
      <c r="AP50" s="1217"/>
      <c r="AQ50" s="1217"/>
      <c r="AR50" s="1217"/>
      <c r="AS50" s="1217"/>
      <c r="AT50" s="1217"/>
      <c r="AU50" s="1217"/>
      <c r="AV50" s="1217"/>
      <c r="AW50" s="1217"/>
      <c r="AX50" s="1217"/>
      <c r="AY50" s="1217"/>
      <c r="AZ50" s="1217"/>
      <c r="BA50" s="1217"/>
      <c r="BB50" s="1217"/>
      <c r="BC50" s="1217"/>
      <c r="BD50" s="1217"/>
      <c r="BE50" s="1217"/>
      <c r="BF50" s="1217"/>
      <c r="BG50" s="1217"/>
      <c r="BH50" s="1217"/>
      <c r="BI50" s="1217"/>
      <c r="BJ50" s="1217"/>
      <c r="BK50" s="1217"/>
      <c r="BL50" s="1217"/>
      <c r="BM50" s="1217"/>
      <c r="BN50" s="1217"/>
      <c r="BO50" s="1216"/>
      <c r="BP50" s="1208" t="s">
        <v>524</v>
      </c>
      <c r="BQ50" s="1208"/>
      <c r="BR50" s="1208"/>
      <c r="BS50" s="1208"/>
      <c r="BT50" s="1208"/>
      <c r="BU50" s="1208"/>
      <c r="BV50" s="1208"/>
      <c r="BW50" s="1208"/>
      <c r="BX50" s="1208" t="s">
        <v>525</v>
      </c>
      <c r="BY50" s="1208"/>
      <c r="BZ50" s="1208"/>
      <c r="CA50" s="1208"/>
      <c r="CB50" s="1208"/>
      <c r="CC50" s="1208"/>
      <c r="CD50" s="1208"/>
      <c r="CE50" s="1208"/>
      <c r="CF50" s="1208" t="s">
        <v>526</v>
      </c>
      <c r="CG50" s="1208"/>
      <c r="CH50" s="1208"/>
      <c r="CI50" s="1208"/>
      <c r="CJ50" s="1208"/>
      <c r="CK50" s="1208"/>
      <c r="CL50" s="1208"/>
      <c r="CM50" s="1208"/>
      <c r="CN50" s="1208" t="s">
        <v>527</v>
      </c>
      <c r="CO50" s="1208"/>
      <c r="CP50" s="1208"/>
      <c r="CQ50" s="1208"/>
      <c r="CR50" s="1208"/>
      <c r="CS50" s="1208"/>
      <c r="CT50" s="1208"/>
      <c r="CU50" s="1208"/>
      <c r="CV50" s="1208" t="s">
        <v>528</v>
      </c>
      <c r="CW50" s="1208"/>
      <c r="CX50" s="1208"/>
      <c r="CY50" s="1208"/>
      <c r="CZ50" s="1208"/>
      <c r="DA50" s="1208"/>
      <c r="DB50" s="1208"/>
      <c r="DC50" s="1208"/>
    </row>
    <row r="51" spans="1:109" ht="13.5" customHeight="1" x14ac:dyDescent="0.2">
      <c r="B51" s="247"/>
      <c r="G51" s="1215"/>
      <c r="H51" s="1215"/>
      <c r="I51" s="1248"/>
      <c r="J51" s="1248"/>
      <c r="K51" s="1214"/>
      <c r="L51" s="1214"/>
      <c r="M51" s="1214"/>
      <c r="N51" s="1214"/>
      <c r="AM51" s="1213"/>
      <c r="AN51" s="1207" t="s">
        <v>562</v>
      </c>
      <c r="AO51" s="1207"/>
      <c r="AP51" s="1207"/>
      <c r="AQ51" s="1207"/>
      <c r="AR51" s="1207"/>
      <c r="AS51" s="1207"/>
      <c r="AT51" s="1207"/>
      <c r="AU51" s="1207"/>
      <c r="AV51" s="1207"/>
      <c r="AW51" s="1207"/>
      <c r="AX51" s="1207"/>
      <c r="AY51" s="1207"/>
      <c r="AZ51" s="1207"/>
      <c r="BA51" s="1207"/>
      <c r="BB51" s="1207" t="s">
        <v>560</v>
      </c>
      <c r="BC51" s="1207"/>
      <c r="BD51" s="1207"/>
      <c r="BE51" s="1207"/>
      <c r="BF51" s="1207"/>
      <c r="BG51" s="1207"/>
      <c r="BH51" s="1207"/>
      <c r="BI51" s="1207"/>
      <c r="BJ51" s="1207"/>
      <c r="BK51" s="1207"/>
      <c r="BL51" s="1207"/>
      <c r="BM51" s="1207"/>
      <c r="BN51" s="1207"/>
      <c r="BO51" s="1207"/>
      <c r="BP51" s="1206">
        <v>100.2</v>
      </c>
      <c r="BQ51" s="1206"/>
      <c r="BR51" s="1206"/>
      <c r="BS51" s="1206"/>
      <c r="BT51" s="1206"/>
      <c r="BU51" s="1206"/>
      <c r="BV51" s="1206"/>
      <c r="BW51" s="1206"/>
      <c r="BX51" s="1206">
        <v>80.900000000000006</v>
      </c>
      <c r="BY51" s="1206"/>
      <c r="BZ51" s="1206"/>
      <c r="CA51" s="1206"/>
      <c r="CB51" s="1206"/>
      <c r="CC51" s="1206"/>
      <c r="CD51" s="1206"/>
      <c r="CE51" s="1206"/>
      <c r="CF51" s="1206">
        <v>64.099999999999994</v>
      </c>
      <c r="CG51" s="1206"/>
      <c r="CH51" s="1206"/>
      <c r="CI51" s="1206"/>
      <c r="CJ51" s="1206"/>
      <c r="CK51" s="1206"/>
      <c r="CL51" s="1206"/>
      <c r="CM51" s="1206"/>
      <c r="CN51" s="1247"/>
      <c r="CO51" s="1206"/>
      <c r="CP51" s="1206"/>
      <c r="CQ51" s="1206"/>
      <c r="CR51" s="1206"/>
      <c r="CS51" s="1206"/>
      <c r="CT51" s="1206"/>
      <c r="CU51" s="1206"/>
      <c r="CV51" s="1206">
        <v>39</v>
      </c>
      <c r="CW51" s="1206"/>
      <c r="CX51" s="1206"/>
      <c r="CY51" s="1206"/>
      <c r="CZ51" s="1206"/>
      <c r="DA51" s="1206"/>
      <c r="DB51" s="1206"/>
      <c r="DC51" s="1206"/>
    </row>
    <row r="52" spans="1:109" ht="13.2" x14ac:dyDescent="0.2">
      <c r="B52" s="247"/>
      <c r="G52" s="1215"/>
      <c r="H52" s="1215"/>
      <c r="I52" s="1248"/>
      <c r="J52" s="1248"/>
      <c r="K52" s="1214"/>
      <c r="L52" s="1214"/>
      <c r="M52" s="1214"/>
      <c r="N52" s="1214"/>
      <c r="AM52" s="1213"/>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206"/>
      <c r="BQ52" s="1206"/>
      <c r="BR52" s="1206"/>
      <c r="BS52" s="1206"/>
      <c r="BT52" s="1206"/>
      <c r="BU52" s="1206"/>
      <c r="BV52" s="1206"/>
      <c r="BW52" s="1206"/>
      <c r="BX52" s="1206"/>
      <c r="BY52" s="1206"/>
      <c r="BZ52" s="1206"/>
      <c r="CA52" s="1206"/>
      <c r="CB52" s="1206"/>
      <c r="CC52" s="1206"/>
      <c r="CD52" s="1206"/>
      <c r="CE52" s="1206"/>
      <c r="CF52" s="1206"/>
      <c r="CG52" s="1206"/>
      <c r="CH52" s="1206"/>
      <c r="CI52" s="1206"/>
      <c r="CJ52" s="1206"/>
      <c r="CK52" s="1206"/>
      <c r="CL52" s="1206"/>
      <c r="CM52" s="1206"/>
      <c r="CN52" s="1206"/>
      <c r="CO52" s="1206"/>
      <c r="CP52" s="1206"/>
      <c r="CQ52" s="1206"/>
      <c r="CR52" s="1206"/>
      <c r="CS52" s="1206"/>
      <c r="CT52" s="1206"/>
      <c r="CU52" s="1206"/>
      <c r="CV52" s="1206"/>
      <c r="CW52" s="1206"/>
      <c r="CX52" s="1206"/>
      <c r="CY52" s="1206"/>
      <c r="CZ52" s="1206"/>
      <c r="DA52" s="1206"/>
      <c r="DB52" s="1206"/>
      <c r="DC52" s="1206"/>
    </row>
    <row r="53" spans="1:109" ht="13.2" x14ac:dyDescent="0.2">
      <c r="A53" s="1235"/>
      <c r="B53" s="247"/>
      <c r="G53" s="1215"/>
      <c r="H53" s="1215"/>
      <c r="I53" s="1211"/>
      <c r="J53" s="1211"/>
      <c r="K53" s="1214"/>
      <c r="L53" s="1214"/>
      <c r="M53" s="1214"/>
      <c r="N53" s="1214"/>
      <c r="AM53" s="1213"/>
      <c r="AN53" s="1207"/>
      <c r="AO53" s="1207"/>
      <c r="AP53" s="1207"/>
      <c r="AQ53" s="1207"/>
      <c r="AR53" s="1207"/>
      <c r="AS53" s="1207"/>
      <c r="AT53" s="1207"/>
      <c r="AU53" s="1207"/>
      <c r="AV53" s="1207"/>
      <c r="AW53" s="1207"/>
      <c r="AX53" s="1207"/>
      <c r="AY53" s="1207"/>
      <c r="AZ53" s="1207"/>
      <c r="BA53" s="1207"/>
      <c r="BB53" s="1207" t="s">
        <v>567</v>
      </c>
      <c r="BC53" s="1207"/>
      <c r="BD53" s="1207"/>
      <c r="BE53" s="1207"/>
      <c r="BF53" s="1207"/>
      <c r="BG53" s="1207"/>
      <c r="BH53" s="1207"/>
      <c r="BI53" s="1207"/>
      <c r="BJ53" s="1207"/>
      <c r="BK53" s="1207"/>
      <c r="BL53" s="1207"/>
      <c r="BM53" s="1207"/>
      <c r="BN53" s="1207"/>
      <c r="BO53" s="1207"/>
      <c r="BP53" s="1206">
        <v>62.3</v>
      </c>
      <c r="BQ53" s="1206"/>
      <c r="BR53" s="1206"/>
      <c r="BS53" s="1206"/>
      <c r="BT53" s="1206"/>
      <c r="BU53" s="1206"/>
      <c r="BV53" s="1206"/>
      <c r="BW53" s="1206"/>
      <c r="BX53" s="1206">
        <v>63.9</v>
      </c>
      <c r="BY53" s="1206"/>
      <c r="BZ53" s="1206"/>
      <c r="CA53" s="1206"/>
      <c r="CB53" s="1206"/>
      <c r="CC53" s="1206"/>
      <c r="CD53" s="1206"/>
      <c r="CE53" s="1206"/>
      <c r="CF53" s="1206">
        <v>65</v>
      </c>
      <c r="CG53" s="1206"/>
      <c r="CH53" s="1206"/>
      <c r="CI53" s="1206"/>
      <c r="CJ53" s="1206"/>
      <c r="CK53" s="1206"/>
      <c r="CL53" s="1206"/>
      <c r="CM53" s="1206"/>
      <c r="CN53" s="1247"/>
      <c r="CO53" s="1206"/>
      <c r="CP53" s="1206"/>
      <c r="CQ53" s="1206"/>
      <c r="CR53" s="1206"/>
      <c r="CS53" s="1206"/>
      <c r="CT53" s="1206"/>
      <c r="CU53" s="1206"/>
      <c r="CV53" s="1206">
        <v>64.599999999999994</v>
      </c>
      <c r="CW53" s="1206"/>
      <c r="CX53" s="1206"/>
      <c r="CY53" s="1206"/>
      <c r="CZ53" s="1206"/>
      <c r="DA53" s="1206"/>
      <c r="DB53" s="1206"/>
      <c r="DC53" s="1206"/>
    </row>
    <row r="54" spans="1:109" ht="13.2" x14ac:dyDescent="0.2">
      <c r="A54" s="1235"/>
      <c r="B54" s="247"/>
      <c r="G54" s="1215"/>
      <c r="H54" s="1215"/>
      <c r="I54" s="1211"/>
      <c r="J54" s="1211"/>
      <c r="K54" s="1214"/>
      <c r="L54" s="1214"/>
      <c r="M54" s="1214"/>
      <c r="N54" s="1214"/>
      <c r="AM54" s="1213"/>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206"/>
      <c r="BQ54" s="1206"/>
      <c r="BR54" s="1206"/>
      <c r="BS54" s="1206"/>
      <c r="BT54" s="1206"/>
      <c r="BU54" s="1206"/>
      <c r="BV54" s="1206"/>
      <c r="BW54" s="1206"/>
      <c r="BX54" s="1206"/>
      <c r="BY54" s="1206"/>
      <c r="BZ54" s="1206"/>
      <c r="CA54" s="1206"/>
      <c r="CB54" s="1206"/>
      <c r="CC54" s="1206"/>
      <c r="CD54" s="1206"/>
      <c r="CE54" s="1206"/>
      <c r="CF54" s="1206"/>
      <c r="CG54" s="1206"/>
      <c r="CH54" s="1206"/>
      <c r="CI54" s="1206"/>
      <c r="CJ54" s="1206"/>
      <c r="CK54" s="1206"/>
      <c r="CL54" s="1206"/>
      <c r="CM54" s="1206"/>
      <c r="CN54" s="1206"/>
      <c r="CO54" s="1206"/>
      <c r="CP54" s="1206"/>
      <c r="CQ54" s="1206"/>
      <c r="CR54" s="1206"/>
      <c r="CS54" s="1206"/>
      <c r="CT54" s="1206"/>
      <c r="CU54" s="1206"/>
      <c r="CV54" s="1206"/>
      <c r="CW54" s="1206"/>
      <c r="CX54" s="1206"/>
      <c r="CY54" s="1206"/>
      <c r="CZ54" s="1206"/>
      <c r="DA54" s="1206"/>
      <c r="DB54" s="1206"/>
      <c r="DC54" s="1206"/>
    </row>
    <row r="55" spans="1:109" ht="13.2" x14ac:dyDescent="0.2">
      <c r="A55" s="1235"/>
      <c r="B55" s="247"/>
      <c r="G55" s="1211"/>
      <c r="H55" s="1211"/>
      <c r="I55" s="1211"/>
      <c r="J55" s="1211"/>
      <c r="K55" s="1214"/>
      <c r="L55" s="1214"/>
      <c r="M55" s="1214"/>
      <c r="N55" s="1214"/>
      <c r="AN55" s="1208" t="s">
        <v>561</v>
      </c>
      <c r="AO55" s="1208"/>
      <c r="AP55" s="1208"/>
      <c r="AQ55" s="1208"/>
      <c r="AR55" s="1208"/>
      <c r="AS55" s="1208"/>
      <c r="AT55" s="1208"/>
      <c r="AU55" s="1208"/>
      <c r="AV55" s="1208"/>
      <c r="AW55" s="1208"/>
      <c r="AX55" s="1208"/>
      <c r="AY55" s="1208"/>
      <c r="AZ55" s="1208"/>
      <c r="BA55" s="1208"/>
      <c r="BB55" s="1207" t="s">
        <v>560</v>
      </c>
      <c r="BC55" s="1207"/>
      <c r="BD55" s="1207"/>
      <c r="BE55" s="1207"/>
      <c r="BF55" s="1207"/>
      <c r="BG55" s="1207"/>
      <c r="BH55" s="1207"/>
      <c r="BI55" s="1207"/>
      <c r="BJ55" s="1207"/>
      <c r="BK55" s="1207"/>
      <c r="BL55" s="1207"/>
      <c r="BM55" s="1207"/>
      <c r="BN55" s="1207"/>
      <c r="BO55" s="1207"/>
      <c r="BP55" s="1206">
        <v>15.5</v>
      </c>
      <c r="BQ55" s="1206"/>
      <c r="BR55" s="1206"/>
      <c r="BS55" s="1206"/>
      <c r="BT55" s="1206"/>
      <c r="BU55" s="1206"/>
      <c r="BV55" s="1206"/>
      <c r="BW55" s="1206"/>
      <c r="BX55" s="1206">
        <v>4.5999999999999996</v>
      </c>
      <c r="BY55" s="1206"/>
      <c r="BZ55" s="1206"/>
      <c r="CA55" s="1206"/>
      <c r="CB55" s="1206"/>
      <c r="CC55" s="1206"/>
      <c r="CD55" s="1206"/>
      <c r="CE55" s="1206"/>
      <c r="CF55" s="1206">
        <v>0.6</v>
      </c>
      <c r="CG55" s="1206"/>
      <c r="CH55" s="1206"/>
      <c r="CI55" s="1206"/>
      <c r="CJ55" s="1206"/>
      <c r="CK55" s="1206"/>
      <c r="CL55" s="1206"/>
      <c r="CM55" s="1206"/>
      <c r="CN55" s="1247"/>
      <c r="CO55" s="1206"/>
      <c r="CP55" s="1206"/>
      <c r="CQ55" s="1206"/>
      <c r="CR55" s="1206"/>
      <c r="CS55" s="1206"/>
      <c r="CT55" s="1206"/>
      <c r="CU55" s="1206"/>
      <c r="CV55" s="1206">
        <v>1</v>
      </c>
      <c r="CW55" s="1206"/>
      <c r="CX55" s="1206"/>
      <c r="CY55" s="1206"/>
      <c r="CZ55" s="1206"/>
      <c r="DA55" s="1206"/>
      <c r="DB55" s="1206"/>
      <c r="DC55" s="1206"/>
    </row>
    <row r="56" spans="1:109" ht="13.2" x14ac:dyDescent="0.2">
      <c r="A56" s="1235"/>
      <c r="B56" s="247"/>
      <c r="G56" s="1211"/>
      <c r="H56" s="1211"/>
      <c r="I56" s="1211"/>
      <c r="J56" s="1211"/>
      <c r="K56" s="1214"/>
      <c r="L56" s="1214"/>
      <c r="M56" s="1214"/>
      <c r="N56" s="1214"/>
      <c r="AN56" s="1208"/>
      <c r="AO56" s="1208"/>
      <c r="AP56" s="1208"/>
      <c r="AQ56" s="1208"/>
      <c r="AR56" s="1208"/>
      <c r="AS56" s="1208"/>
      <c r="AT56" s="1208"/>
      <c r="AU56" s="1208"/>
      <c r="AV56" s="1208"/>
      <c r="AW56" s="1208"/>
      <c r="AX56" s="1208"/>
      <c r="AY56" s="1208"/>
      <c r="AZ56" s="1208"/>
      <c r="BA56" s="1208"/>
      <c r="BB56" s="1207"/>
      <c r="BC56" s="1207"/>
      <c r="BD56" s="1207"/>
      <c r="BE56" s="1207"/>
      <c r="BF56" s="1207"/>
      <c r="BG56" s="1207"/>
      <c r="BH56" s="1207"/>
      <c r="BI56" s="1207"/>
      <c r="BJ56" s="1207"/>
      <c r="BK56" s="1207"/>
      <c r="BL56" s="1207"/>
      <c r="BM56" s="1207"/>
      <c r="BN56" s="1207"/>
      <c r="BO56" s="1207"/>
      <c r="BP56" s="1206"/>
      <c r="BQ56" s="1206"/>
      <c r="BR56" s="1206"/>
      <c r="BS56" s="1206"/>
      <c r="BT56" s="1206"/>
      <c r="BU56" s="1206"/>
      <c r="BV56" s="1206"/>
      <c r="BW56" s="1206"/>
      <c r="BX56" s="1206"/>
      <c r="BY56" s="1206"/>
      <c r="BZ56" s="1206"/>
      <c r="CA56" s="1206"/>
      <c r="CB56" s="1206"/>
      <c r="CC56" s="1206"/>
      <c r="CD56" s="1206"/>
      <c r="CE56" s="1206"/>
      <c r="CF56" s="1206"/>
      <c r="CG56" s="1206"/>
      <c r="CH56" s="1206"/>
      <c r="CI56" s="1206"/>
      <c r="CJ56" s="1206"/>
      <c r="CK56" s="1206"/>
      <c r="CL56" s="1206"/>
      <c r="CM56" s="1206"/>
      <c r="CN56" s="1206"/>
      <c r="CO56" s="1206"/>
      <c r="CP56" s="1206"/>
      <c r="CQ56" s="1206"/>
      <c r="CR56" s="1206"/>
      <c r="CS56" s="1206"/>
      <c r="CT56" s="1206"/>
      <c r="CU56" s="1206"/>
      <c r="CV56" s="1206"/>
      <c r="CW56" s="1206"/>
      <c r="CX56" s="1206"/>
      <c r="CY56" s="1206"/>
      <c r="CZ56" s="1206"/>
      <c r="DA56" s="1206"/>
      <c r="DB56" s="1206"/>
      <c r="DC56" s="1206"/>
    </row>
    <row r="57" spans="1:109" s="1235" customFormat="1" ht="13.2" x14ac:dyDescent="0.2">
      <c r="B57" s="1240"/>
      <c r="G57" s="1211"/>
      <c r="H57" s="1211"/>
      <c r="I57" s="1210"/>
      <c r="J57" s="1210"/>
      <c r="K57" s="1214"/>
      <c r="L57" s="1214"/>
      <c r="M57" s="1214"/>
      <c r="N57" s="1214"/>
      <c r="AM57" s="243"/>
      <c r="AN57" s="1208"/>
      <c r="AO57" s="1208"/>
      <c r="AP57" s="1208"/>
      <c r="AQ57" s="1208"/>
      <c r="AR57" s="1208"/>
      <c r="AS57" s="1208"/>
      <c r="AT57" s="1208"/>
      <c r="AU57" s="1208"/>
      <c r="AV57" s="1208"/>
      <c r="AW57" s="1208"/>
      <c r="AX57" s="1208"/>
      <c r="AY57" s="1208"/>
      <c r="AZ57" s="1208"/>
      <c r="BA57" s="1208"/>
      <c r="BB57" s="1207" t="s">
        <v>567</v>
      </c>
      <c r="BC57" s="1207"/>
      <c r="BD57" s="1207"/>
      <c r="BE57" s="1207"/>
      <c r="BF57" s="1207"/>
      <c r="BG57" s="1207"/>
      <c r="BH57" s="1207"/>
      <c r="BI57" s="1207"/>
      <c r="BJ57" s="1207"/>
      <c r="BK57" s="1207"/>
      <c r="BL57" s="1207"/>
      <c r="BM57" s="1207"/>
      <c r="BN57" s="1207"/>
      <c r="BO57" s="1207"/>
      <c r="BP57" s="1206">
        <v>61.7</v>
      </c>
      <c r="BQ57" s="1206"/>
      <c r="BR57" s="1206"/>
      <c r="BS57" s="1206"/>
      <c r="BT57" s="1206"/>
      <c r="BU57" s="1206"/>
      <c r="BV57" s="1206"/>
      <c r="BW57" s="1206"/>
      <c r="BX57" s="1206">
        <v>61.4</v>
      </c>
      <c r="BY57" s="1206"/>
      <c r="BZ57" s="1206"/>
      <c r="CA57" s="1206"/>
      <c r="CB57" s="1206"/>
      <c r="CC57" s="1206"/>
      <c r="CD57" s="1206"/>
      <c r="CE57" s="1206"/>
      <c r="CF57" s="1206">
        <v>62.6</v>
      </c>
      <c r="CG57" s="1206"/>
      <c r="CH57" s="1206"/>
      <c r="CI57" s="1206"/>
      <c r="CJ57" s="1206"/>
      <c r="CK57" s="1206"/>
      <c r="CL57" s="1206"/>
      <c r="CM57" s="1206"/>
      <c r="CN57" s="1247"/>
      <c r="CO57" s="1206"/>
      <c r="CP57" s="1206"/>
      <c r="CQ57" s="1206"/>
      <c r="CR57" s="1206"/>
      <c r="CS57" s="1206"/>
      <c r="CT57" s="1206"/>
      <c r="CU57" s="1206"/>
      <c r="CV57" s="1206">
        <v>64.099999999999994</v>
      </c>
      <c r="CW57" s="1206"/>
      <c r="CX57" s="1206"/>
      <c r="CY57" s="1206"/>
      <c r="CZ57" s="1206"/>
      <c r="DA57" s="1206"/>
      <c r="DB57" s="1206"/>
      <c r="DC57" s="1206"/>
      <c r="DD57" s="1245"/>
      <c r="DE57" s="1240"/>
    </row>
    <row r="58" spans="1:109" s="1235" customFormat="1" ht="13.2" x14ac:dyDescent="0.2">
      <c r="A58" s="243"/>
      <c r="B58" s="1240"/>
      <c r="G58" s="1211"/>
      <c r="H58" s="1211"/>
      <c r="I58" s="1210"/>
      <c r="J58" s="1210"/>
      <c r="K58" s="1214"/>
      <c r="L58" s="1214"/>
      <c r="M58" s="1214"/>
      <c r="N58" s="1214"/>
      <c r="AM58" s="243"/>
      <c r="AN58" s="1208"/>
      <c r="AO58" s="1208"/>
      <c r="AP58" s="1208"/>
      <c r="AQ58" s="1208"/>
      <c r="AR58" s="1208"/>
      <c r="AS58" s="1208"/>
      <c r="AT58" s="1208"/>
      <c r="AU58" s="1208"/>
      <c r="AV58" s="1208"/>
      <c r="AW58" s="1208"/>
      <c r="AX58" s="1208"/>
      <c r="AY58" s="1208"/>
      <c r="AZ58" s="1208"/>
      <c r="BA58" s="1208"/>
      <c r="BB58" s="1207"/>
      <c r="BC58" s="1207"/>
      <c r="BD58" s="1207"/>
      <c r="BE58" s="1207"/>
      <c r="BF58" s="1207"/>
      <c r="BG58" s="1207"/>
      <c r="BH58" s="1207"/>
      <c r="BI58" s="1207"/>
      <c r="BJ58" s="1207"/>
      <c r="BK58" s="1207"/>
      <c r="BL58" s="1207"/>
      <c r="BM58" s="1207"/>
      <c r="BN58" s="1207"/>
      <c r="BO58" s="1207"/>
      <c r="BP58" s="1206"/>
      <c r="BQ58" s="1206"/>
      <c r="BR58" s="1206"/>
      <c r="BS58" s="1206"/>
      <c r="BT58" s="1206"/>
      <c r="BU58" s="1206"/>
      <c r="BV58" s="1206"/>
      <c r="BW58" s="1206"/>
      <c r="BX58" s="1206"/>
      <c r="BY58" s="1206"/>
      <c r="BZ58" s="1206"/>
      <c r="CA58" s="1206"/>
      <c r="CB58" s="1206"/>
      <c r="CC58" s="1206"/>
      <c r="CD58" s="1206"/>
      <c r="CE58" s="1206"/>
      <c r="CF58" s="1206"/>
      <c r="CG58" s="1206"/>
      <c r="CH58" s="1206"/>
      <c r="CI58" s="1206"/>
      <c r="CJ58" s="1206"/>
      <c r="CK58" s="1206"/>
      <c r="CL58" s="1206"/>
      <c r="CM58" s="1206"/>
      <c r="CN58" s="1206"/>
      <c r="CO58" s="1206"/>
      <c r="CP58" s="1206"/>
      <c r="CQ58" s="1206"/>
      <c r="CR58" s="1206"/>
      <c r="CS58" s="1206"/>
      <c r="CT58" s="1206"/>
      <c r="CU58" s="1206"/>
      <c r="CV58" s="1206"/>
      <c r="CW58" s="1206"/>
      <c r="CX58" s="1206"/>
      <c r="CY58" s="1206"/>
      <c r="CZ58" s="1206"/>
      <c r="DA58" s="1206"/>
      <c r="DB58" s="1206"/>
      <c r="DC58" s="1206"/>
      <c r="DD58" s="1245"/>
      <c r="DE58" s="1240"/>
    </row>
    <row r="59" spans="1:109" s="1235" customFormat="1" ht="13.2" x14ac:dyDescent="0.2">
      <c r="A59" s="243"/>
      <c r="B59" s="1240"/>
      <c r="K59" s="1246"/>
      <c r="L59" s="1246"/>
      <c r="M59" s="1246"/>
      <c r="N59" s="1246"/>
      <c r="AQ59" s="1246"/>
      <c r="AR59" s="1246"/>
      <c r="AS59" s="1246"/>
      <c r="AT59" s="1246"/>
      <c r="BC59" s="1246"/>
      <c r="BD59" s="1246"/>
      <c r="BE59" s="1246"/>
      <c r="BF59" s="1246"/>
      <c r="BO59" s="1246"/>
      <c r="BP59" s="1246"/>
      <c r="BQ59" s="1246"/>
      <c r="BR59" s="1246"/>
      <c r="CA59" s="1246"/>
      <c r="CB59" s="1246"/>
      <c r="CC59" s="1246"/>
      <c r="CD59" s="1246"/>
      <c r="CM59" s="1246"/>
      <c r="CN59" s="1246"/>
      <c r="CO59" s="1246"/>
      <c r="CP59" s="1246"/>
      <c r="CY59" s="1246"/>
      <c r="CZ59" s="1246"/>
      <c r="DA59" s="1246"/>
      <c r="DB59" s="1246"/>
      <c r="DC59" s="1246"/>
      <c r="DD59" s="1245"/>
      <c r="DE59" s="1240"/>
    </row>
    <row r="60" spans="1:109" s="1235" customFormat="1" ht="13.2" x14ac:dyDescent="0.2">
      <c r="A60" s="243"/>
      <c r="B60" s="1240"/>
      <c r="K60" s="1246"/>
      <c r="L60" s="1246"/>
      <c r="M60" s="1246"/>
      <c r="N60" s="1246"/>
      <c r="AQ60" s="1246"/>
      <c r="AR60" s="1246"/>
      <c r="AS60" s="1246"/>
      <c r="AT60" s="1246"/>
      <c r="BC60" s="1246"/>
      <c r="BD60" s="1246"/>
      <c r="BE60" s="1246"/>
      <c r="BF60" s="1246"/>
      <c r="BO60" s="1246"/>
      <c r="BP60" s="1246"/>
      <c r="BQ60" s="1246"/>
      <c r="BR60" s="1246"/>
      <c r="CA60" s="1246"/>
      <c r="CB60" s="1246"/>
      <c r="CC60" s="1246"/>
      <c r="CD60" s="1246"/>
      <c r="CM60" s="1246"/>
      <c r="CN60" s="1246"/>
      <c r="CO60" s="1246"/>
      <c r="CP60" s="1246"/>
      <c r="CY60" s="1246"/>
      <c r="CZ60" s="1246"/>
      <c r="DA60" s="1246"/>
      <c r="DB60" s="1246"/>
      <c r="DC60" s="1246"/>
      <c r="DD60" s="1245"/>
      <c r="DE60" s="1240"/>
    </row>
    <row r="61" spans="1:109" s="1235" customFormat="1" ht="13.2" x14ac:dyDescent="0.2">
      <c r="A61" s="243"/>
      <c r="B61" s="1244"/>
      <c r="C61" s="1243"/>
      <c r="D61" s="1243"/>
      <c r="E61" s="1243"/>
      <c r="F61" s="1243"/>
      <c r="G61" s="1243"/>
      <c r="H61" s="1243"/>
      <c r="I61" s="1243"/>
      <c r="J61" s="1243"/>
      <c r="K61" s="1243"/>
      <c r="L61" s="1243"/>
      <c r="M61" s="1242"/>
      <c r="N61" s="1242"/>
      <c r="O61" s="1243"/>
      <c r="P61" s="1243"/>
      <c r="Q61" s="1243"/>
      <c r="R61" s="1243"/>
      <c r="S61" s="1243"/>
      <c r="T61" s="1243"/>
      <c r="U61" s="1243"/>
      <c r="V61" s="1243"/>
      <c r="W61" s="1243"/>
      <c r="X61" s="1243"/>
      <c r="Y61" s="1243"/>
      <c r="Z61" s="1243"/>
      <c r="AA61" s="1243"/>
      <c r="AB61" s="1243"/>
      <c r="AC61" s="1243"/>
      <c r="AD61" s="1243"/>
      <c r="AE61" s="1243"/>
      <c r="AF61" s="1243"/>
      <c r="AG61" s="1243"/>
      <c r="AH61" s="1243"/>
      <c r="AI61" s="1243"/>
      <c r="AJ61" s="1243"/>
      <c r="AK61" s="1243"/>
      <c r="AL61" s="1243"/>
      <c r="AM61" s="1243"/>
      <c r="AN61" s="1243"/>
      <c r="AO61" s="1243"/>
      <c r="AP61" s="1243"/>
      <c r="AQ61" s="1243"/>
      <c r="AR61" s="1243"/>
      <c r="AS61" s="1242"/>
      <c r="AT61" s="1242"/>
      <c r="AU61" s="1243"/>
      <c r="AV61" s="1243"/>
      <c r="AW61" s="1243"/>
      <c r="AX61" s="1243"/>
      <c r="AY61" s="1243"/>
      <c r="AZ61" s="1243"/>
      <c r="BA61" s="1243"/>
      <c r="BB61" s="1243"/>
      <c r="BC61" s="1243"/>
      <c r="BD61" s="1243"/>
      <c r="BE61" s="1242"/>
      <c r="BF61" s="1242"/>
      <c r="BG61" s="1243"/>
      <c r="BH61" s="1243"/>
      <c r="BI61" s="1243"/>
      <c r="BJ61" s="1243"/>
      <c r="BK61" s="1243"/>
      <c r="BL61" s="1243"/>
      <c r="BM61" s="1243"/>
      <c r="BN61" s="1243"/>
      <c r="BO61" s="1243"/>
      <c r="BP61" s="1243"/>
      <c r="BQ61" s="1242"/>
      <c r="BR61" s="1242"/>
      <c r="BS61" s="1243"/>
      <c r="BT61" s="1243"/>
      <c r="BU61" s="1243"/>
      <c r="BV61" s="1243"/>
      <c r="BW61" s="1243"/>
      <c r="BX61" s="1243"/>
      <c r="BY61" s="1243"/>
      <c r="BZ61" s="1243"/>
      <c r="CA61" s="1243"/>
      <c r="CB61" s="1243"/>
      <c r="CC61" s="1242"/>
      <c r="CD61" s="1242"/>
      <c r="CE61" s="1243"/>
      <c r="CF61" s="1243"/>
      <c r="CG61" s="1243"/>
      <c r="CH61" s="1243"/>
      <c r="CI61" s="1243"/>
      <c r="CJ61" s="1243"/>
      <c r="CK61" s="1243"/>
      <c r="CL61" s="1243"/>
      <c r="CM61" s="1243"/>
      <c r="CN61" s="1243"/>
      <c r="CO61" s="1242"/>
      <c r="CP61" s="1242"/>
      <c r="CQ61" s="1243"/>
      <c r="CR61" s="1243"/>
      <c r="CS61" s="1243"/>
      <c r="CT61" s="1243"/>
      <c r="CU61" s="1243"/>
      <c r="CV61" s="1243"/>
      <c r="CW61" s="1243"/>
      <c r="CX61" s="1243"/>
      <c r="CY61" s="1243"/>
      <c r="CZ61" s="1243"/>
      <c r="DA61" s="1242"/>
      <c r="DB61" s="1242"/>
      <c r="DC61" s="1242"/>
      <c r="DD61" s="1241"/>
      <c r="DE61" s="1240"/>
    </row>
    <row r="62" spans="1:109" ht="13.2" x14ac:dyDescent="0.2">
      <c r="B62" s="1239"/>
      <c r="C62" s="1239"/>
      <c r="D62" s="1239"/>
      <c r="E62" s="1239"/>
      <c r="F62" s="1239"/>
      <c r="G62" s="1239"/>
      <c r="H62" s="1239"/>
      <c r="I62" s="1239"/>
      <c r="J62" s="1239"/>
      <c r="K62" s="1239"/>
      <c r="L62" s="1239"/>
      <c r="M62" s="1239"/>
      <c r="N62" s="1239"/>
      <c r="O62" s="1239"/>
      <c r="P62" s="1239"/>
      <c r="Q62" s="1239"/>
      <c r="R62" s="1239"/>
      <c r="S62" s="1239"/>
      <c r="T62" s="1239"/>
      <c r="U62" s="1239"/>
      <c r="V62" s="1239"/>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R62" s="1239"/>
      <c r="AS62" s="1239"/>
      <c r="AT62" s="1239"/>
      <c r="AU62" s="1239"/>
      <c r="AV62" s="1239"/>
      <c r="AW62" s="1239"/>
      <c r="AX62" s="1239"/>
      <c r="AY62" s="1239"/>
      <c r="AZ62" s="1239"/>
      <c r="BA62" s="1239"/>
      <c r="BB62" s="1239"/>
      <c r="BC62" s="1239"/>
      <c r="BD62" s="1239"/>
      <c r="BE62" s="1239"/>
      <c r="BF62" s="1239"/>
      <c r="BG62" s="1239"/>
      <c r="BH62" s="1239"/>
      <c r="BI62" s="1239"/>
      <c r="BJ62" s="1239"/>
      <c r="BK62" s="1239"/>
      <c r="BL62" s="1239"/>
      <c r="BM62" s="1239"/>
      <c r="BN62" s="1239"/>
      <c r="BO62" s="1239"/>
      <c r="BP62" s="1239"/>
      <c r="BQ62" s="1239"/>
      <c r="BR62" s="1239"/>
      <c r="BS62" s="1239"/>
      <c r="BT62" s="1239"/>
      <c r="BU62" s="1239"/>
      <c r="BV62" s="1239"/>
      <c r="BW62" s="1239"/>
      <c r="BX62" s="1239"/>
      <c r="BY62" s="1239"/>
      <c r="BZ62" s="1239"/>
      <c r="CA62" s="1239"/>
      <c r="CB62" s="1239"/>
      <c r="CC62" s="1239"/>
      <c r="CD62" s="1239"/>
      <c r="CE62" s="1239"/>
      <c r="CF62" s="1239"/>
      <c r="CG62" s="1239"/>
      <c r="CH62" s="1239"/>
      <c r="CI62" s="1239"/>
      <c r="CJ62" s="1239"/>
      <c r="CK62" s="1239"/>
      <c r="CL62" s="1239"/>
      <c r="CM62" s="1239"/>
      <c r="CN62" s="1239"/>
      <c r="CO62" s="1239"/>
      <c r="CP62" s="1239"/>
      <c r="CQ62" s="1239"/>
      <c r="CR62" s="1239"/>
      <c r="CS62" s="1239"/>
      <c r="CT62" s="1239"/>
      <c r="CU62" s="1239"/>
      <c r="CV62" s="1239"/>
      <c r="CW62" s="1239"/>
      <c r="CX62" s="1239"/>
      <c r="CY62" s="1239"/>
      <c r="CZ62" s="1239"/>
      <c r="DA62" s="1239"/>
      <c r="DB62" s="1239"/>
      <c r="DC62" s="1239"/>
      <c r="DD62" s="1239"/>
      <c r="DE62" s="243"/>
    </row>
    <row r="63" spans="1:109" ht="16.2" x14ac:dyDescent="0.2">
      <c r="B63" s="300" t="s">
        <v>566</v>
      </c>
    </row>
    <row r="64" spans="1:109" ht="13.2" x14ac:dyDescent="0.2">
      <c r="B64" s="247"/>
      <c r="G64" s="1236"/>
      <c r="I64" s="1238"/>
      <c r="J64" s="1238"/>
      <c r="K64" s="1238"/>
      <c r="L64" s="1238"/>
      <c r="M64" s="1238"/>
      <c r="N64" s="1237"/>
      <c r="AM64" s="1236"/>
      <c r="AN64" s="1236" t="s">
        <v>565</v>
      </c>
      <c r="AP64" s="1235"/>
      <c r="AQ64" s="1235"/>
      <c r="AR64" s="1235"/>
      <c r="AY64" s="1236"/>
      <c r="BA64" s="1235"/>
      <c r="BB64" s="1235"/>
      <c r="BC64" s="1235"/>
      <c r="BK64" s="1236"/>
      <c r="BM64" s="1235"/>
      <c r="BN64" s="1235"/>
      <c r="BO64" s="1235"/>
      <c r="BW64" s="1236"/>
      <c r="BY64" s="1235"/>
      <c r="BZ64" s="1235"/>
      <c r="CA64" s="1235"/>
      <c r="CI64" s="1236"/>
      <c r="CK64" s="1235"/>
      <c r="CL64" s="1235"/>
      <c r="CM64" s="1235"/>
      <c r="CU64" s="1236"/>
      <c r="CW64" s="1235"/>
      <c r="CX64" s="1235"/>
      <c r="CY64" s="1235"/>
    </row>
    <row r="65" spans="2:107" ht="13.2" x14ac:dyDescent="0.2">
      <c r="B65" s="247"/>
      <c r="AN65" s="1234" t="s">
        <v>564</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2"/>
    </row>
    <row r="66" spans="2:107" ht="13.2" x14ac:dyDescent="0.2">
      <c r="B66" s="247"/>
      <c r="AN66" s="1231"/>
      <c r="AO66" s="1230"/>
      <c r="AP66" s="1230"/>
      <c r="AQ66" s="1230"/>
      <c r="AR66" s="1230"/>
      <c r="AS66" s="1230"/>
      <c r="AT66" s="1230"/>
      <c r="AU66" s="1230"/>
      <c r="AV66" s="1230"/>
      <c r="AW66" s="1230"/>
      <c r="AX66" s="1230"/>
      <c r="AY66" s="1230"/>
      <c r="AZ66" s="1230"/>
      <c r="BA66" s="1230"/>
      <c r="BB66" s="1230"/>
      <c r="BC66" s="1230"/>
      <c r="BD66" s="1230"/>
      <c r="BE66" s="1230"/>
      <c r="BF66" s="1230"/>
      <c r="BG66" s="1230"/>
      <c r="BH66" s="1230"/>
      <c r="BI66" s="1230"/>
      <c r="BJ66" s="1230"/>
      <c r="BK66" s="1230"/>
      <c r="BL66" s="1230"/>
      <c r="BM66" s="1230"/>
      <c r="BN66" s="1230"/>
      <c r="BO66" s="1230"/>
      <c r="BP66" s="1230"/>
      <c r="BQ66" s="1230"/>
      <c r="BR66" s="1230"/>
      <c r="BS66" s="1230"/>
      <c r="BT66" s="1230"/>
      <c r="BU66" s="1230"/>
      <c r="BV66" s="1230"/>
      <c r="BW66" s="1230"/>
      <c r="BX66" s="1230"/>
      <c r="BY66" s="1230"/>
      <c r="BZ66" s="1230"/>
      <c r="CA66" s="1230"/>
      <c r="CB66" s="1230"/>
      <c r="CC66" s="1230"/>
      <c r="CD66" s="1230"/>
      <c r="CE66" s="1230"/>
      <c r="CF66" s="1230"/>
      <c r="CG66" s="1230"/>
      <c r="CH66" s="1230"/>
      <c r="CI66" s="1230"/>
      <c r="CJ66" s="1230"/>
      <c r="CK66" s="1230"/>
      <c r="CL66" s="1230"/>
      <c r="CM66" s="1230"/>
      <c r="CN66" s="1230"/>
      <c r="CO66" s="1230"/>
      <c r="CP66" s="1230"/>
      <c r="CQ66" s="1230"/>
      <c r="CR66" s="1230"/>
      <c r="CS66" s="1230"/>
      <c r="CT66" s="1230"/>
      <c r="CU66" s="1230"/>
      <c r="CV66" s="1230"/>
      <c r="CW66" s="1230"/>
      <c r="CX66" s="1230"/>
      <c r="CY66" s="1230"/>
      <c r="CZ66" s="1230"/>
      <c r="DA66" s="1230"/>
      <c r="DB66" s="1230"/>
      <c r="DC66" s="1229"/>
    </row>
    <row r="67" spans="2:107" ht="13.2" x14ac:dyDescent="0.2">
      <c r="B67" s="247"/>
      <c r="AN67" s="1231"/>
      <c r="AO67" s="1230"/>
      <c r="AP67" s="1230"/>
      <c r="AQ67" s="1230"/>
      <c r="AR67" s="1230"/>
      <c r="AS67" s="1230"/>
      <c r="AT67" s="1230"/>
      <c r="AU67" s="1230"/>
      <c r="AV67" s="1230"/>
      <c r="AW67" s="1230"/>
      <c r="AX67" s="1230"/>
      <c r="AY67" s="1230"/>
      <c r="AZ67" s="1230"/>
      <c r="BA67" s="1230"/>
      <c r="BB67" s="1230"/>
      <c r="BC67" s="1230"/>
      <c r="BD67" s="1230"/>
      <c r="BE67" s="1230"/>
      <c r="BF67" s="1230"/>
      <c r="BG67" s="1230"/>
      <c r="BH67" s="1230"/>
      <c r="BI67" s="1230"/>
      <c r="BJ67" s="1230"/>
      <c r="BK67" s="1230"/>
      <c r="BL67" s="1230"/>
      <c r="BM67" s="1230"/>
      <c r="BN67" s="1230"/>
      <c r="BO67" s="1230"/>
      <c r="BP67" s="1230"/>
      <c r="BQ67" s="1230"/>
      <c r="BR67" s="1230"/>
      <c r="BS67" s="1230"/>
      <c r="BT67" s="1230"/>
      <c r="BU67" s="1230"/>
      <c r="BV67" s="1230"/>
      <c r="BW67" s="1230"/>
      <c r="BX67" s="1230"/>
      <c r="BY67" s="1230"/>
      <c r="BZ67" s="1230"/>
      <c r="CA67" s="1230"/>
      <c r="CB67" s="1230"/>
      <c r="CC67" s="1230"/>
      <c r="CD67" s="1230"/>
      <c r="CE67" s="1230"/>
      <c r="CF67" s="1230"/>
      <c r="CG67" s="1230"/>
      <c r="CH67" s="1230"/>
      <c r="CI67" s="1230"/>
      <c r="CJ67" s="1230"/>
      <c r="CK67" s="1230"/>
      <c r="CL67" s="1230"/>
      <c r="CM67" s="1230"/>
      <c r="CN67" s="1230"/>
      <c r="CO67" s="1230"/>
      <c r="CP67" s="1230"/>
      <c r="CQ67" s="1230"/>
      <c r="CR67" s="1230"/>
      <c r="CS67" s="1230"/>
      <c r="CT67" s="1230"/>
      <c r="CU67" s="1230"/>
      <c r="CV67" s="1230"/>
      <c r="CW67" s="1230"/>
      <c r="CX67" s="1230"/>
      <c r="CY67" s="1230"/>
      <c r="CZ67" s="1230"/>
      <c r="DA67" s="1230"/>
      <c r="DB67" s="1230"/>
      <c r="DC67" s="1229"/>
    </row>
    <row r="68" spans="2:107" ht="13.2" x14ac:dyDescent="0.2">
      <c r="B68" s="247"/>
      <c r="AN68" s="1231"/>
      <c r="AO68" s="1230"/>
      <c r="AP68" s="1230"/>
      <c r="AQ68" s="1230"/>
      <c r="AR68" s="1230"/>
      <c r="AS68" s="1230"/>
      <c r="AT68" s="1230"/>
      <c r="AU68" s="1230"/>
      <c r="AV68" s="1230"/>
      <c r="AW68" s="1230"/>
      <c r="AX68" s="1230"/>
      <c r="AY68" s="1230"/>
      <c r="AZ68" s="1230"/>
      <c r="BA68" s="1230"/>
      <c r="BB68" s="1230"/>
      <c r="BC68" s="1230"/>
      <c r="BD68" s="1230"/>
      <c r="BE68" s="1230"/>
      <c r="BF68" s="1230"/>
      <c r="BG68" s="1230"/>
      <c r="BH68" s="1230"/>
      <c r="BI68" s="1230"/>
      <c r="BJ68" s="1230"/>
      <c r="BK68" s="1230"/>
      <c r="BL68" s="1230"/>
      <c r="BM68" s="1230"/>
      <c r="BN68" s="1230"/>
      <c r="BO68" s="1230"/>
      <c r="BP68" s="1230"/>
      <c r="BQ68" s="1230"/>
      <c r="BR68" s="1230"/>
      <c r="BS68" s="1230"/>
      <c r="BT68" s="1230"/>
      <c r="BU68" s="1230"/>
      <c r="BV68" s="1230"/>
      <c r="BW68" s="1230"/>
      <c r="BX68" s="1230"/>
      <c r="BY68" s="1230"/>
      <c r="BZ68" s="1230"/>
      <c r="CA68" s="1230"/>
      <c r="CB68" s="1230"/>
      <c r="CC68" s="1230"/>
      <c r="CD68" s="1230"/>
      <c r="CE68" s="1230"/>
      <c r="CF68" s="1230"/>
      <c r="CG68" s="1230"/>
      <c r="CH68" s="1230"/>
      <c r="CI68" s="1230"/>
      <c r="CJ68" s="1230"/>
      <c r="CK68" s="1230"/>
      <c r="CL68" s="1230"/>
      <c r="CM68" s="1230"/>
      <c r="CN68" s="1230"/>
      <c r="CO68" s="1230"/>
      <c r="CP68" s="1230"/>
      <c r="CQ68" s="1230"/>
      <c r="CR68" s="1230"/>
      <c r="CS68" s="1230"/>
      <c r="CT68" s="1230"/>
      <c r="CU68" s="1230"/>
      <c r="CV68" s="1230"/>
      <c r="CW68" s="1230"/>
      <c r="CX68" s="1230"/>
      <c r="CY68" s="1230"/>
      <c r="CZ68" s="1230"/>
      <c r="DA68" s="1230"/>
      <c r="DB68" s="1230"/>
      <c r="DC68" s="1229"/>
    </row>
    <row r="69" spans="2:107" ht="13.2" x14ac:dyDescent="0.2">
      <c r="B69" s="247"/>
      <c r="AN69" s="1228"/>
      <c r="AO69" s="1227"/>
      <c r="AP69" s="1227"/>
      <c r="AQ69" s="1227"/>
      <c r="AR69" s="1227"/>
      <c r="AS69" s="1227"/>
      <c r="AT69" s="1227"/>
      <c r="AU69" s="1227"/>
      <c r="AV69" s="1227"/>
      <c r="AW69" s="1227"/>
      <c r="AX69" s="1227"/>
      <c r="AY69" s="1227"/>
      <c r="AZ69" s="1227"/>
      <c r="BA69" s="1227"/>
      <c r="BB69" s="1227"/>
      <c r="BC69" s="1227"/>
      <c r="BD69" s="1227"/>
      <c r="BE69" s="1227"/>
      <c r="BF69" s="1227"/>
      <c r="BG69" s="1227"/>
      <c r="BH69" s="1227"/>
      <c r="BI69" s="1227"/>
      <c r="BJ69" s="1227"/>
      <c r="BK69" s="1227"/>
      <c r="BL69" s="1227"/>
      <c r="BM69" s="1227"/>
      <c r="BN69" s="1227"/>
      <c r="BO69" s="1227"/>
      <c r="BP69" s="1227"/>
      <c r="BQ69" s="1227"/>
      <c r="BR69" s="1227"/>
      <c r="BS69" s="1227"/>
      <c r="BT69" s="1227"/>
      <c r="BU69" s="1227"/>
      <c r="BV69" s="1227"/>
      <c r="BW69" s="1227"/>
      <c r="BX69" s="1227"/>
      <c r="BY69" s="1227"/>
      <c r="BZ69" s="1227"/>
      <c r="CA69" s="1227"/>
      <c r="CB69" s="1227"/>
      <c r="CC69" s="1227"/>
      <c r="CD69" s="1227"/>
      <c r="CE69" s="1227"/>
      <c r="CF69" s="1227"/>
      <c r="CG69" s="1227"/>
      <c r="CH69" s="1227"/>
      <c r="CI69" s="1227"/>
      <c r="CJ69" s="1227"/>
      <c r="CK69" s="1227"/>
      <c r="CL69" s="1227"/>
      <c r="CM69" s="1227"/>
      <c r="CN69" s="1227"/>
      <c r="CO69" s="1227"/>
      <c r="CP69" s="1227"/>
      <c r="CQ69" s="1227"/>
      <c r="CR69" s="1227"/>
      <c r="CS69" s="1227"/>
      <c r="CT69" s="1227"/>
      <c r="CU69" s="1227"/>
      <c r="CV69" s="1227"/>
      <c r="CW69" s="1227"/>
      <c r="CX69" s="1227"/>
      <c r="CY69" s="1227"/>
      <c r="CZ69" s="1227"/>
      <c r="DA69" s="1227"/>
      <c r="DB69" s="1227"/>
      <c r="DC69" s="1226"/>
    </row>
    <row r="70" spans="2:107" ht="13.2" x14ac:dyDescent="0.2">
      <c r="B70" s="247"/>
      <c r="H70" s="1225"/>
      <c r="I70" s="1225"/>
      <c r="J70" s="1223"/>
      <c r="K70" s="1223"/>
      <c r="L70" s="1222"/>
      <c r="M70" s="1223"/>
      <c r="N70" s="1222"/>
      <c r="AN70" s="1213"/>
      <c r="AO70" s="1213"/>
      <c r="AP70" s="1213"/>
      <c r="AZ70" s="1213"/>
      <c r="BA70" s="1213"/>
      <c r="BB70" s="1213"/>
      <c r="BL70" s="1213"/>
      <c r="BM70" s="1213"/>
      <c r="BN70" s="1213"/>
      <c r="BX70" s="1213"/>
      <c r="BY70" s="1213"/>
      <c r="BZ70" s="1213"/>
      <c r="CJ70" s="1213"/>
      <c r="CK70" s="1213"/>
      <c r="CL70" s="1213"/>
      <c r="CV70" s="1213"/>
      <c r="CW70" s="1213"/>
      <c r="CX70" s="1213"/>
    </row>
    <row r="71" spans="2:107" ht="13.2" x14ac:dyDescent="0.2">
      <c r="B71" s="247"/>
      <c r="G71" s="1221"/>
      <c r="I71" s="1224"/>
      <c r="J71" s="1223"/>
      <c r="K71" s="1223"/>
      <c r="L71" s="1222"/>
      <c r="M71" s="1223"/>
      <c r="N71" s="1222"/>
      <c r="AM71" s="1221"/>
      <c r="AN71" s="243" t="s">
        <v>563</v>
      </c>
    </row>
    <row r="72" spans="2:107" ht="13.2" x14ac:dyDescent="0.2">
      <c r="B72" s="247"/>
      <c r="G72" s="1211"/>
      <c r="H72" s="1211"/>
      <c r="I72" s="1211"/>
      <c r="J72" s="1211"/>
      <c r="K72" s="1220"/>
      <c r="L72" s="1220"/>
      <c r="M72" s="1219"/>
      <c r="N72" s="1219"/>
      <c r="AN72" s="1218"/>
      <c r="AO72" s="1217"/>
      <c r="AP72" s="1217"/>
      <c r="AQ72" s="1217"/>
      <c r="AR72" s="1217"/>
      <c r="AS72" s="1217"/>
      <c r="AT72" s="1217"/>
      <c r="AU72" s="1217"/>
      <c r="AV72" s="1217"/>
      <c r="AW72" s="1217"/>
      <c r="AX72" s="1217"/>
      <c r="AY72" s="1217"/>
      <c r="AZ72" s="1217"/>
      <c r="BA72" s="1217"/>
      <c r="BB72" s="1217"/>
      <c r="BC72" s="1217"/>
      <c r="BD72" s="1217"/>
      <c r="BE72" s="1217"/>
      <c r="BF72" s="1217"/>
      <c r="BG72" s="1217"/>
      <c r="BH72" s="1217"/>
      <c r="BI72" s="1217"/>
      <c r="BJ72" s="1217"/>
      <c r="BK72" s="1217"/>
      <c r="BL72" s="1217"/>
      <c r="BM72" s="1217"/>
      <c r="BN72" s="1217"/>
      <c r="BO72" s="1216"/>
      <c r="BP72" s="1208" t="s">
        <v>524</v>
      </c>
      <c r="BQ72" s="1208"/>
      <c r="BR72" s="1208"/>
      <c r="BS72" s="1208"/>
      <c r="BT72" s="1208"/>
      <c r="BU72" s="1208"/>
      <c r="BV72" s="1208"/>
      <c r="BW72" s="1208"/>
      <c r="BX72" s="1208" t="s">
        <v>525</v>
      </c>
      <c r="BY72" s="1208"/>
      <c r="BZ72" s="1208"/>
      <c r="CA72" s="1208"/>
      <c r="CB72" s="1208"/>
      <c r="CC72" s="1208"/>
      <c r="CD72" s="1208"/>
      <c r="CE72" s="1208"/>
      <c r="CF72" s="1208" t="s">
        <v>526</v>
      </c>
      <c r="CG72" s="1208"/>
      <c r="CH72" s="1208"/>
      <c r="CI72" s="1208"/>
      <c r="CJ72" s="1208"/>
      <c r="CK72" s="1208"/>
      <c r="CL72" s="1208"/>
      <c r="CM72" s="1208"/>
      <c r="CN72" s="1208" t="s">
        <v>527</v>
      </c>
      <c r="CO72" s="1208"/>
      <c r="CP72" s="1208"/>
      <c r="CQ72" s="1208"/>
      <c r="CR72" s="1208"/>
      <c r="CS72" s="1208"/>
      <c r="CT72" s="1208"/>
      <c r="CU72" s="1208"/>
      <c r="CV72" s="1208" t="s">
        <v>528</v>
      </c>
      <c r="CW72" s="1208"/>
      <c r="CX72" s="1208"/>
      <c r="CY72" s="1208"/>
      <c r="CZ72" s="1208"/>
      <c r="DA72" s="1208"/>
      <c r="DB72" s="1208"/>
      <c r="DC72" s="1208"/>
    </row>
    <row r="73" spans="2:107" ht="13.2" x14ac:dyDescent="0.2">
      <c r="B73" s="247"/>
      <c r="G73" s="1215"/>
      <c r="H73" s="1215"/>
      <c r="I73" s="1215"/>
      <c r="J73" s="1215"/>
      <c r="K73" s="1212"/>
      <c r="L73" s="1212"/>
      <c r="M73" s="1212"/>
      <c r="N73" s="1212"/>
      <c r="AM73" s="1213"/>
      <c r="AN73" s="1207" t="s">
        <v>562</v>
      </c>
      <c r="AO73" s="1207"/>
      <c r="AP73" s="1207"/>
      <c r="AQ73" s="1207"/>
      <c r="AR73" s="1207"/>
      <c r="AS73" s="1207"/>
      <c r="AT73" s="1207"/>
      <c r="AU73" s="1207"/>
      <c r="AV73" s="1207"/>
      <c r="AW73" s="1207"/>
      <c r="AX73" s="1207"/>
      <c r="AY73" s="1207"/>
      <c r="AZ73" s="1207"/>
      <c r="BA73" s="1207"/>
      <c r="BB73" s="1207" t="s">
        <v>560</v>
      </c>
      <c r="BC73" s="1207"/>
      <c r="BD73" s="1207"/>
      <c r="BE73" s="1207"/>
      <c r="BF73" s="1207"/>
      <c r="BG73" s="1207"/>
      <c r="BH73" s="1207"/>
      <c r="BI73" s="1207"/>
      <c r="BJ73" s="1207"/>
      <c r="BK73" s="1207"/>
      <c r="BL73" s="1207"/>
      <c r="BM73" s="1207"/>
      <c r="BN73" s="1207"/>
      <c r="BO73" s="1207"/>
      <c r="BP73" s="1206">
        <v>100.2</v>
      </c>
      <c r="BQ73" s="1206"/>
      <c r="BR73" s="1206"/>
      <c r="BS73" s="1206"/>
      <c r="BT73" s="1206"/>
      <c r="BU73" s="1206"/>
      <c r="BV73" s="1206"/>
      <c r="BW73" s="1206"/>
      <c r="BX73" s="1206">
        <v>80.900000000000006</v>
      </c>
      <c r="BY73" s="1206"/>
      <c r="BZ73" s="1206"/>
      <c r="CA73" s="1206"/>
      <c r="CB73" s="1206"/>
      <c r="CC73" s="1206"/>
      <c r="CD73" s="1206"/>
      <c r="CE73" s="1206"/>
      <c r="CF73" s="1206">
        <v>64.099999999999994</v>
      </c>
      <c r="CG73" s="1206"/>
      <c r="CH73" s="1206"/>
      <c r="CI73" s="1206"/>
      <c r="CJ73" s="1206"/>
      <c r="CK73" s="1206"/>
      <c r="CL73" s="1206"/>
      <c r="CM73" s="1206"/>
      <c r="CN73" s="1206">
        <v>43.7</v>
      </c>
      <c r="CO73" s="1206"/>
      <c r="CP73" s="1206"/>
      <c r="CQ73" s="1206"/>
      <c r="CR73" s="1206"/>
      <c r="CS73" s="1206"/>
      <c r="CT73" s="1206"/>
      <c r="CU73" s="1206"/>
      <c r="CV73" s="1206">
        <v>39</v>
      </c>
      <c r="CW73" s="1206"/>
      <c r="CX73" s="1206"/>
      <c r="CY73" s="1206"/>
      <c r="CZ73" s="1206"/>
      <c r="DA73" s="1206"/>
      <c r="DB73" s="1206"/>
      <c r="DC73" s="1206"/>
    </row>
    <row r="74" spans="2:107" ht="13.2" x14ac:dyDescent="0.2">
      <c r="B74" s="247"/>
      <c r="G74" s="1215"/>
      <c r="H74" s="1215"/>
      <c r="I74" s="1215"/>
      <c r="J74" s="1215"/>
      <c r="K74" s="1212"/>
      <c r="L74" s="1212"/>
      <c r="M74" s="1212"/>
      <c r="N74" s="1212"/>
      <c r="AM74" s="1213"/>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206"/>
      <c r="BQ74" s="1206"/>
      <c r="BR74" s="1206"/>
      <c r="BS74" s="1206"/>
      <c r="BT74" s="1206"/>
      <c r="BU74" s="1206"/>
      <c r="BV74" s="1206"/>
      <c r="BW74" s="1206"/>
      <c r="BX74" s="1206"/>
      <c r="BY74" s="1206"/>
      <c r="BZ74" s="1206"/>
      <c r="CA74" s="1206"/>
      <c r="CB74" s="1206"/>
      <c r="CC74" s="1206"/>
      <c r="CD74" s="1206"/>
      <c r="CE74" s="1206"/>
      <c r="CF74" s="1206"/>
      <c r="CG74" s="1206"/>
      <c r="CH74" s="1206"/>
      <c r="CI74" s="1206"/>
      <c r="CJ74" s="1206"/>
      <c r="CK74" s="1206"/>
      <c r="CL74" s="1206"/>
      <c r="CM74" s="1206"/>
      <c r="CN74" s="1206"/>
      <c r="CO74" s="1206"/>
      <c r="CP74" s="1206"/>
      <c r="CQ74" s="1206"/>
      <c r="CR74" s="1206"/>
      <c r="CS74" s="1206"/>
      <c r="CT74" s="1206"/>
      <c r="CU74" s="1206"/>
      <c r="CV74" s="1206"/>
      <c r="CW74" s="1206"/>
      <c r="CX74" s="1206"/>
      <c r="CY74" s="1206"/>
      <c r="CZ74" s="1206"/>
      <c r="DA74" s="1206"/>
      <c r="DB74" s="1206"/>
      <c r="DC74" s="1206"/>
    </row>
    <row r="75" spans="2:107" ht="13.2" x14ac:dyDescent="0.2">
      <c r="B75" s="247"/>
      <c r="G75" s="1215"/>
      <c r="H75" s="1215"/>
      <c r="I75" s="1211"/>
      <c r="J75" s="1211"/>
      <c r="K75" s="1214"/>
      <c r="L75" s="1214"/>
      <c r="M75" s="1214"/>
      <c r="N75" s="1214"/>
      <c r="AM75" s="1213"/>
      <c r="AN75" s="1207"/>
      <c r="AO75" s="1207"/>
      <c r="AP75" s="1207"/>
      <c r="AQ75" s="1207"/>
      <c r="AR75" s="1207"/>
      <c r="AS75" s="1207"/>
      <c r="AT75" s="1207"/>
      <c r="AU75" s="1207"/>
      <c r="AV75" s="1207"/>
      <c r="AW75" s="1207"/>
      <c r="AX75" s="1207"/>
      <c r="AY75" s="1207"/>
      <c r="AZ75" s="1207"/>
      <c r="BA75" s="1207"/>
      <c r="BB75" s="1207" t="s">
        <v>559</v>
      </c>
      <c r="BC75" s="1207"/>
      <c r="BD75" s="1207"/>
      <c r="BE75" s="1207"/>
      <c r="BF75" s="1207"/>
      <c r="BG75" s="1207"/>
      <c r="BH75" s="1207"/>
      <c r="BI75" s="1207"/>
      <c r="BJ75" s="1207"/>
      <c r="BK75" s="1207"/>
      <c r="BL75" s="1207"/>
      <c r="BM75" s="1207"/>
      <c r="BN75" s="1207"/>
      <c r="BO75" s="1207"/>
      <c r="BP75" s="1206">
        <v>10.9</v>
      </c>
      <c r="BQ75" s="1206"/>
      <c r="BR75" s="1206"/>
      <c r="BS75" s="1206"/>
      <c r="BT75" s="1206"/>
      <c r="BU75" s="1206"/>
      <c r="BV75" s="1206"/>
      <c r="BW75" s="1206"/>
      <c r="BX75" s="1206">
        <v>10.5</v>
      </c>
      <c r="BY75" s="1206"/>
      <c r="BZ75" s="1206"/>
      <c r="CA75" s="1206"/>
      <c r="CB75" s="1206"/>
      <c r="CC75" s="1206"/>
      <c r="CD75" s="1206"/>
      <c r="CE75" s="1206"/>
      <c r="CF75" s="1206">
        <v>10.199999999999999</v>
      </c>
      <c r="CG75" s="1206"/>
      <c r="CH75" s="1206"/>
      <c r="CI75" s="1206"/>
      <c r="CJ75" s="1206"/>
      <c r="CK75" s="1206"/>
      <c r="CL75" s="1206"/>
      <c r="CM75" s="1206"/>
      <c r="CN75" s="1206">
        <v>9.6</v>
      </c>
      <c r="CO75" s="1206"/>
      <c r="CP75" s="1206"/>
      <c r="CQ75" s="1206"/>
      <c r="CR75" s="1206"/>
      <c r="CS75" s="1206"/>
      <c r="CT75" s="1206"/>
      <c r="CU75" s="1206"/>
      <c r="CV75" s="1206">
        <v>9.3000000000000007</v>
      </c>
      <c r="CW75" s="1206"/>
      <c r="CX75" s="1206"/>
      <c r="CY75" s="1206"/>
      <c r="CZ75" s="1206"/>
      <c r="DA75" s="1206"/>
      <c r="DB75" s="1206"/>
      <c r="DC75" s="1206"/>
    </row>
    <row r="76" spans="2:107" ht="13.2" x14ac:dyDescent="0.2">
      <c r="B76" s="247"/>
      <c r="G76" s="1215"/>
      <c r="H76" s="1215"/>
      <c r="I76" s="1211"/>
      <c r="J76" s="1211"/>
      <c r="K76" s="1214"/>
      <c r="L76" s="1214"/>
      <c r="M76" s="1214"/>
      <c r="N76" s="1214"/>
      <c r="AM76" s="1213"/>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206"/>
      <c r="BQ76" s="1206"/>
      <c r="BR76" s="1206"/>
      <c r="BS76" s="1206"/>
      <c r="BT76" s="1206"/>
      <c r="BU76" s="1206"/>
      <c r="BV76" s="1206"/>
      <c r="BW76" s="1206"/>
      <c r="BX76" s="1206"/>
      <c r="BY76" s="1206"/>
      <c r="BZ76" s="1206"/>
      <c r="CA76" s="1206"/>
      <c r="CB76" s="1206"/>
      <c r="CC76" s="1206"/>
      <c r="CD76" s="1206"/>
      <c r="CE76" s="1206"/>
      <c r="CF76" s="1206"/>
      <c r="CG76" s="1206"/>
      <c r="CH76" s="1206"/>
      <c r="CI76" s="1206"/>
      <c r="CJ76" s="1206"/>
      <c r="CK76" s="1206"/>
      <c r="CL76" s="1206"/>
      <c r="CM76" s="1206"/>
      <c r="CN76" s="1206"/>
      <c r="CO76" s="1206"/>
      <c r="CP76" s="1206"/>
      <c r="CQ76" s="1206"/>
      <c r="CR76" s="1206"/>
      <c r="CS76" s="1206"/>
      <c r="CT76" s="1206"/>
      <c r="CU76" s="1206"/>
      <c r="CV76" s="1206"/>
      <c r="CW76" s="1206"/>
      <c r="CX76" s="1206"/>
      <c r="CY76" s="1206"/>
      <c r="CZ76" s="1206"/>
      <c r="DA76" s="1206"/>
      <c r="DB76" s="1206"/>
      <c r="DC76" s="1206"/>
    </row>
    <row r="77" spans="2:107" ht="13.2" x14ac:dyDescent="0.2">
      <c r="B77" s="247"/>
      <c r="G77" s="1211"/>
      <c r="H77" s="1211"/>
      <c r="I77" s="1211"/>
      <c r="J77" s="1211"/>
      <c r="K77" s="1212"/>
      <c r="L77" s="1212"/>
      <c r="M77" s="1212"/>
      <c r="N77" s="1212"/>
      <c r="AN77" s="1208" t="s">
        <v>561</v>
      </c>
      <c r="AO77" s="1208"/>
      <c r="AP77" s="1208"/>
      <c r="AQ77" s="1208"/>
      <c r="AR77" s="1208"/>
      <c r="AS77" s="1208"/>
      <c r="AT77" s="1208"/>
      <c r="AU77" s="1208"/>
      <c r="AV77" s="1208"/>
      <c r="AW77" s="1208"/>
      <c r="AX77" s="1208"/>
      <c r="AY77" s="1208"/>
      <c r="AZ77" s="1208"/>
      <c r="BA77" s="1208"/>
      <c r="BB77" s="1207" t="s">
        <v>560</v>
      </c>
      <c r="BC77" s="1207"/>
      <c r="BD77" s="1207"/>
      <c r="BE77" s="1207"/>
      <c r="BF77" s="1207"/>
      <c r="BG77" s="1207"/>
      <c r="BH77" s="1207"/>
      <c r="BI77" s="1207"/>
      <c r="BJ77" s="1207"/>
      <c r="BK77" s="1207"/>
      <c r="BL77" s="1207"/>
      <c r="BM77" s="1207"/>
      <c r="BN77" s="1207"/>
      <c r="BO77" s="1207"/>
      <c r="BP77" s="1206">
        <v>15.5</v>
      </c>
      <c r="BQ77" s="1206"/>
      <c r="BR77" s="1206"/>
      <c r="BS77" s="1206"/>
      <c r="BT77" s="1206"/>
      <c r="BU77" s="1206"/>
      <c r="BV77" s="1206"/>
      <c r="BW77" s="1206"/>
      <c r="BX77" s="1206">
        <v>4.5999999999999996</v>
      </c>
      <c r="BY77" s="1206"/>
      <c r="BZ77" s="1206"/>
      <c r="CA77" s="1206"/>
      <c r="CB77" s="1206"/>
      <c r="CC77" s="1206"/>
      <c r="CD77" s="1206"/>
      <c r="CE77" s="1206"/>
      <c r="CF77" s="1206">
        <v>0.6</v>
      </c>
      <c r="CG77" s="1206"/>
      <c r="CH77" s="1206"/>
      <c r="CI77" s="1206"/>
      <c r="CJ77" s="1206"/>
      <c r="CK77" s="1206"/>
      <c r="CL77" s="1206"/>
      <c r="CM77" s="1206"/>
      <c r="CN77" s="1206">
        <v>0</v>
      </c>
      <c r="CO77" s="1206"/>
      <c r="CP77" s="1206"/>
      <c r="CQ77" s="1206"/>
      <c r="CR77" s="1206"/>
      <c r="CS77" s="1206"/>
      <c r="CT77" s="1206"/>
      <c r="CU77" s="1206"/>
      <c r="CV77" s="1206">
        <v>1</v>
      </c>
      <c r="CW77" s="1206"/>
      <c r="CX77" s="1206"/>
      <c r="CY77" s="1206"/>
      <c r="CZ77" s="1206"/>
      <c r="DA77" s="1206"/>
      <c r="DB77" s="1206"/>
      <c r="DC77" s="1206"/>
    </row>
    <row r="78" spans="2:107" ht="13.2" x14ac:dyDescent="0.2">
      <c r="B78" s="247"/>
      <c r="G78" s="1211"/>
      <c r="H78" s="1211"/>
      <c r="I78" s="1211"/>
      <c r="J78" s="1211"/>
      <c r="K78" s="1212"/>
      <c r="L78" s="1212"/>
      <c r="M78" s="1212"/>
      <c r="N78" s="1212"/>
      <c r="AN78" s="1208"/>
      <c r="AO78" s="1208"/>
      <c r="AP78" s="1208"/>
      <c r="AQ78" s="1208"/>
      <c r="AR78" s="1208"/>
      <c r="AS78" s="1208"/>
      <c r="AT78" s="1208"/>
      <c r="AU78" s="1208"/>
      <c r="AV78" s="1208"/>
      <c r="AW78" s="1208"/>
      <c r="AX78" s="1208"/>
      <c r="AY78" s="1208"/>
      <c r="AZ78" s="1208"/>
      <c r="BA78" s="1208"/>
      <c r="BB78" s="1207"/>
      <c r="BC78" s="1207"/>
      <c r="BD78" s="1207"/>
      <c r="BE78" s="1207"/>
      <c r="BF78" s="1207"/>
      <c r="BG78" s="1207"/>
      <c r="BH78" s="1207"/>
      <c r="BI78" s="1207"/>
      <c r="BJ78" s="1207"/>
      <c r="BK78" s="1207"/>
      <c r="BL78" s="1207"/>
      <c r="BM78" s="1207"/>
      <c r="BN78" s="1207"/>
      <c r="BO78" s="1207"/>
      <c r="BP78" s="1206"/>
      <c r="BQ78" s="1206"/>
      <c r="BR78" s="1206"/>
      <c r="BS78" s="1206"/>
      <c r="BT78" s="1206"/>
      <c r="BU78" s="1206"/>
      <c r="BV78" s="1206"/>
      <c r="BW78" s="1206"/>
      <c r="BX78" s="1206"/>
      <c r="BY78" s="1206"/>
      <c r="BZ78" s="1206"/>
      <c r="CA78" s="1206"/>
      <c r="CB78" s="1206"/>
      <c r="CC78" s="1206"/>
      <c r="CD78" s="1206"/>
      <c r="CE78" s="1206"/>
      <c r="CF78" s="1206"/>
      <c r="CG78" s="1206"/>
      <c r="CH78" s="1206"/>
      <c r="CI78" s="1206"/>
      <c r="CJ78" s="1206"/>
      <c r="CK78" s="1206"/>
      <c r="CL78" s="1206"/>
      <c r="CM78" s="1206"/>
      <c r="CN78" s="1206"/>
      <c r="CO78" s="1206"/>
      <c r="CP78" s="1206"/>
      <c r="CQ78" s="1206"/>
      <c r="CR78" s="1206"/>
      <c r="CS78" s="1206"/>
      <c r="CT78" s="1206"/>
      <c r="CU78" s="1206"/>
      <c r="CV78" s="1206"/>
      <c r="CW78" s="1206"/>
      <c r="CX78" s="1206"/>
      <c r="CY78" s="1206"/>
      <c r="CZ78" s="1206"/>
      <c r="DA78" s="1206"/>
      <c r="DB78" s="1206"/>
      <c r="DC78" s="1206"/>
    </row>
    <row r="79" spans="2:107" ht="13.2" x14ac:dyDescent="0.2">
      <c r="B79" s="247"/>
      <c r="G79" s="1211"/>
      <c r="H79" s="1211"/>
      <c r="I79" s="1210"/>
      <c r="J79" s="1210"/>
      <c r="K79" s="1209"/>
      <c r="L79" s="1209"/>
      <c r="M79" s="1209"/>
      <c r="N79" s="1209"/>
      <c r="AN79" s="1208"/>
      <c r="AO79" s="1208"/>
      <c r="AP79" s="1208"/>
      <c r="AQ79" s="1208"/>
      <c r="AR79" s="1208"/>
      <c r="AS79" s="1208"/>
      <c r="AT79" s="1208"/>
      <c r="AU79" s="1208"/>
      <c r="AV79" s="1208"/>
      <c r="AW79" s="1208"/>
      <c r="AX79" s="1208"/>
      <c r="AY79" s="1208"/>
      <c r="AZ79" s="1208"/>
      <c r="BA79" s="1208"/>
      <c r="BB79" s="1207" t="s">
        <v>559</v>
      </c>
      <c r="BC79" s="1207"/>
      <c r="BD79" s="1207"/>
      <c r="BE79" s="1207"/>
      <c r="BF79" s="1207"/>
      <c r="BG79" s="1207"/>
      <c r="BH79" s="1207"/>
      <c r="BI79" s="1207"/>
      <c r="BJ79" s="1207"/>
      <c r="BK79" s="1207"/>
      <c r="BL79" s="1207"/>
      <c r="BM79" s="1207"/>
      <c r="BN79" s="1207"/>
      <c r="BO79" s="1207"/>
      <c r="BP79" s="1206">
        <v>6.4</v>
      </c>
      <c r="BQ79" s="1206"/>
      <c r="BR79" s="1206"/>
      <c r="BS79" s="1206"/>
      <c r="BT79" s="1206"/>
      <c r="BU79" s="1206"/>
      <c r="BV79" s="1206"/>
      <c r="BW79" s="1206"/>
      <c r="BX79" s="1206">
        <v>6.3</v>
      </c>
      <c r="BY79" s="1206"/>
      <c r="BZ79" s="1206"/>
      <c r="CA79" s="1206"/>
      <c r="CB79" s="1206"/>
      <c r="CC79" s="1206"/>
      <c r="CD79" s="1206"/>
      <c r="CE79" s="1206"/>
      <c r="CF79" s="1206">
        <v>6.6</v>
      </c>
      <c r="CG79" s="1206"/>
      <c r="CH79" s="1206"/>
      <c r="CI79" s="1206"/>
      <c r="CJ79" s="1206"/>
      <c r="CK79" s="1206"/>
      <c r="CL79" s="1206"/>
      <c r="CM79" s="1206"/>
      <c r="CN79" s="1206">
        <v>6.8</v>
      </c>
      <c r="CO79" s="1206"/>
      <c r="CP79" s="1206"/>
      <c r="CQ79" s="1206"/>
      <c r="CR79" s="1206"/>
      <c r="CS79" s="1206"/>
      <c r="CT79" s="1206"/>
      <c r="CU79" s="1206"/>
      <c r="CV79" s="1206">
        <v>7</v>
      </c>
      <c r="CW79" s="1206"/>
      <c r="CX79" s="1206"/>
      <c r="CY79" s="1206"/>
      <c r="CZ79" s="1206"/>
      <c r="DA79" s="1206"/>
      <c r="DB79" s="1206"/>
      <c r="DC79" s="1206"/>
    </row>
    <row r="80" spans="2:107" ht="13.2" x14ac:dyDescent="0.2">
      <c r="B80" s="247"/>
      <c r="G80" s="1211"/>
      <c r="H80" s="1211"/>
      <c r="I80" s="1210"/>
      <c r="J80" s="1210"/>
      <c r="K80" s="1209"/>
      <c r="L80" s="1209"/>
      <c r="M80" s="1209"/>
      <c r="N80" s="1209"/>
      <c r="AN80" s="1208"/>
      <c r="AO80" s="1208"/>
      <c r="AP80" s="1208"/>
      <c r="AQ80" s="1208"/>
      <c r="AR80" s="1208"/>
      <c r="AS80" s="1208"/>
      <c r="AT80" s="1208"/>
      <c r="AU80" s="1208"/>
      <c r="AV80" s="1208"/>
      <c r="AW80" s="1208"/>
      <c r="AX80" s="1208"/>
      <c r="AY80" s="1208"/>
      <c r="AZ80" s="1208"/>
      <c r="BA80" s="1208"/>
      <c r="BB80" s="1207"/>
      <c r="BC80" s="1207"/>
      <c r="BD80" s="1207"/>
      <c r="BE80" s="1207"/>
      <c r="BF80" s="1207"/>
      <c r="BG80" s="1207"/>
      <c r="BH80" s="1207"/>
      <c r="BI80" s="1207"/>
      <c r="BJ80" s="1207"/>
      <c r="BK80" s="1207"/>
      <c r="BL80" s="1207"/>
      <c r="BM80" s="1207"/>
      <c r="BN80" s="1207"/>
      <c r="BO80" s="1207"/>
      <c r="BP80" s="1206"/>
      <c r="BQ80" s="1206"/>
      <c r="BR80" s="1206"/>
      <c r="BS80" s="1206"/>
      <c r="BT80" s="1206"/>
      <c r="BU80" s="1206"/>
      <c r="BV80" s="1206"/>
      <c r="BW80" s="1206"/>
      <c r="BX80" s="1206"/>
      <c r="BY80" s="1206"/>
      <c r="BZ80" s="1206"/>
      <c r="CA80" s="1206"/>
      <c r="CB80" s="1206"/>
      <c r="CC80" s="1206"/>
      <c r="CD80" s="1206"/>
      <c r="CE80" s="1206"/>
      <c r="CF80" s="1206"/>
      <c r="CG80" s="1206"/>
      <c r="CH80" s="1206"/>
      <c r="CI80" s="1206"/>
      <c r="CJ80" s="1206"/>
      <c r="CK80" s="1206"/>
      <c r="CL80" s="1206"/>
      <c r="CM80" s="1206"/>
      <c r="CN80" s="1206"/>
      <c r="CO80" s="1206"/>
      <c r="CP80" s="1206"/>
      <c r="CQ80" s="1206"/>
      <c r="CR80" s="1206"/>
      <c r="CS80" s="1206"/>
      <c r="CT80" s="1206"/>
      <c r="CU80" s="1206"/>
      <c r="CV80" s="1206"/>
      <c r="CW80" s="1206"/>
      <c r="CX80" s="1206"/>
      <c r="CY80" s="1206"/>
      <c r="CZ80" s="1206"/>
      <c r="DA80" s="1206"/>
      <c r="DB80" s="1206"/>
      <c r="DC80" s="1206"/>
    </row>
    <row r="81" spans="2:109" ht="13.2" x14ac:dyDescent="0.2">
      <c r="B81" s="247"/>
    </row>
    <row r="82" spans="2:109" ht="16.2" x14ac:dyDescent="0.2">
      <c r="B82" s="247"/>
      <c r="K82" s="1205"/>
      <c r="L82" s="1205"/>
      <c r="M82" s="1205"/>
      <c r="N82" s="1205"/>
      <c r="AQ82" s="1205"/>
      <c r="AR82" s="1205"/>
      <c r="AS82" s="1205"/>
      <c r="AT82" s="1205"/>
      <c r="BC82" s="1205"/>
      <c r="BD82" s="1205"/>
      <c r="BE82" s="1205"/>
      <c r="BF82" s="1205"/>
      <c r="BO82" s="1205"/>
      <c r="BP82" s="1205"/>
      <c r="BQ82" s="1205"/>
      <c r="BR82" s="1205"/>
      <c r="CA82" s="1205"/>
      <c r="CB82" s="1205"/>
      <c r="CC82" s="1205"/>
      <c r="CD82" s="1205"/>
      <c r="CM82" s="1205"/>
      <c r="CN82" s="1205"/>
      <c r="CO82" s="1205"/>
      <c r="CP82" s="1205"/>
      <c r="CY82" s="1205"/>
      <c r="CZ82" s="1205"/>
      <c r="DA82" s="1205"/>
      <c r="DB82" s="1205"/>
      <c r="DC82" s="1205"/>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PUriWqiR5my/mwjGmwV6annghjJxp0HW2gZCG6m+umZOYUe3goT+vRSKMKVZyzNJjFFkGoJXFdUuqpn8kXHdg==" saltValue="zgcDXopKySrRDDy8LXO1P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16B40-B8A1-41C7-9A6C-B76F3E29AA06}">
  <sheetPr>
    <pageSetUpPr fitToPage="1"/>
  </sheetPr>
  <dimension ref="A1:DR125"/>
  <sheetViews>
    <sheetView showGridLines="0" topLeftCell="A94" zoomScaleNormal="100" zoomScaleSheetLayoutView="70" workbookViewId="0">
      <selection activeCell="AG99" sqref="AG9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2mbEXAEcr402Yk49l6kinKl9SpXaZ7JYMZ97VmDeITqszXpnCJiyJK1112jnCHjUW13Kwagki5kb77/W35m40g==" saltValue="GdmIMNp8d/JD5E6OrBtc1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1BA7-4F44-46E5-960B-A269C66E5724}">
  <sheetPr>
    <pageSetUpPr fitToPage="1"/>
  </sheetPr>
  <dimension ref="A1:DR125"/>
  <sheetViews>
    <sheetView showGridLines="0" zoomScaleNormal="100" zoomScaleSheetLayoutView="55" workbookViewId="0">
      <selection activeCell="AF110" sqref="AF11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2PbyMGDzJCOp4gw8Mq5yV9HTkQOO1zKARAlFWFNaF1AXmaKM1QfX3aY+JXcuFAF2kygAmJ87oBkaVM6AaJgiuw==" saltValue="vfi9fnaQVayNbLZThgLu7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28264</v>
      </c>
      <c r="E3" s="142"/>
      <c r="F3" s="143">
        <v>52068</v>
      </c>
      <c r="G3" s="144"/>
      <c r="H3" s="145"/>
    </row>
    <row r="4" spans="1:8" x14ac:dyDescent="0.2">
      <c r="A4" s="146"/>
      <c r="B4" s="147"/>
      <c r="C4" s="148"/>
      <c r="D4" s="149">
        <v>14191</v>
      </c>
      <c r="E4" s="150"/>
      <c r="F4" s="151">
        <v>26936</v>
      </c>
      <c r="G4" s="152"/>
      <c r="H4" s="153"/>
    </row>
    <row r="5" spans="1:8" x14ac:dyDescent="0.2">
      <c r="A5" s="134" t="s">
        <v>518</v>
      </c>
      <c r="B5" s="139"/>
      <c r="C5" s="140"/>
      <c r="D5" s="141">
        <v>22118</v>
      </c>
      <c r="E5" s="142"/>
      <c r="F5" s="143">
        <v>47161</v>
      </c>
      <c r="G5" s="144"/>
      <c r="H5" s="145"/>
    </row>
    <row r="6" spans="1:8" x14ac:dyDescent="0.2">
      <c r="A6" s="146"/>
      <c r="B6" s="147"/>
      <c r="C6" s="148"/>
      <c r="D6" s="149">
        <v>13513</v>
      </c>
      <c r="E6" s="150"/>
      <c r="F6" s="151">
        <v>24595</v>
      </c>
      <c r="G6" s="152"/>
      <c r="H6" s="153"/>
    </row>
    <row r="7" spans="1:8" x14ac:dyDescent="0.2">
      <c r="A7" s="134" t="s">
        <v>519</v>
      </c>
      <c r="B7" s="139"/>
      <c r="C7" s="140"/>
      <c r="D7" s="141">
        <v>28298</v>
      </c>
      <c r="E7" s="142"/>
      <c r="F7" s="143">
        <v>43423</v>
      </c>
      <c r="G7" s="144"/>
      <c r="H7" s="145"/>
    </row>
    <row r="8" spans="1:8" x14ac:dyDescent="0.2">
      <c r="A8" s="146"/>
      <c r="B8" s="147"/>
      <c r="C8" s="148"/>
      <c r="D8" s="149">
        <v>17543</v>
      </c>
      <c r="E8" s="150"/>
      <c r="F8" s="151">
        <v>22207</v>
      </c>
      <c r="G8" s="152"/>
      <c r="H8" s="153"/>
    </row>
    <row r="9" spans="1:8" x14ac:dyDescent="0.2">
      <c r="A9" s="134" t="s">
        <v>520</v>
      </c>
      <c r="B9" s="139"/>
      <c r="C9" s="140"/>
      <c r="D9" s="141">
        <v>31842</v>
      </c>
      <c r="E9" s="142"/>
      <c r="F9" s="143">
        <v>45265</v>
      </c>
      <c r="G9" s="144"/>
      <c r="H9" s="145"/>
    </row>
    <row r="10" spans="1:8" x14ac:dyDescent="0.2">
      <c r="A10" s="146"/>
      <c r="B10" s="147"/>
      <c r="C10" s="148"/>
      <c r="D10" s="149">
        <v>23698</v>
      </c>
      <c r="E10" s="150"/>
      <c r="F10" s="151">
        <v>22600</v>
      </c>
      <c r="G10" s="152"/>
      <c r="H10" s="153"/>
    </row>
    <row r="11" spans="1:8" x14ac:dyDescent="0.2">
      <c r="A11" s="134" t="s">
        <v>521</v>
      </c>
      <c r="B11" s="139"/>
      <c r="C11" s="140"/>
      <c r="D11" s="141">
        <v>63006</v>
      </c>
      <c r="E11" s="142"/>
      <c r="F11" s="143">
        <v>54621</v>
      </c>
      <c r="G11" s="144"/>
      <c r="H11" s="145"/>
    </row>
    <row r="12" spans="1:8" x14ac:dyDescent="0.2">
      <c r="A12" s="146"/>
      <c r="B12" s="147"/>
      <c r="C12" s="154"/>
      <c r="D12" s="149">
        <v>46659</v>
      </c>
      <c r="E12" s="150"/>
      <c r="F12" s="151">
        <v>30892</v>
      </c>
      <c r="G12" s="152"/>
      <c r="H12" s="153"/>
    </row>
    <row r="13" spans="1:8" x14ac:dyDescent="0.2">
      <c r="A13" s="134"/>
      <c r="B13" s="139"/>
      <c r="C13" s="140"/>
      <c r="D13" s="141">
        <v>34706</v>
      </c>
      <c r="E13" s="142"/>
      <c r="F13" s="143">
        <v>48508</v>
      </c>
      <c r="G13" s="155"/>
      <c r="H13" s="145"/>
    </row>
    <row r="14" spans="1:8" x14ac:dyDescent="0.2">
      <c r="A14" s="146"/>
      <c r="B14" s="147"/>
      <c r="C14" s="148"/>
      <c r="D14" s="149">
        <v>23121</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10.74</v>
      </c>
      <c r="C19" s="156">
        <f>ROUND(VALUE(SUBSTITUTE(実質収支比率等に係る経年分析!G$48,"▲","-")),2)</f>
        <v>13.18</v>
      </c>
      <c r="D19" s="156">
        <f>ROUND(VALUE(SUBSTITUTE(実質収支比率等に係る経年分析!H$48,"▲","-")),2)</f>
        <v>15.88</v>
      </c>
      <c r="E19" s="156">
        <f>ROUND(VALUE(SUBSTITUTE(実質収支比率等に係る経年分析!I$48,"▲","-")),2)</f>
        <v>11.87</v>
      </c>
      <c r="F19" s="156">
        <f>ROUND(VALUE(SUBSTITUTE(実質収支比率等に係る経年分析!J$48,"▲","-")),2)</f>
        <v>11.75</v>
      </c>
    </row>
    <row r="20" spans="1:11" x14ac:dyDescent="0.2">
      <c r="A20" s="156" t="s">
        <v>53</v>
      </c>
      <c r="B20" s="156">
        <f>ROUND(VALUE(SUBSTITUTE(実質収支比率等に係る経年分析!F$47,"▲","-")),2)</f>
        <v>12.44</v>
      </c>
      <c r="C20" s="156">
        <f>ROUND(VALUE(SUBSTITUTE(実質収支比率等に係る経年分析!G$47,"▲","-")),2)</f>
        <v>17.079999999999998</v>
      </c>
      <c r="D20" s="156">
        <f>ROUND(VALUE(SUBSTITUTE(実質収支比率等に係る経年分析!H$47,"▲","-")),2)</f>
        <v>19.78</v>
      </c>
      <c r="E20" s="156">
        <f>ROUND(VALUE(SUBSTITUTE(実質収支比率等に係る経年分析!I$47,"▲","-")),2)</f>
        <v>21.43</v>
      </c>
      <c r="F20" s="156">
        <f>ROUND(VALUE(SUBSTITUTE(実質収支比率等に係る経年分析!J$47,"▲","-")),2)</f>
        <v>19.27</v>
      </c>
    </row>
    <row r="21" spans="1:11" x14ac:dyDescent="0.2">
      <c r="A21" s="156" t="s">
        <v>54</v>
      </c>
      <c r="B21" s="156">
        <f>IF(ISNUMBER(VALUE(SUBSTITUTE(実質収支比率等に係る経年分析!F$49,"▲","-"))),ROUND(VALUE(SUBSTITUTE(実質収支比率等に係る経年分析!F$49,"▲","-")),2),NA())</f>
        <v>4.9000000000000004</v>
      </c>
      <c r="C21" s="156">
        <f>IF(ISNUMBER(VALUE(SUBSTITUTE(実質収支比率等に係る経年分析!G$49,"▲","-"))),ROUND(VALUE(SUBSTITUTE(実質収支比率等に係る経年分析!G$49,"▲","-")),2),NA())</f>
        <v>6.68</v>
      </c>
      <c r="D21" s="156">
        <f>IF(ISNUMBER(VALUE(SUBSTITUTE(実質収支比率等に係る経年分析!H$49,"▲","-"))),ROUND(VALUE(SUBSTITUTE(実質収支比率等に係る経年分析!H$49,"▲","-")),2),NA())</f>
        <v>6.92</v>
      </c>
      <c r="E21" s="156">
        <f>IF(ISNUMBER(VALUE(SUBSTITUTE(実質収支比率等に係る経年分析!I$49,"▲","-"))),ROUND(VALUE(SUBSTITUTE(実質収支比率等に係る経年分析!I$49,"▲","-")),2),NA())</f>
        <v>-0.99</v>
      </c>
      <c r="F21" s="156">
        <f>IF(ISNUMBER(VALUE(SUBSTITUTE(実質収支比率等に係る経年分析!J$49,"▲","-"))),ROUND(VALUE(SUBSTITUTE(実質収支比率等に係る経年分析!J$49,"▲","-")),2),NA())</f>
        <v>-2.0699999999999998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0.63</v>
      </c>
    </row>
    <row r="33" spans="1:16" x14ac:dyDescent="0.2">
      <c r="A33" s="157" t="str">
        <f>IF(連結実質赤字比率に係る赤字・黒字の構成分析!C$37="",NA(),連結実質赤字比率に係る赤字・黒字の構成分析!C$37)</f>
        <v>介護保険事業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2.2799999999999998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17.22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11.05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11.74</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13.85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922</v>
      </c>
      <c r="E42" s="158"/>
      <c r="F42" s="158"/>
      <c r="G42" s="158">
        <f>'実質公債費比率（分子）の構造'!L$52</f>
        <v>911</v>
      </c>
      <c r="H42" s="158"/>
      <c r="I42" s="158"/>
      <c r="J42" s="158">
        <f>'実質公債費比率（分子）の構造'!M$52</f>
        <v>831</v>
      </c>
      <c r="K42" s="158"/>
      <c r="L42" s="158"/>
      <c r="M42" s="158">
        <f>'実質公債費比率（分子）の構造'!N$52</f>
        <v>796</v>
      </c>
      <c r="N42" s="158"/>
      <c r="O42" s="158"/>
      <c r="P42" s="158">
        <f>'実質公債費比率（分子）の構造'!O$52</f>
        <v>715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92</v>
      </c>
      <c r="C45" s="158"/>
      <c r="D45" s="158"/>
      <c r="E45" s="158">
        <f>'実質公債費比率（分子）の構造'!L$49</f>
        <v>100</v>
      </c>
      <c r="F45" s="158"/>
      <c r="G45" s="158"/>
      <c r="H45" s="158">
        <f>'実質公債費比率（分子）の構造'!M$49</f>
        <v>84</v>
      </c>
      <c r="I45" s="158"/>
      <c r="J45" s="158"/>
      <c r="K45" s="158">
        <f>'実質公債費比率（分子）の構造'!N$49</f>
        <v>82</v>
      </c>
      <c r="L45" s="158"/>
      <c r="M45" s="158"/>
      <c r="N45" s="158">
        <f>'実質公債費比率（分子）の構造'!O$49</f>
        <v>73</v>
      </c>
      <c r="O45" s="158"/>
      <c r="P45" s="158"/>
    </row>
    <row r="46" spans="1:16" x14ac:dyDescent="0.2">
      <c r="A46" s="158" t="s">
        <v>64</v>
      </c>
      <c r="B46" s="158">
        <f>'実質公債費比率（分子）の構造'!K$48</f>
        <v>125</v>
      </c>
      <c r="C46" s="158"/>
      <c r="D46" s="158"/>
      <c r="E46" s="158">
        <f>'実質公債費比率（分子）の構造'!L$48</f>
        <v>113</v>
      </c>
      <c r="F46" s="158"/>
      <c r="G46" s="158"/>
      <c r="H46" s="158">
        <f>'実質公債費比率（分子）の構造'!M$48</f>
        <v>101</v>
      </c>
      <c r="I46" s="158"/>
      <c r="J46" s="158"/>
      <c r="K46" s="158">
        <f>'実質公債費比率（分子）の構造'!N$48</f>
        <v>97</v>
      </c>
      <c r="L46" s="158"/>
      <c r="M46" s="158"/>
      <c r="N46" s="158">
        <f>'実質公債費比率（分子）の構造'!O$48</f>
        <v>86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1572</v>
      </c>
      <c r="C49" s="158"/>
      <c r="D49" s="158"/>
      <c r="E49" s="158">
        <f>'実質公債費比率（分子）の構造'!L$45</f>
        <v>1482</v>
      </c>
      <c r="F49" s="158"/>
      <c r="G49" s="158"/>
      <c r="H49" s="158">
        <f>'実質公債費比率（分子）の構造'!M$45</f>
        <v>1466</v>
      </c>
      <c r="I49" s="158"/>
      <c r="J49" s="158"/>
      <c r="K49" s="158">
        <f>'実質公債費比率（分子）の構造'!N$45</f>
        <v>1417</v>
      </c>
      <c r="L49" s="158"/>
      <c r="M49" s="158"/>
      <c r="N49" s="158">
        <f>'実質公債費比率（分子）の構造'!O$45</f>
        <v>1350</v>
      </c>
      <c r="O49" s="158"/>
      <c r="P49" s="158"/>
    </row>
    <row r="50" spans="1:16" x14ac:dyDescent="0.2">
      <c r="A50" s="158" t="s">
        <v>67</v>
      </c>
      <c r="B50" s="158" t="e">
        <f>NA()</f>
        <v>#N/A</v>
      </c>
      <c r="C50" s="158">
        <f>IF(ISNUMBER('実質公債費比率（分子）の構造'!K$53),'実質公債費比率（分子）の構造'!K$53,NA())</f>
        <v>867</v>
      </c>
      <c r="D50" s="158" t="e">
        <f>NA()</f>
        <v>#N/A</v>
      </c>
      <c r="E50" s="158" t="e">
        <f>NA()</f>
        <v>#N/A</v>
      </c>
      <c r="F50" s="158">
        <f>IF(ISNUMBER('実質公債費比率（分子）の構造'!L$53),'実質公債費比率（分子）の構造'!L$53,NA())</f>
        <v>784</v>
      </c>
      <c r="G50" s="158" t="e">
        <f>NA()</f>
        <v>#N/A</v>
      </c>
      <c r="H50" s="158" t="e">
        <f>NA()</f>
        <v>#N/A</v>
      </c>
      <c r="I50" s="158">
        <f>IF(ISNUMBER('実質公債費比率（分子）の構造'!M$53),'実質公債費比率（分子）の構造'!M$53,NA())</f>
        <v>820</v>
      </c>
      <c r="J50" s="158" t="e">
        <f>NA()</f>
        <v>#N/A</v>
      </c>
      <c r="K50" s="158" t="e">
        <f>NA()</f>
        <v>#N/A</v>
      </c>
      <c r="L50" s="158">
        <f>IF(ISNUMBER('実質公債費比率（分子）の構造'!N$53),'実質公債費比率（分子）の構造'!N$53,NA())</f>
        <v>800</v>
      </c>
      <c r="M50" s="158" t="e">
        <f>NA()</f>
        <v>#N/A</v>
      </c>
      <c r="N50" s="158" t="e">
        <f>NA()</f>
        <v>#N/A</v>
      </c>
      <c r="O50" s="158">
        <f>IF(ISNUMBER('実質公債費比率（分子）の構造'!O$53),'実質公債費比率（分子）の構造'!O$53,NA())</f>
        <v>794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4773</v>
      </c>
      <c r="E56" s="157"/>
      <c r="F56" s="157"/>
      <c r="G56" s="157">
        <f>'将来負担比率（分子）の構造'!J$52</f>
        <v>4248</v>
      </c>
      <c r="H56" s="157"/>
      <c r="I56" s="157"/>
      <c r="J56" s="157">
        <f>'将来負担比率（分子）の構造'!K$52</f>
        <v>3759</v>
      </c>
      <c r="K56" s="157"/>
      <c r="L56" s="157"/>
      <c r="M56" s="157">
        <f>'将来負担比率（分子）の構造'!L$52</f>
        <v>3314</v>
      </c>
      <c r="N56" s="157"/>
      <c r="O56" s="157"/>
      <c r="P56" s="157">
        <f>'将来負担比率（分子）の構造'!M$52</f>
        <v>3302</v>
      </c>
    </row>
    <row r="57" spans="1:16" x14ac:dyDescent="0.2">
      <c r="A57" s="157" t="s">
        <v>42</v>
      </c>
      <c r="B57" s="157"/>
      <c r="C57" s="157"/>
      <c r="D57" s="157">
        <f>'将来負担比率（分子）の構造'!I$51</f>
        <v>996</v>
      </c>
      <c r="E57" s="157"/>
      <c r="F57" s="157"/>
      <c r="G57" s="157">
        <f>'将来負担比率（分子）の構造'!J$51</f>
        <v>1777</v>
      </c>
      <c r="H57" s="157"/>
      <c r="I57" s="157"/>
      <c r="J57" s="157">
        <f>'将来負担比率（分子）の構造'!K$51</f>
        <v>1648</v>
      </c>
      <c r="K57" s="157"/>
      <c r="L57" s="157"/>
      <c r="M57" s="157">
        <f>'将来負担比率（分子）の構造'!L$51</f>
        <v>1592</v>
      </c>
      <c r="N57" s="157"/>
      <c r="O57" s="157"/>
      <c r="P57" s="157">
        <f>'将来負担比率（分子）の構造'!M$51</f>
        <v>1462</v>
      </c>
    </row>
    <row r="58" spans="1:16" x14ac:dyDescent="0.2">
      <c r="A58" s="157" t="s">
        <v>41</v>
      </c>
      <c r="B58" s="157"/>
      <c r="C58" s="157"/>
      <c r="D58" s="157">
        <f>'将来負担比率（分子）の構造'!I$50</f>
        <v>2074</v>
      </c>
      <c r="E58" s="157"/>
      <c r="F58" s="157"/>
      <c r="G58" s="157">
        <f>'将来負担比率（分子）の構造'!J$50</f>
        <v>2270</v>
      </c>
      <c r="H58" s="157"/>
      <c r="I58" s="157"/>
      <c r="J58" s="157">
        <f>'将来負担比率（分子）の構造'!K$50</f>
        <v>3090</v>
      </c>
      <c r="K58" s="157"/>
      <c r="L58" s="157"/>
      <c r="M58" s="157">
        <f>'将来負担比率（分子）の構造'!L$50</f>
        <v>4235</v>
      </c>
      <c r="N58" s="157"/>
      <c r="O58" s="157"/>
      <c r="P58" s="157">
        <f>'将来負担比率（分子）の構造'!M$50</f>
        <v>4537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1125</v>
      </c>
      <c r="C62" s="157"/>
      <c r="D62" s="157"/>
      <c r="E62" s="157">
        <f>'将来負担比率（分子）の構造'!J$45</f>
        <v>981</v>
      </c>
      <c r="F62" s="157"/>
      <c r="G62" s="157"/>
      <c r="H62" s="157">
        <f>'将来負担比率（分子）の構造'!K$45</f>
        <v>933</v>
      </c>
      <c r="I62" s="157"/>
      <c r="J62" s="157"/>
      <c r="K62" s="157">
        <f>'将来負担比率（分子）の構造'!L$45</f>
        <v>1010</v>
      </c>
      <c r="L62" s="157"/>
      <c r="M62" s="157"/>
      <c r="N62" s="157">
        <f>'将来負担比率（分子）の構造'!M$45</f>
        <v>954</v>
      </c>
      <c r="O62" s="157"/>
      <c r="P62" s="157"/>
    </row>
    <row r="63" spans="1:16" x14ac:dyDescent="0.2">
      <c r="A63" s="157" t="s">
        <v>34</v>
      </c>
      <c r="B63" s="157">
        <f>'将来負担比率（分子）の構造'!I$44</f>
        <v>692</v>
      </c>
      <c r="C63" s="157"/>
      <c r="D63" s="157"/>
      <c r="E63" s="157">
        <f>'将来負担比率（分子）の構造'!J$44</f>
        <v>612</v>
      </c>
      <c r="F63" s="157"/>
      <c r="G63" s="157"/>
      <c r="H63" s="157">
        <f>'将来負担比率（分子）の構造'!K$44</f>
        <v>575</v>
      </c>
      <c r="I63" s="157"/>
      <c r="J63" s="157"/>
      <c r="K63" s="157">
        <f>'将来負担比率（分子）の構造'!L$44</f>
        <v>546</v>
      </c>
      <c r="L63" s="157"/>
      <c r="M63" s="157"/>
      <c r="N63" s="157">
        <f>'将来負担比率（分子）の構造'!M$44</f>
        <v>538</v>
      </c>
      <c r="O63" s="157"/>
      <c r="P63" s="157"/>
    </row>
    <row r="64" spans="1:16" x14ac:dyDescent="0.2">
      <c r="A64" s="157" t="s">
        <v>33</v>
      </c>
      <c r="B64" s="157">
        <f>'将来負担比率（分子）の構造'!I$43</f>
        <v>853</v>
      </c>
      <c r="C64" s="157"/>
      <c r="D64" s="157"/>
      <c r="E64" s="157">
        <f>'将来負担比率（分子）の構造'!J$43</f>
        <v>799</v>
      </c>
      <c r="F64" s="157"/>
      <c r="G64" s="157"/>
      <c r="H64" s="157">
        <f>'将来負担比率（分子）の構造'!K$43</f>
        <v>729</v>
      </c>
      <c r="I64" s="157"/>
      <c r="J64" s="157"/>
      <c r="K64" s="157">
        <f>'将来負担比率（分子）の構造'!L$43</f>
        <v>678</v>
      </c>
      <c r="L64" s="157"/>
      <c r="M64" s="157"/>
      <c r="N64" s="157">
        <f>'将来負担比率（分子）の構造'!M$43</f>
        <v>605</v>
      </c>
      <c r="O64" s="157"/>
      <c r="P64" s="157"/>
    </row>
    <row r="65" spans="1:16" x14ac:dyDescent="0.2">
      <c r="A65" s="157" t="s">
        <v>32</v>
      </c>
      <c r="B65" s="157">
        <f>'将来負担比率（分子）の構造'!I$42</f>
        <v>490</v>
      </c>
      <c r="C65" s="157"/>
      <c r="D65" s="157"/>
      <c r="E65" s="157">
        <f>'将来負担比率（分子）の構造'!J$42</f>
        <v>491</v>
      </c>
      <c r="F65" s="157"/>
      <c r="G65" s="157"/>
      <c r="H65" s="157">
        <f>'将来負担比率（分子）の構造'!K$42</f>
        <v>601</v>
      </c>
      <c r="I65" s="157"/>
      <c r="J65" s="157"/>
      <c r="K65" s="157">
        <f>'将来負担比率（分子）の構造'!L$42</f>
        <v>383</v>
      </c>
      <c r="L65" s="157"/>
      <c r="M65" s="157"/>
      <c r="N65" s="157">
        <f>'将来負担比率（分子）の構造'!M$42</f>
        <v>209</v>
      </c>
      <c r="O65" s="157"/>
      <c r="P65" s="157"/>
    </row>
    <row r="66" spans="1:16" x14ac:dyDescent="0.2">
      <c r="A66" s="157" t="s">
        <v>31</v>
      </c>
      <c r="B66" s="157">
        <f>'将来負担比率（分子）の構造'!I$41</f>
        <v>12653</v>
      </c>
      <c r="C66" s="157"/>
      <c r="D66" s="157"/>
      <c r="E66" s="157">
        <f>'将来負担比率（分子）の構造'!J$41</f>
        <v>11751</v>
      </c>
      <c r="F66" s="157"/>
      <c r="G66" s="157"/>
      <c r="H66" s="157">
        <f>'将来負担比率（分子）の構造'!K$41</f>
        <v>11003</v>
      </c>
      <c r="I66" s="157"/>
      <c r="J66" s="157"/>
      <c r="K66" s="157">
        <f>'将来負担比率（分子）の構造'!L$41</f>
        <v>10350</v>
      </c>
      <c r="L66" s="157"/>
      <c r="M66" s="157"/>
      <c r="N66" s="157">
        <f>'将来負担比率（分子）の構造'!M$41</f>
        <v>10455</v>
      </c>
      <c r="O66" s="157"/>
      <c r="P66" s="157"/>
    </row>
    <row r="67" spans="1:16" x14ac:dyDescent="0.2">
      <c r="A67" s="157" t="s">
        <v>71</v>
      </c>
      <c r="B67" s="157" t="e">
        <f>NA()</f>
        <v>#N/A</v>
      </c>
      <c r="C67" s="157">
        <f>IF(ISNUMBER('将来負担比率（分子）の構造'!I$53), IF('将来負担比率（分子）の構造'!I$53 &lt; 0, 0, '将来負担比率（分子）の構造'!I$53), NA())</f>
        <v>7969</v>
      </c>
      <c r="D67" s="157" t="e">
        <f>NA()</f>
        <v>#N/A</v>
      </c>
      <c r="E67" s="157" t="e">
        <f>NA()</f>
        <v>#N/A</v>
      </c>
      <c r="F67" s="157">
        <f>IF(ISNUMBER('将来負担比率（分子）の構造'!J$53), IF('将来負担比率（分子）の構造'!J$53 &lt; 0, 0, '将来負担比率（分子）の構造'!J$53), NA())</f>
        <v>6340</v>
      </c>
      <c r="G67" s="157" t="e">
        <f>NA()</f>
        <v>#N/A</v>
      </c>
      <c r="H67" s="157" t="e">
        <f>NA()</f>
        <v>#N/A</v>
      </c>
      <c r="I67" s="157">
        <f>IF(ISNUMBER('将来負担比率（分子）の構造'!K$53), IF('将来負担比率（分子）の構造'!K$53 &lt; 0, 0, '将来負担比率（分子）の構造'!K$53), NA())</f>
        <v>5343</v>
      </c>
      <c r="J67" s="157" t="e">
        <f>NA()</f>
        <v>#N/A</v>
      </c>
      <c r="K67" s="157" t="e">
        <f>NA()</f>
        <v>#N/A</v>
      </c>
      <c r="L67" s="157">
        <f>IF(ISNUMBER('将来負担比率（分子）の構造'!L$53), IF('将来負担比率（分子）の構造'!L$53 &lt; 0, 0, '将来負担比率（分子）の構造'!L$53), NA())</f>
        <v>3825</v>
      </c>
      <c r="M67" s="157" t="e">
        <f>NA()</f>
        <v>#N/A</v>
      </c>
      <c r="N67" s="157" t="e">
        <f>NA()</f>
        <v>#N/A</v>
      </c>
      <c r="O67" s="157">
        <f>IF(ISNUMBER('将来負担比率（分子）の構造'!M$53), IF('将来負担比率（分子）の構造'!M$53 &lt; 0, 0, '将来負担比率（分子）の構造'!M$53), NA())</f>
        <v>3461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1758</v>
      </c>
      <c r="C72" s="161">
        <f>基金残高に係る経年分析!G55</f>
        <v>1982</v>
      </c>
      <c r="D72" s="161">
        <f>基金残高に係る経年分析!H55</f>
        <v>1793</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1773</v>
      </c>
      <c r="C74" s="161">
        <f>基金残高に係る経年分析!G57</f>
        <v>2482</v>
      </c>
      <c r="D74" s="161">
        <f>基金残高に係る経年分析!H57</f>
        <v>2798</v>
      </c>
    </row>
  </sheetData>
  <sheetProtection algorithmName="SHA-512" hashValue="P3W02pA/cli3G+Y29kumqvuYFFFd8pTNGrvfdqRyXvWUGvkcJnNcJ6lAy0uDd0FgMQJFYZQ8PgPLLHyAwGyXJg==" saltValue="VeEp0XiEtHRmHvJtkrRD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将来負担比率（分子）の構造</vt:lpstr>
      <vt:lpstr>連結実質赤字比率に係る赤字・黒字の構成分析</vt:lpstr>
      <vt:lpstr>実質公債費比率（分子）の構造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NU22027</cp:lastModifiedBy>
  <cp:lastPrinted>2026-03-10T06:37:05Z</cp:lastPrinted>
  <dcterms:created xsi:type="dcterms:W3CDTF">2026-02-26T09:36:28Z</dcterms:created>
  <dcterms:modified xsi:type="dcterms:W3CDTF">2026-09-15T00:22:19Z</dcterms:modified>
  <cp:category/>
</cp:coreProperties>
</file>