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mc:Choice Requires="x15">
      <x15ac:absPath xmlns:x15ac="http://schemas.microsoft.com/office/spreadsheetml/2010/11/ac" url="R:\令和7年度\財政課\005_調査･照会\01_予算･事業費に関する調査\R8.3.3令和６年度財政状況資料集の作成及び提出について（依頼）\05地方公会計関係（財務書類）\02回答\"/>
    </mc:Choice>
  </mc:AlternateContent>
  <xr:revisionPtr revIDLastSave="0" documentId="13_ncr:1_{FC84DB03-5223-40DC-9C18-2043D3EE9743}" xr6:coauthVersionLast="47" xr6:coauthVersionMax="47" xr10:uidLastSave="{00000000-0000-0000-0000-000000000000}"/>
  <bookViews>
    <workbookView xWindow="14250" yWindow="-16320" windowWidth="29040" windowHeight="15720" tabRatio="871"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AM35" i="10"/>
  <c r="C35" i="10"/>
  <c r="C36" i="10" s="1"/>
  <c r="U34" i="10" s="1"/>
  <c r="U35" i="10" s="1"/>
  <c r="U36" i="10" s="1"/>
  <c r="CO34" i="10"/>
  <c r="BW34" i="10"/>
  <c r="BW35" i="10" s="1"/>
  <c r="BW36" i="10" s="1"/>
  <c r="BW37" i="10" s="1"/>
  <c r="BW38" i="10" s="1"/>
  <c r="BW39" i="10" s="1"/>
  <c r="BW40" i="10" s="1"/>
  <c r="BW41" i="10" s="1"/>
  <c r="BW42" i="10" s="1"/>
  <c r="BW43" i="10" s="1"/>
  <c r="BE34" i="10"/>
  <c r="AM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<sst xmlns="http://schemas.openxmlformats.org/spreadsheetml/2006/main" count="1128" uniqueCount="572">
  <si>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</si>
  <si>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</si>
  <si>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</si>
  <si>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</si>
  <si>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</si>
  <si>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</si>
  <si>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</si>
  <si>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</si>
  <si>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</si>
  <si>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</si>
  <si>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</si>
  <si>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</si>
  <si>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</si>
  <si>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</si>
  <si>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</si>
  <si>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</si>
  <si>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</si>
  <si>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</si>
  <si>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</si>
  <si>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</si>
  <si>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</si>
  <si>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</si>
  <si>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</si>
  <si>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</si>
  <si>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</si>
  <si>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</si>
  <si>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</si>
  <si>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</si>
  <si>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</si>
  <si>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</si>
  <si>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</si>
  <si>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</si>
  <si>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</si>
  <si>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</si>
  <si>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</si>
  <si>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</si>
  <si>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</si>
  <si>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</si>
  <si>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</si>
  <si>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</si>
  <si>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</si>
  <si>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</si>
  <si>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</si>
  <si>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</si>
  <si>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</si>
  <si>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</si>
  <si>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</si>
  <si>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</si>
  <si>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</si>
  <si>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</si>
  <si>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</si>
  <si>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</si>
  <si>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</si>
  <si>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</si>
  <si>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</si>
  <si>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</si>
  <si>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</si>
  <si>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</si>
  <si>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</si>
  <si>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</si>
  <si>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</si>
  <si>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</si>
  <si>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</si>
  <si>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</si>
  <si>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</si>
  <si>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</si>
  <si>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</si>
  <si>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</si>
  <si>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</si>
  <si>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</si>
  <si>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</si>
  <si>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</si>
  <si>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</si>
  <si>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</si>
  <si>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</si>
  <si>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</si>
  <si>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</si>
  <si>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</si>
  <si>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</si>
  <si>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</si>
  <si>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</si>
  <si>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</si>
  <si>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</si>
  <si>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</si>
  <si>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</si>
  <si>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</si>
  <si>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</si>
  <si>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</si>
  <si>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</si>
  <si>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</si>
  <si>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</si>
  <si>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</si>
  <si>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</si>
  <si>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</si>
  <si>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鶴ケ島市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</si>
  <si>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</si>
  <si>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</si>
  <si>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</si>
  <si>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</si>
  <si>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</si>
  <si>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</si>
  <si>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</si>
  <si>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</si>
  <si>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</si>
  <si>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</si>
  <si>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</si>
  <si>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</si>
  <si>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</si>
  <si>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</si>
  <si>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</si>
  <si>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</si>
  <si>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</si>
  <si>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</si>
  <si>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</si>
  <si>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</si>
  <si>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</si>
  <si>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</si>
  <si>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</si>
  <si>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</si>
  <si>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</si>
  <si>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</si>
  <si>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</si>
  <si>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</si>
  <si>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</si>
  <si>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</si>
  <si>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</si>
  <si>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</si>
  <si>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</si>
  <si>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</si>
  <si>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</si>
  <si>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</si>
  <si>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</si>
  <si>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</si>
  <si>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</si>
  <si>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</si>
  <si>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</si>
  <si>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</si>
  <si>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</si>
  <si>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</si>
  <si>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</si>
  <si>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</si>
  <si>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</si>
  <si>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</si>
  <si>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</si>
  <si>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</si>
  <si>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</si>
  <si>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</si>
  <si>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</si>
  <si>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</si>
  <si>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</si>
  <si>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</si>
  <si>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</si>
  <si>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</si>
  <si>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</si>
  <si>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</si>
  <si>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</si>
  <si>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</si>
  <si>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</si>
  <si>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</si>
  <si>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</si>
  <si>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</si>
  <si>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</si>
  <si>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</si>
  <si>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</si>
  <si>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</si>
  <si>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</si>
  <si>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</si>
  <si>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</si>
  <si>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</si>
  <si>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</si>
  <si>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</si>
  <si>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</si>
  <si>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</si>
  <si>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</si>
  <si>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</si>
  <si>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</si>
  <si>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</si>
  <si>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</si>
  <si>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</si>
  <si>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</si>
  <si>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</si>
  <si>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</si>
  <si>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</si>
  <si>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</si>
  <si>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</si>
  <si>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</si>
  <si>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</si>
  <si>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</si>
  <si>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</si>
  <si>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</si>
  <si>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</si>
  <si>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</si>
  <si>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</si>
  <si>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</si>
  <si>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</si>
  <si>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</si>
  <si>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</si>
  <si>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</si>
  <si>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</si>
  <si>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</si>
  <si>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</si>
  <si>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</si>
  <si>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</si>
  <si>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</si>
  <si>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埼玉県鶴ケ島市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</si>
  <si>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</si>
  <si>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</si>
  <si>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</si>
  <si>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</si>
  <si>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</si>
  <si>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</si>
  <si>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</si>
  <si>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</si>
  <si>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</si>
  <si>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</si>
  <si>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</si>
  <si>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</si>
  <si>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</si>
  <si>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</si>
  <si>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</si>
  <si>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</si>
  <si>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</si>
  <si>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</si>
  <si>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</si>
  <si>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</si>
  <si>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</si>
  <si>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</si>
  <si>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</si>
  <si>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</si>
  <si>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</si>
  <si>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</si>
  <si>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</si>
  <si>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</si>
  <si>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</si>
  <si>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</si>
  <si>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</si>
  <si>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</si>
  <si>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</si>
  <si>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</si>
  <si>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</si>
  <si>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</si>
  <si>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</si>
  <si>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</si>
  <si>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</si>
  <si>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</si>
  <si>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</si>
  <si>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</si>
  <si>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</si>
  <si>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</si>
  <si>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</si>
  <si>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</si>
  <si>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</si>
  <si>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</si>
  <si>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</si>
  <si>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</si>
  <si>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</si>
  <si>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</si>
  <si>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</si>
  <si>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</si>
  <si>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</si>
  <si>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</si>
  <si>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</si>
  <si>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</si>
  <si>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</si>
  <si>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</si>
  <si>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</si>
  <si>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</si>
  <si>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</si>
  <si>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</si>
  <si>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</si>
  <si>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</si>
  <si>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</si>
  <si>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</si>
  <si>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</si>
  <si>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</si>
  <si>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</si>
  <si>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</si>
  <si>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</si>
  <si>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</si>
  <si>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</si>
  <si>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</si>
  <si>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</si>
  <si>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</si>
  <si>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</si>
  <si>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</si>
  <si>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</si>
  <si>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</si>
  <si>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</si>
  <si>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</si>
  <si>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</si>
  <si>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</si>
  <si>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</si>
  <si>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</si>
  <si>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</si>
  <si>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</si>
  <si>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</si>
  <si>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</si>
  <si>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</si>
  <si>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</si>
  <si>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</si>
  <si>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</si>
  <si>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</si>
  <si>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</si>
  <si>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</si>
  <si>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</si>
  <si>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</si>
  <si>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</si>
  <si>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</si>
  <si>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</si>
  <si>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</si>
  <si>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</si>
  <si>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</si>
  <si>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</si>
  <si>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</si>
  <si>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</si>
  <si>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</si>
  <si>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</si>
  <si>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</si>
  <si>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</si>
  <si>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</si>
  <si>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</si>
  <si>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</si>
  <si>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</si>
  <si>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</si>
  <si>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</si>
  <si>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</si>
  <si>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</si>
  <si>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</si>
  <si>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</si>
  <si>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</si>
  <si>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</si>
  <si>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</si>
  <si>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</si>
  <si>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</si>
  <si>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</si>
  <si>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</si>
  <si>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</si>
  <si>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</si>
  <si>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</si>
  <si>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</si>
  <si>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</si>
  <si>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</si>
  <si>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</si>
  <si>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</si>
  <si>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</si>
  <si>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</si>
  <si>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</si>
  <si>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</si>
  <si>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</si>
  <si>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</si>
  <si>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</si>
  <si>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</si>
  <si>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</si>
  <si>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</si>
  <si>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</si>
  <si>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埼玉県鶴ケ島市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</si>
  <si>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</si>
  <si>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</si>
  <si>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</si>
  <si>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</si>
  <si>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</si>
  <si>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</si>
  <si>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</si>
  <si>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</si>
  <si>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</si>
  <si>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</si>
  <si>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</si>
  <si>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</si>
  <si>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</si>
  <si>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</si>
  <si>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</si>
  <si>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</si>
  <si>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</si>
  <si>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</si>
  <si>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</si>
  <si>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</si>
  <si>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坂戸都市計画事業一本松土地区画整理事業特別会計</t>
    <phoneticPr fontId="5"/>
  </si>
  <si>
    <t>坂戸都市計画事業若葉駅西口土地区画整理事業特別会計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</si>
  <si>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</si>
  <si>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</si>
  <si>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</si>
  <si>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</si>
  <si>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</si>
  <si>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</si>
  <si>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</si>
  <si>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</si>
  <si>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</si>
  <si>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</si>
  <si>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</si>
  <si>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</si>
  <si>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</si>
  <si>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</si>
  <si>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</si>
  <si>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</si>
  <si>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</si>
  <si>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</si>
  <si>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</si>
  <si>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</si>
  <si>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</si>
  <si>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</si>
  <si>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</si>
  <si>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</si>
  <si>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</si>
  <si>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</si>
  <si>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</si>
  <si>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</si>
  <si>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</si>
  <si>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</si>
  <si>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</si>
  <si>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</si>
  <si>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</si>
  <si>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</si>
  <si>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</si>
  <si>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</si>
  <si>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</si>
  <si>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</si>
  <si>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</si>
  <si>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</si>
  <si>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</si>
  <si>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</si>
  <si>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</si>
  <si>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</si>
  <si>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</si>
  <si>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</si>
  <si>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</si>
  <si>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</si>
  <si>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</si>
  <si>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</si>
  <si>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</si>
  <si>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</si>
  <si>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</si>
  <si>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</si>
  <si>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</si>
  <si>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</si>
  <si>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</si>
  <si>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</si>
  <si>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</si>
  <si>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</si>
  <si>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</si>
  <si>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</si>
  <si>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</si>
  <si>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</si>
  <si>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</si>
  <si>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</si>
  <si>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</si>
  <si>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</si>
  <si>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</si>
  <si>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</si>
  <si>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</si>
  <si>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</si>
  <si>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</si>
  <si>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</si>
  <si>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</si>
  <si>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</si>
  <si>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</si>
  <si>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</si>
  <si>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</si>
  <si>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</si>
  <si>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</si>
  <si>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</si>
  <si>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</si>
  <si>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</si>
  <si>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</si>
  <si>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</si>
  <si>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</si>
  <si>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</si>
  <si>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</si>
  <si>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</si>
  <si>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</si>
  <si>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</si>
  <si>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</si>
  <si>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</si>
  <si>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</si>
  <si>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</si>
  <si>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</si>
  <si>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</si>
  <si>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</si>
  <si>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</si>
  <si>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</si>
  <si>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</si>
  <si>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</si>
  <si>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</si>
  <si>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</si>
  <si>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</si>
  <si>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</si>
  <si>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</si>
  <si>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</si>
  <si>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</si>
  <si>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</si>
  <si>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</si>
  <si>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</si>
  <si>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</si>
  <si>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</si>
  <si>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</si>
  <si>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</si>
  <si>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</si>
  <si>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</si>
  <si>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</si>
  <si>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</si>
  <si>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</si>
  <si>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</si>
  <si>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</si>
  <si>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</si>
  <si>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</si>
  <si>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</si>
  <si>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</si>
  <si>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</si>
  <si>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</si>
  <si>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</si>
  <si>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</si>
  <si>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</si>
  <si>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</si>
  <si>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</si>
  <si>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</si>
  <si>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</si>
  <si>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</si>
  <si>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</si>
  <si>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</si>
  <si>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</si>
  <si>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</si>
  <si>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</si>
  <si>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</si>
  <si>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</si>
  <si>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</si>
  <si>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</si>
  <si>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</si>
  <si>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</si>
  <si>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</si>
  <si>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</si>
  <si>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3.85</t>
  </si>
  <si>
    <t>▲ 1.06</t>
  </si>
  <si>
    <t>一般会計</t>
  </si>
  <si>
    <t>国民健康保険特別会計</t>
  </si>
  <si>
    <t>介護保険特別会計</t>
  </si>
  <si>
    <t>坂戸都市計画事業若葉駅西口土地区画整理事業特別会計</t>
  </si>
  <si>
    <t>坂戸都市計画事業一本松土地区画整理事業特別会計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</si>
  <si>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</si>
  <si>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</si>
  <si>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</si>
  <si>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</si>
  <si>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</si>
  <si>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</si>
  <si>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</si>
  <si>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</si>
  <si>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公営企業会計</t>
  </si>
  <si>
    <t>特別会計</t>
  </si>
  <si>
    <t>交通災害共済事業特別会計</t>
  </si>
  <si>
    <t>埼玉西部環境保全組合</t>
  </si>
  <si>
    <t>坂戸地区衛生組合</t>
  </si>
  <si>
    <t>坂戸、鶴ヶ島下水道組合</t>
  </si>
  <si>
    <t>坂戸、鶴ヶ島水道企業団</t>
  </si>
  <si>
    <t>広域静苑組合</t>
  </si>
  <si>
    <t>坂戸・鶴ヶ島消防組合</t>
  </si>
  <si>
    <t>埼玉県後期高齢者医療広域連合</t>
  </si>
  <si>
    <t>彩の国さいたま人づくり広域連合</t>
  </si>
  <si>
    <t>埼玉県市町村総合事務組合</t>
  </si>
  <si>
    <t>公共施設保全基金</t>
    <rPh sb="0" eb="4">
      <t>コウキョウシセツ</t>
    </rPh>
    <rPh sb="4" eb="8">
      <t>ホゼンキキン</t>
    </rPh>
    <phoneticPr fontId="5"/>
  </si>
  <si>
    <t>都市施設整備基金</t>
    <rPh sb="0" eb="2">
      <t>トシ</t>
    </rPh>
    <rPh sb="2" eb="4">
      <t>シセツ</t>
    </rPh>
    <rPh sb="4" eb="6">
      <t>セイビ</t>
    </rPh>
    <rPh sb="6" eb="8">
      <t>キキン</t>
    </rPh>
    <phoneticPr fontId="2"/>
  </si>
  <si>
    <t>寄附によるまちづくり基金</t>
    <rPh sb="0" eb="2">
      <t>キフ</t>
    </rPh>
    <rPh sb="10" eb="12">
      <t>キキン</t>
    </rPh>
    <phoneticPr fontId="2"/>
  </si>
  <si>
    <t>福祉基金</t>
    <rPh sb="0" eb="2">
      <t>フクシ</t>
    </rPh>
    <rPh sb="2" eb="4">
      <t>キキン</t>
    </rPh>
    <phoneticPr fontId="2"/>
  </si>
  <si>
    <t>水土里の基金</t>
    <rPh sb="0" eb="1">
      <t>ミズ</t>
    </rPh>
    <rPh sb="1" eb="2">
      <t>ツチ</t>
    </rPh>
    <rPh sb="2" eb="3">
      <t>サト</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</si>
  <si>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</si>
  <si>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</si>
  <si>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将来負担比率については、市債の現在高及び債務負担行為に基づく支出予定額が減少したことにより、引き続き算定無し（－）となった。
　一方、有形固定資産については老朽化が進んでおり、有形固定資産減価償却率は、類似団体の中でも高い数値となっている。
　今後、公共施設個別利用実施計画に従い、施設の更新を行っていくこととなるが、財源として地方債を活用することから、将来負担比率についても上昇することが見込まれる。
　そのため、施設の更新と地方債の新規発行の双方を計画的に実施し、適正化に取り組んでいく必要がある。</t>
    <rPh sb="47" eb="48">
      <t>ヒ</t>
    </rPh>
    <rPh sb="49" eb="50">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</si>
  <si>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</si>
  <si>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</si>
  <si>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</si>
  <si>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</si>
  <si>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</si>
  <si>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</si>
  <si>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実質公債費比率は、前年度比で0.5％減少し、類似団体平均値と比較すると、0.6％低くなっている。
　将来負担比率については、地方債の現在高及び債務負担行為に基づく支出予定額が減少したことにより、引き続き算定無し（－）となっている。
　実質公債費比率については、令和５年度に引き続き改善したものの、今後、埼玉西部環境保全組合の埼玉西部クリーンセンター建設に係る公債費などの、一部事務組合等負担金のうち公債費に係る部分の増により、悪化することが見込まれる。</t>
    <rPh sb="98" eb="99">
      <t>ヒ</t>
    </rPh>
    <rPh sb="100" eb="101">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</si>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</sst>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F2C209-06DA-40CA-A2D0-A0BA92F65B9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A28F-496B-9BE2-3ABBD9260E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29893</c:v>
                </c:pt>
                <c:pt idx="1">
                  <c:v>24006</c:v>
                </c:pt>
                <c:pt idx="2">
                  <c:v>22690</c:v>
                </c:pt>
                <c:pt idx="3">
                  <c:v>15661</c:v>
                </c:pt>
                <c:pt idx="4">
                  <c:v>31692</c:v>
                </c:pt>
              </c:numCache>
            </c:numRef>
          </c:val>
          <c:smooth val="0"/>
          <c:extLst>
            <c:ext xmlns:c16="http://schemas.microsoft.com/office/drawing/2014/chart" uri="{C3380CC4-5D6E-409C-BE32-E72D297353CC}">
              <c16:uniqueId val="{00000001-A28F-496B-9BE2-3ABBD9260E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8.31</c:v>
                </c:pt>
                <c:pt idx="1">
                  <c:v>8.65</c:v>
                </c:pt>
                <c:pt idx="2">
                  <c:v>12.65</c:v>
                </c:pt>
                <c:pt idx="3">
                  <c:v>8.42</c:v>
                </c:pt>
                <c:pt idx="4">
                  <c:v>7.35</c:v>
                </c:pt>
              </c:numCache>
            </c:numRef>
          </c:val>
          <c:extLst>
            <c:ext xmlns:c16="http://schemas.microsoft.com/office/drawing/2014/chart" uri="{C3380CC4-5D6E-409C-BE32-E72D297353CC}">
              <c16:uniqueId val="{00000000-9230-4D7C-AD8F-67CD285F69C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10.25</c:v>
                </c:pt>
                <c:pt idx="1">
                  <c:v>12.37</c:v>
                </c:pt>
                <c:pt idx="2">
                  <c:v>14.52</c:v>
                </c:pt>
                <c:pt idx="3">
                  <c:v>14.39</c:v>
                </c:pt>
                <c:pt idx="4">
                  <c:v>13.71</c:v>
                </c:pt>
              </c:numCache>
            </c:numRef>
          </c:val>
          <c:extLst>
            <c:ext xmlns:c16="http://schemas.microsoft.com/office/drawing/2014/chart" uri="{C3380CC4-5D6E-409C-BE32-E72D297353CC}">
              <c16:uniqueId val="{00000001-9230-4D7C-AD8F-67CD285F69C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1.25</c:v>
                </c:pt>
                <c:pt idx="1">
                  <c:v>3.53</c:v>
                </c:pt>
                <c:pt idx="2">
                  <c:v>5.73</c:v>
                </c:pt>
                <c:pt idx="3">
                  <c:v>-3.85</c:v>
                </c:pt>
                <c:pt idx="4">
                  <c:v>-1.06</c:v>
                </c:pt>
              </c:numCache>
            </c:numRef>
          </c:val>
          <c:smooth val="0"/>
          <c:extLst>
            <c:ext xmlns:c16="http://schemas.microsoft.com/office/drawing/2014/chart" uri="{C3380CC4-5D6E-409C-BE32-E72D297353CC}">
              <c16:uniqueId val="{00000002-9230-4D7C-AD8F-67CD285F69C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808-44CF-8C40-58BA88296A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08-44CF-8C40-58BA88296A1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808-44CF-8C40-58BA88296A1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808-44CF-8C40-58BA88296A1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4-6808-44CF-8C40-58BA88296A15}"/>
            </c:ext>
          </c:extLst>
        </c:ser>
        <c:ser>
          <c:idx val="5"/>
          <c:order val="5"/>
          <c:tx>
            <c:strRef>
              <c:f>データシート!$A$32</c:f>
              <c:strCache>
                <c:ptCount val="1"/>
                <c:pt idx="0">
                  <c:v>坂戸都市計画事業一本松土地区画整理事業特別会計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0.12</c:v>
                </c:pt>
                <c:pt idx="4">
                  <c:v>#N/A</c:v>
                </c:pt>
                <c:pt idx="5">
                  <c:v>0.05</c:v>
                </c:pt>
                <c:pt idx="6">
                  <c:v>#N/A</c:v>
                </c:pt>
                <c:pt idx="7">
                  <c:v>0.05</c:v>
                </c:pt>
                <c:pt idx="8">
                  <c:v>#N/A</c:v>
                </c:pt>
                <c:pt idx="9">
                  <c:v>7.0000000000000007E-2</c:v>
                </c:pt>
              </c:numCache>
            </c:numRef>
          </c:val>
          <c:extLst>
            <c:ext xmlns:c16="http://schemas.microsoft.com/office/drawing/2014/chart" uri="{C3380CC4-5D6E-409C-BE32-E72D297353CC}">
              <c16:uniqueId val="{00000005-6808-44CF-8C40-58BA88296A15}"/>
            </c:ext>
          </c:extLst>
        </c:ser>
        <c:ser>
          <c:idx val="6"/>
          <c:order val="6"/>
          <c:tx>
            <c:strRef>
              <c:f>データシート!$A$33</c:f>
              <c:strCache>
                <c:ptCount val="1"/>
                <c:pt idx="0">
                  <c:v>坂戸都市計画事業若葉駅西口土地区画整理事業特別会計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0.12</c:v>
                </c:pt>
                <c:pt idx="4">
                  <c:v>#N/A</c:v>
                </c:pt>
                <c:pt idx="5">
                  <c:v>0.03</c:v>
                </c:pt>
                <c:pt idx="6">
                  <c:v>#N/A</c:v>
                </c:pt>
                <c:pt idx="7">
                  <c:v>0.03</c:v>
                </c:pt>
                <c:pt idx="8">
                  <c:v>#N/A</c:v>
                </c:pt>
                <c:pt idx="9">
                  <c:v>0.08</c:v>
                </c:pt>
              </c:numCache>
            </c:numRef>
          </c:val>
          <c:extLst>
            <c:ext xmlns:c16="http://schemas.microsoft.com/office/drawing/2014/chart" uri="{C3380CC4-5D6E-409C-BE32-E72D297353CC}">
              <c16:uniqueId val="{00000006-6808-44CF-8C40-58BA88296A1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3.32</c:v>
                </c:pt>
                <c:pt idx="2">
                  <c:v>#N/A</c:v>
                </c:pt>
                <c:pt idx="3">
                  <c:v>1.1399999999999999</c:v>
                </c:pt>
                <c:pt idx="4">
                  <c:v>#N/A</c:v>
                </c:pt>
                <c:pt idx="5">
                  <c:v>2.16</c:v>
                </c:pt>
                <c:pt idx="6">
                  <c:v>#N/A</c:v>
                </c:pt>
                <c:pt idx="7">
                  <c:v>1.95</c:v>
                </c:pt>
                <c:pt idx="8">
                  <c:v>#N/A</c:v>
                </c:pt>
                <c:pt idx="9">
                  <c:v>1.08</c:v>
                </c:pt>
              </c:numCache>
            </c:numRef>
          </c:val>
          <c:extLst>
            <c:ext xmlns:c16="http://schemas.microsoft.com/office/drawing/2014/chart" uri="{C3380CC4-5D6E-409C-BE32-E72D297353CC}">
              <c16:uniqueId val="{00000007-6808-44CF-8C40-58BA88296A15}"/>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1.62</c:v>
                </c:pt>
                <c:pt idx="2">
                  <c:v>#N/A</c:v>
                </c:pt>
                <c:pt idx="3">
                  <c:v>1.38</c:v>
                </c:pt>
                <c:pt idx="4">
                  <c:v>#N/A</c:v>
                </c:pt>
                <c:pt idx="5">
                  <c:v>0.81</c:v>
                </c:pt>
                <c:pt idx="6">
                  <c:v>#N/A</c:v>
                </c:pt>
                <c:pt idx="7">
                  <c:v>0.73</c:v>
                </c:pt>
                <c:pt idx="8">
                  <c:v>#N/A</c:v>
                </c:pt>
                <c:pt idx="9">
                  <c:v>1.1299999999999999</c:v>
                </c:pt>
              </c:numCache>
            </c:numRef>
          </c:val>
          <c:extLst>
            <c:ext xmlns:c16="http://schemas.microsoft.com/office/drawing/2014/chart" uri="{C3380CC4-5D6E-409C-BE32-E72D297353CC}">
              <c16:uniqueId val="{00000008-6808-44CF-8C40-58BA88296A1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8.0399999999999991</c:v>
                </c:pt>
                <c:pt idx="2">
                  <c:v>#N/A</c:v>
                </c:pt>
                <c:pt idx="3">
                  <c:v>8.4</c:v>
                </c:pt>
                <c:pt idx="4">
                  <c:v>#N/A</c:v>
                </c:pt>
                <c:pt idx="5">
                  <c:v>12.55</c:v>
                </c:pt>
                <c:pt idx="6">
                  <c:v>#N/A</c:v>
                </c:pt>
                <c:pt idx="7">
                  <c:v>8.33</c:v>
                </c:pt>
                <c:pt idx="8">
                  <c:v>#N/A</c:v>
                </c:pt>
                <c:pt idx="9">
                  <c:v>7.19</c:v>
                </c:pt>
              </c:numCache>
            </c:numRef>
          </c:val>
          <c:extLst>
            <c:ext xmlns:c16="http://schemas.microsoft.com/office/drawing/2014/chart" uri="{C3380CC4-5D6E-409C-BE32-E72D297353CC}">
              <c16:uniqueId val="{00000009-6808-44CF-8C40-58BA88296A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1605</c:v>
                </c:pt>
                <c:pt idx="5">
                  <c:v>1607</c:v>
                </c:pt>
                <c:pt idx="8">
                  <c:v>1571</c:v>
                </c:pt>
                <c:pt idx="11">
                  <c:v>1605</c:v>
                </c:pt>
                <c:pt idx="14">
                  <c:v>1482</c:v>
                </c:pt>
              </c:numCache>
            </c:numRef>
          </c:val>
          <c:extLst>
            <c:ext xmlns:c16="http://schemas.microsoft.com/office/drawing/2014/chart" uri="{C3380CC4-5D6E-409C-BE32-E72D297353CC}">
              <c16:uniqueId val="{00000000-FFEB-4704-B6F5-61757B12207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FEB-4704-B6F5-61757B12207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232</c:v>
                </c:pt>
                <c:pt idx="3">
                  <c:v>229</c:v>
                </c:pt>
                <c:pt idx="6">
                  <c:v>225</c:v>
                </c:pt>
                <c:pt idx="9">
                  <c:v>49</c:v>
                </c:pt>
                <c:pt idx="12">
                  <c:v>49</c:v>
                </c:pt>
              </c:numCache>
            </c:numRef>
          </c:val>
          <c:extLst>
            <c:ext xmlns:c16="http://schemas.microsoft.com/office/drawing/2014/chart" uri="{C3380CC4-5D6E-409C-BE32-E72D297353CC}">
              <c16:uniqueId val="{00000002-FFEB-4704-B6F5-61757B12207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466</c:v>
                </c:pt>
                <c:pt idx="3">
                  <c:v>481</c:v>
                </c:pt>
                <c:pt idx="6">
                  <c:v>459</c:v>
                </c:pt>
                <c:pt idx="9">
                  <c:v>410</c:v>
                </c:pt>
                <c:pt idx="12">
                  <c:v>518</c:v>
                </c:pt>
              </c:numCache>
            </c:numRef>
          </c:val>
          <c:extLst>
            <c:ext xmlns:c16="http://schemas.microsoft.com/office/drawing/2014/chart" uri="{C3380CC4-5D6E-409C-BE32-E72D297353CC}">
              <c16:uniqueId val="{00000003-FFEB-4704-B6F5-61757B12207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EB-4704-B6F5-61757B12207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EB-4704-B6F5-61757B12207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FEB-4704-B6F5-61757B12207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1706</c:v>
                </c:pt>
                <c:pt idx="3">
                  <c:v>1722</c:v>
                </c:pt>
                <c:pt idx="6">
                  <c:v>1690</c:v>
                </c:pt>
                <c:pt idx="9">
                  <c:v>1679</c:v>
                </c:pt>
                <c:pt idx="12">
                  <c:v>1566</c:v>
                </c:pt>
              </c:numCache>
            </c:numRef>
          </c:val>
          <c:extLst>
            <c:ext xmlns:c16="http://schemas.microsoft.com/office/drawing/2014/chart" uri="{C3380CC4-5D6E-409C-BE32-E72D297353CC}">
              <c16:uniqueId val="{00000007-FFEB-4704-B6F5-61757B12207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799</c:v>
                </c:pt>
                <c:pt idx="2">
                  <c:v>#N/A</c:v>
                </c:pt>
                <c:pt idx="3">
                  <c:v>#N/A</c:v>
                </c:pt>
                <c:pt idx="4">
                  <c:v>825</c:v>
                </c:pt>
                <c:pt idx="5">
                  <c:v>#N/A</c:v>
                </c:pt>
                <c:pt idx="6">
                  <c:v>#N/A</c:v>
                </c:pt>
                <c:pt idx="7">
                  <c:v>803</c:v>
                </c:pt>
                <c:pt idx="8">
                  <c:v>#N/A</c:v>
                </c:pt>
                <c:pt idx="9">
                  <c:v>#N/A</c:v>
                </c:pt>
                <c:pt idx="10">
                  <c:v>533</c:v>
                </c:pt>
                <c:pt idx="11">
                  <c:v>#N/A</c:v>
                </c:pt>
                <c:pt idx="12">
                  <c:v>#N/A</c:v>
                </c:pt>
                <c:pt idx="13">
                  <c:v>651</c:v>
                </c:pt>
                <c:pt idx="14">
                  <c:v>#N/A</c:v>
                </c:pt>
              </c:numCache>
            </c:numRef>
          </c:val>
          <c:smooth val="0"/>
          <c:extLst>
            <c:ext xmlns:c16="http://schemas.microsoft.com/office/drawing/2014/chart" uri="{C3380CC4-5D6E-409C-BE32-E72D297353CC}">
              <c16:uniqueId val="{00000008-FFEB-4704-B6F5-61757B12207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16238</c:v>
                </c:pt>
                <c:pt idx="5">
                  <c:v>17174</c:v>
                </c:pt>
                <c:pt idx="8">
                  <c:v>17346</c:v>
                </c:pt>
                <c:pt idx="11">
                  <c:v>16755</c:v>
                </c:pt>
                <c:pt idx="14">
                  <c:v>16408</c:v>
                </c:pt>
              </c:numCache>
            </c:numRef>
          </c:val>
          <c:extLst>
            <c:ext xmlns:c16="http://schemas.microsoft.com/office/drawing/2014/chart" uri="{C3380CC4-5D6E-409C-BE32-E72D297353CC}">
              <c16:uniqueId val="{00000000-CFCF-4595-A90F-19BA94E9D4C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3441</c:v>
                </c:pt>
                <c:pt idx="5">
                  <c:v>3689</c:v>
                </c:pt>
                <c:pt idx="8">
                  <c:v>3798</c:v>
                </c:pt>
                <c:pt idx="11">
                  <c:v>4396</c:v>
                </c:pt>
                <c:pt idx="14">
                  <c:v>4526</c:v>
                </c:pt>
              </c:numCache>
            </c:numRef>
          </c:val>
          <c:extLst>
            <c:ext xmlns:c16="http://schemas.microsoft.com/office/drawing/2014/chart" uri="{C3380CC4-5D6E-409C-BE32-E72D297353CC}">
              <c16:uniqueId val="{00000001-CFCF-4595-A90F-19BA94E9D4C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5293</c:v>
                </c:pt>
                <c:pt idx="5">
                  <c:v>6799</c:v>
                </c:pt>
                <c:pt idx="8">
                  <c:v>7195</c:v>
                </c:pt>
                <c:pt idx="11">
                  <c:v>7399</c:v>
                </c:pt>
                <c:pt idx="14">
                  <c:v>6937</c:v>
                </c:pt>
              </c:numCache>
            </c:numRef>
          </c:val>
          <c:extLst>
            <c:ext xmlns:c16="http://schemas.microsoft.com/office/drawing/2014/chart" uri="{C3380CC4-5D6E-409C-BE32-E72D297353CC}">
              <c16:uniqueId val="{00000002-CFCF-4595-A90F-19BA94E9D4C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CF-4595-A90F-19BA94E9D4C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CF-4595-A90F-19BA94E9D4C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CF-4595-A90F-19BA94E9D4C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325</c:v>
                </c:pt>
                <c:pt idx="3">
                  <c:v>328</c:v>
                </c:pt>
                <c:pt idx="6">
                  <c:v>312</c:v>
                </c:pt>
                <c:pt idx="9">
                  <c:v>583</c:v>
                </c:pt>
                <c:pt idx="12">
                  <c:v>722</c:v>
                </c:pt>
              </c:numCache>
            </c:numRef>
          </c:val>
          <c:extLst>
            <c:ext xmlns:c16="http://schemas.microsoft.com/office/drawing/2014/chart" uri="{C3380CC4-5D6E-409C-BE32-E72D297353CC}">
              <c16:uniqueId val="{00000006-CFCF-4595-A90F-19BA94E9D4C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4672</c:v>
                </c:pt>
                <c:pt idx="3">
                  <c:v>5792</c:v>
                </c:pt>
                <c:pt idx="6">
                  <c:v>7477</c:v>
                </c:pt>
                <c:pt idx="9">
                  <c:v>8005</c:v>
                </c:pt>
                <c:pt idx="12">
                  <c:v>8151</c:v>
                </c:pt>
              </c:numCache>
            </c:numRef>
          </c:val>
          <c:extLst>
            <c:ext xmlns:c16="http://schemas.microsoft.com/office/drawing/2014/chart" uri="{C3380CC4-5D6E-409C-BE32-E72D297353CC}">
              <c16:uniqueId val="{00000007-CFCF-4595-A90F-19BA94E9D4C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FCF-4595-A90F-19BA94E9D4C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697</c:v>
                </c:pt>
                <c:pt idx="3">
                  <c:v>468</c:v>
                </c:pt>
                <c:pt idx="6">
                  <c:v>243</c:v>
                </c:pt>
                <c:pt idx="9">
                  <c:v>195</c:v>
                </c:pt>
                <c:pt idx="12">
                  <c:v>146</c:v>
                </c:pt>
              </c:numCache>
            </c:numRef>
          </c:val>
          <c:extLst>
            <c:ext xmlns:c16="http://schemas.microsoft.com/office/drawing/2014/chart" uri="{C3380CC4-5D6E-409C-BE32-E72D297353CC}">
              <c16:uniqueId val="{00000009-CFCF-4595-A90F-19BA94E9D4C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17563</c:v>
                </c:pt>
                <c:pt idx="3">
                  <c:v>17429</c:v>
                </c:pt>
                <c:pt idx="6">
                  <c:v>16513</c:v>
                </c:pt>
                <c:pt idx="9">
                  <c:v>15317</c:v>
                </c:pt>
                <c:pt idx="12">
                  <c:v>14677</c:v>
                </c:pt>
              </c:numCache>
            </c:numRef>
          </c:val>
          <c:extLst>
            <c:ext xmlns:c16="http://schemas.microsoft.com/office/drawing/2014/chart" uri="{C3380CC4-5D6E-409C-BE32-E72D297353CC}">
              <c16:uniqueId val="{0000000A-CFCF-4595-A90F-19BA94E9D4C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FCF-4595-A90F-19BA94E9D4C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2025</c:v>
                </c:pt>
                <c:pt idx="1">
                  <c:v>2044</c:v>
                </c:pt>
                <c:pt idx="2">
                  <c:v>2009</c:v>
                </c:pt>
              </c:numCache>
            </c:numRef>
          </c:val>
          <c:extLst>
            <c:ext xmlns:c16="http://schemas.microsoft.com/office/drawing/2014/chart" uri="{C3380CC4-5D6E-409C-BE32-E72D297353CC}">
              <c16:uniqueId val="{00000000-3293-431E-9322-684C7F645B4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3293-431E-9322-684C7F645B4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3029</c:v>
                </c:pt>
                <c:pt idx="1">
                  <c:v>3181</c:v>
                </c:pt>
                <c:pt idx="2">
                  <c:v>2767</c:v>
                </c:pt>
              </c:numCache>
            </c:numRef>
          </c:val>
          <c:extLst>
            <c:ext xmlns:c16="http://schemas.microsoft.com/office/drawing/2014/chart" uri="{C3380CC4-5D6E-409C-BE32-E72D297353CC}">
              <c16:uniqueId val="{00000002-3293-431E-9322-684C7F645B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{3499091D-E275-4AAA-996F-E6860B9E98C5}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F8-4B35-ABF3-AB6C52F2D9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{2D837772-A185-489B-BD00-F2938C87BCB3}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F8-4B35-ABF3-AB6C52F2D9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{304E2905-8321-43CF-94BE-EF29A500F04A}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F8-4B35-ABF3-AB6C52F2D9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{4F44A397-9854-4369-A459-302C22E3C90F}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F8-4B35-ABF3-AB6C52F2D9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{4C005F1C-EE49-4394-8CA7-719F2ED30A90}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F8-4B35-ABF3-AB6C52F2D9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{5BF77128-BE92-48DE-A4C6-A873ABC0EA03}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F8-4B35-ABF3-AB6C52F2D9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{51FF0956-91E0-4D2D-9ED8-C34EA7CE8A37}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F8-4B35-ABF3-AB6C52F2D95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{DDBFAB64-4D50-4A43-92CB-F615AF3D00A4}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F8-4B35-ABF3-AB6C52F2D95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{974350F7-02BC-4752-89AD-D62AEE727257}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F8-4B35-ABF3-AB6C52F2D9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75.8</c:v>
                </c:pt>
                <c:pt idx="8">
                  <c:v>76.400000000000006</c:v>
                </c:pt>
                <c:pt idx="16">
                  <c:v>77.900000000000006</c:v>
                </c:pt>
                <c:pt idx="24">
                  <c:v>75.400000000000006</c:v>
                </c:pt>
                <c:pt idx="32">
                  <c:v>79.7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5F8-4B35-ABF3-AB6C52F2D95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{3C1321C4-12ED-43C7-BE8E-3159C3927FB4}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F8-4B35-ABF3-AB6C52F2D95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{0A6E2A2B-89D0-4174-BE58-2AC5328E46E2}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F8-4B35-ABF3-AB6C52F2D9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{41AA2F1C-CCD3-4714-886E-88FF4232FB33}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F8-4B35-ABF3-AB6C52F2D9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{1BD94A20-3822-4A46-9492-9B64E5EB6127}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F8-4B35-ABF3-AB6C52F2D9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{8D976F50-BF0C-47A3-9AD5-AD306CE95745}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F8-4B35-ABF3-AB6C52F2D95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{C20208A6-B956-4341-B781-7123610F2666}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F8-4B35-ABF3-AB6C52F2D95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{50FC6A66-86EE-46B6-AFF3-6FFCABC9822F}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F8-4B35-ABF3-AB6C52F2D95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{026991E7-ECEB-41A7-A9B9-4498AA87CA8E}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F8-4B35-ABF3-AB6C52F2D95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{E51CE5FC-0C35-41DC-B839-C1F31D53CA5D}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F8-4B35-ABF3-AB6C52F2D9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5F8-4B35-ABF3-AB6C52F2D95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{0D92FA14-A6E9-4363-9374-9D83AAD1E926}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C2-4F6D-9AB0-C357B2076D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{CC8C522D-8516-495A-9020-E2FACF238BAF}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C2-4F6D-9AB0-C357B2076D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{6C888F9D-EA66-4F93-B895-5A825246A156}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C2-4F6D-9AB0-C357B2076D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{EBB66CCE-A10E-47F8-A38C-79A200FED4F4}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C2-4F6D-9AB0-C357B2076D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{0CFE5696-F635-49EA-8CE9-6AF2776B72A6}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C2-4F6D-9AB0-C357B2076D0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{17817798-ED51-43D9-B3F1-D9EE0CBB4DF0}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C2-4F6D-9AB0-C357B2076D0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{3703AE76-15F8-4072-B12E-9EFFC6EB08E7}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C2-4F6D-9AB0-C357B2076D0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{24927179-6B60-4733-A0D2-7A13EB40E140}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C2-4F6D-9AB0-C357B2076D0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{008893CD-7F23-4D80-BA7D-0D0B5F1713EB}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C2-4F6D-9AB0-C357B2076D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6.5</c:v>
                </c:pt>
                <c:pt idx="16">
                  <c:v>6.4</c:v>
                </c:pt>
                <c:pt idx="24">
                  <c:v>5.6</c:v>
                </c:pt>
                <c:pt idx="32">
                  <c:v>5.0999999999999996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FC2-4F6D-9AB0-C357B2076D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{52FC75C0-1693-4854-A42D-459D4D17DB83}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C2-4F6D-9AB0-C357B2076D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{2B02843C-F7EE-4D16-8658-DC5FC1584A37}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C2-4F6D-9AB0-C357B2076D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{275DF3FF-38D9-49B0-8102-63D292A62AFD}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C2-4F6D-9AB0-C357B2076D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{A73E514C-7B70-44F9-803D-628373E38C81}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C2-4F6D-9AB0-C357B2076D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{5DDA453D-489D-4214-9B14-07AD45B46BE6}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C2-4F6D-9AB0-C357B2076D0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{8A9DC6EE-CCF1-4256-9690-2F11EE77BD54}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C2-4F6D-9AB0-C357B2076D08}"/>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{35631BA3-9E54-4E7B-B204-FC0C55327245}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C2-4F6D-9AB0-C357B2076D08}"/>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{DE6CC198-0D7C-4446-91F0-78F0BCAEBCE8}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C2-4F6D-9AB0-C357B2076D0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{158EF20D-B0F8-4153-AE37-B3F46517D716}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C2-4F6D-9AB0-C357B2076D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FC2-4F6D-9AB0-C357B2076D08}"/>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ea"/>
              <a:ea typeface="+mn-ea"/>
              <a:cs typeface="+mn-cs"/>
            </a:rPr>
            <a:t>　財政力指数は、令和元年度まで同ポイントで推移していたが、令和２年度以降減少傾向にある。</a:t>
          </a:r>
          <a:endParaRPr lang="ja-JP" altLang="ja-JP" sz="1100">
            <a:solidFill>
              <a:sysClr val="windowText" lastClr="000000"/>
            </a:solidFill>
            <a:effectLst/>
            <a:latin typeface="+mn-ea"/>
            <a:ea typeface="+mn-ea"/>
          </a:endParaRPr>
        </a:p>
        <a:p>
          <a:r>
            <a:rPr kumimoji="1" lang="ja-JP" altLang="ja-JP" sz="1000">
              <a:solidFill>
                <a:sysClr val="windowText" lastClr="000000"/>
              </a:solidFill>
              <a:effectLst/>
              <a:latin typeface="+mn-ea"/>
              <a:ea typeface="+mn-ea"/>
              <a:cs typeface="+mn-cs"/>
            </a:rPr>
            <a:t>　令和</a:t>
          </a:r>
          <a:r>
            <a:rPr kumimoji="1" lang="ja-JP" altLang="en-US" sz="1000">
              <a:solidFill>
                <a:sysClr val="windowText" lastClr="000000"/>
              </a:solidFill>
              <a:effectLst/>
              <a:latin typeface="+mn-ea"/>
              <a:ea typeface="+mn-ea"/>
              <a:cs typeface="+mn-cs"/>
            </a:rPr>
            <a:t>６</a:t>
          </a:r>
          <a:r>
            <a:rPr kumimoji="1" lang="ja-JP" altLang="ja-JP" sz="1000">
              <a:solidFill>
                <a:sysClr val="windowText" lastClr="000000"/>
              </a:solidFill>
              <a:effectLst/>
              <a:latin typeface="+mn-ea"/>
              <a:ea typeface="+mn-ea"/>
              <a:cs typeface="+mn-cs"/>
            </a:rPr>
            <a:t>年度の財政力指数が減少した要因としては、普通交付税から臨時財政対策債への振替分が減少したことにより、分母である基準財政需要額</a:t>
          </a:r>
          <a:r>
            <a:rPr kumimoji="1" lang="ja-JP" altLang="en-US" sz="1000">
              <a:solidFill>
                <a:sysClr val="windowText" lastClr="000000"/>
              </a:solidFill>
              <a:effectLst/>
              <a:latin typeface="+mn-ea"/>
              <a:ea typeface="+mn-ea"/>
              <a:cs typeface="+mn-cs"/>
            </a:rPr>
            <a:t>の伸び</a:t>
          </a:r>
          <a:r>
            <a:rPr kumimoji="1" lang="ja-JP" altLang="ja-JP" sz="1000">
              <a:solidFill>
                <a:sysClr val="windowText" lastClr="000000"/>
              </a:solidFill>
              <a:effectLst/>
              <a:latin typeface="+mn-ea"/>
              <a:ea typeface="+mn-ea"/>
              <a:cs typeface="+mn-cs"/>
            </a:rPr>
            <a:t>が</a:t>
          </a:r>
          <a:r>
            <a:rPr kumimoji="1" lang="ja-JP" altLang="en-US" sz="1000">
              <a:solidFill>
                <a:sysClr val="windowText" lastClr="000000"/>
              </a:solidFill>
              <a:effectLst/>
              <a:latin typeface="+mn-ea"/>
              <a:ea typeface="+mn-ea"/>
              <a:cs typeface="+mn-cs"/>
            </a:rPr>
            <a:t>、分子の基準財政収入額の伸びを上回った</a:t>
          </a:r>
          <a:r>
            <a:rPr kumimoji="1" lang="ja-JP" altLang="ja-JP" sz="1000">
              <a:solidFill>
                <a:sysClr val="windowText" lastClr="000000"/>
              </a:solidFill>
              <a:effectLst/>
              <a:latin typeface="+mn-ea"/>
              <a:ea typeface="+mn-ea"/>
              <a:cs typeface="+mn-cs"/>
            </a:rPr>
            <a:t>したことが挙げられる。</a:t>
          </a:r>
          <a:endParaRPr lang="ja-JP" altLang="ja-JP" sz="1100">
            <a:solidFill>
              <a:sysClr val="windowText" lastClr="000000"/>
            </a:solidFill>
            <a:effectLst/>
            <a:latin typeface="+mn-ea"/>
            <a:ea typeface="+mn-ea"/>
          </a:endParaRPr>
        </a:p>
        <a:p>
          <a:r>
            <a:rPr kumimoji="1" lang="ja-JP" altLang="ja-JP" sz="1000">
              <a:solidFill>
                <a:sysClr val="windowText" lastClr="000000"/>
              </a:solidFill>
              <a:effectLst/>
              <a:latin typeface="+mn-ea"/>
              <a:ea typeface="+mn-ea"/>
              <a:cs typeface="+mn-cs"/>
            </a:rPr>
            <a:t>　引き続き、鶴ヶ島駅周辺の都市再生整備を進めるとともに、企業誘致や市内企業への支援による雇用の創出、また住宅環境の整備や転入定住の促進に積極的に取り組むことで、市税収入の確保に努める。</a:t>
          </a:r>
          <a:endParaRPr lang="ja-JP" altLang="ja-JP" sz="1100">
            <a:solidFill>
              <a:sysClr val="windowText" lastClr="000000"/>
            </a:solidFill>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147108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246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157692</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442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106892</xdr:rowOff>
    </xdr:from>
    <xdr:to>
      <xdr:col>7</xdr:col>
      <xdr:colOff>31750</xdr:colOff>
      <xdr:row>40</xdr:row>
      <xdr:rowOff>37042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47219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ysClr val="windowText" lastClr="000000"/>
              </a:solidFill>
              <a:effectLst/>
              <a:latin typeface="+mn-ea"/>
              <a:ea typeface="+mn-ea"/>
              <a:cs typeface="+mn-cs"/>
            </a:rPr>
            <a:t>　経常収支比率は、昨年度から</a:t>
          </a:r>
          <a:r>
            <a:rPr kumimoji="1" lang="en-US" altLang="ja-JP" sz="800">
              <a:solidFill>
                <a:sysClr val="windowText" lastClr="000000"/>
              </a:solidFill>
              <a:effectLst/>
              <a:latin typeface="+mn-ea"/>
              <a:ea typeface="+mn-ea"/>
              <a:cs typeface="+mn-cs"/>
            </a:rPr>
            <a:t>0.4</a:t>
          </a:r>
          <a:r>
            <a:rPr kumimoji="1" lang="ja-JP" altLang="ja-JP" sz="800">
              <a:solidFill>
                <a:sysClr val="windowText" lastClr="000000"/>
              </a:solidFill>
              <a:effectLst/>
              <a:latin typeface="+mn-ea"/>
              <a:ea typeface="+mn-ea"/>
              <a:cs typeface="+mn-cs"/>
            </a:rPr>
            <a:t>ポイント</a:t>
          </a:r>
          <a:r>
            <a:rPr kumimoji="1" lang="ja-JP" altLang="en-US" sz="800">
              <a:solidFill>
                <a:sysClr val="windowText" lastClr="000000"/>
              </a:solidFill>
              <a:effectLst/>
              <a:latin typeface="+mn-ea"/>
              <a:ea typeface="+mn-ea"/>
              <a:cs typeface="+mn-cs"/>
            </a:rPr>
            <a:t>悪化し</a:t>
          </a:r>
          <a:r>
            <a:rPr kumimoji="1" lang="ja-JP" altLang="ja-JP" sz="800">
              <a:solidFill>
                <a:sysClr val="windowText" lastClr="000000"/>
              </a:solidFill>
              <a:effectLst/>
              <a:latin typeface="+mn-ea"/>
              <a:ea typeface="+mn-ea"/>
              <a:cs typeface="+mn-cs"/>
            </a:rPr>
            <a:t>た。</a:t>
          </a:r>
          <a:endParaRPr lang="ja-JP" altLang="ja-JP" sz="1000">
            <a:solidFill>
              <a:sysClr val="windowText" lastClr="000000"/>
            </a:solidFill>
            <a:effectLst/>
            <a:latin typeface="+mn-ea"/>
            <a:ea typeface="+mn-ea"/>
          </a:endParaRPr>
        </a:p>
        <a:p>
          <a:r>
            <a:rPr kumimoji="1" lang="ja-JP" altLang="ja-JP" sz="800">
              <a:solidFill>
                <a:sysClr val="windowText" lastClr="000000"/>
              </a:solidFill>
              <a:effectLst/>
              <a:latin typeface="+mn-ea"/>
              <a:ea typeface="+mn-ea"/>
              <a:cs typeface="+mn-cs"/>
            </a:rPr>
            <a:t>　歳出については、</a:t>
          </a:r>
          <a:r>
            <a:rPr kumimoji="1" lang="ja-JP" altLang="en-US" sz="800">
              <a:solidFill>
                <a:sysClr val="windowText" lastClr="000000"/>
              </a:solidFill>
              <a:effectLst/>
              <a:latin typeface="+mn-ea"/>
              <a:ea typeface="+mn-ea"/>
              <a:cs typeface="+mn-cs"/>
            </a:rPr>
            <a:t>過年度に借り入れた公債費の償還が完了したことによる公債費等の減があったものの、坂戸・鶴ヶ島消防組合負担金、埼玉西部環境保全組合負担金等による補助費等の増や、障害者自立支援給付等経費、生活保護費等による扶助費の増等により、</a:t>
          </a:r>
          <a:r>
            <a:rPr kumimoji="1" lang="en-US" altLang="ja-JP" sz="800">
              <a:solidFill>
                <a:sysClr val="windowText" lastClr="000000"/>
              </a:solidFill>
              <a:effectLst/>
              <a:latin typeface="+mn-ea"/>
              <a:ea typeface="+mn-ea"/>
              <a:cs typeface="+mn-cs"/>
            </a:rPr>
            <a:t>5.4</a:t>
          </a:r>
          <a:r>
            <a:rPr kumimoji="1" lang="ja-JP" altLang="ja-JP" sz="800">
              <a:solidFill>
                <a:sysClr val="windowText" lastClr="000000"/>
              </a:solidFill>
              <a:effectLst/>
              <a:latin typeface="+mn-ea"/>
              <a:ea typeface="+mn-ea"/>
              <a:cs typeface="+mn-cs"/>
            </a:rPr>
            <a:t>％増となった。</a:t>
          </a:r>
          <a:endParaRPr lang="ja-JP" altLang="ja-JP" sz="1000">
            <a:solidFill>
              <a:sysClr val="windowText" lastClr="000000"/>
            </a:solidFill>
            <a:effectLst/>
            <a:latin typeface="+mn-ea"/>
            <a:ea typeface="+mn-ea"/>
          </a:endParaRPr>
        </a:p>
        <a:p>
          <a:r>
            <a:rPr kumimoji="1" lang="ja-JP" altLang="ja-JP" sz="800">
              <a:solidFill>
                <a:sysClr val="windowText" lastClr="000000"/>
              </a:solidFill>
              <a:effectLst/>
              <a:latin typeface="+mn-ea"/>
              <a:ea typeface="+mn-ea"/>
              <a:cs typeface="+mn-cs"/>
            </a:rPr>
            <a:t>　一方、歳入については臨時財政対策債や地方消費税交付金の減等があったものの、普通交付税、</a:t>
          </a:r>
          <a:r>
            <a:rPr kumimoji="1" lang="ja-JP" altLang="en-US" sz="800">
              <a:solidFill>
                <a:sysClr val="windowText" lastClr="000000"/>
              </a:solidFill>
              <a:effectLst/>
              <a:latin typeface="+mn-ea"/>
              <a:ea typeface="+mn-ea"/>
              <a:cs typeface="+mn-cs"/>
            </a:rPr>
            <a:t>地方消費税交付金</a:t>
          </a:r>
          <a:r>
            <a:rPr kumimoji="1" lang="ja-JP" altLang="ja-JP" sz="800">
              <a:solidFill>
                <a:sysClr val="windowText" lastClr="000000"/>
              </a:solidFill>
              <a:effectLst/>
              <a:latin typeface="+mn-ea"/>
              <a:ea typeface="+mn-ea"/>
              <a:cs typeface="+mn-cs"/>
            </a:rPr>
            <a:t>等の増により</a:t>
          </a:r>
          <a:r>
            <a:rPr kumimoji="1" lang="en-US" altLang="ja-JP" sz="800">
              <a:solidFill>
                <a:sysClr val="windowText" lastClr="000000"/>
              </a:solidFill>
              <a:effectLst/>
              <a:latin typeface="+mn-ea"/>
              <a:ea typeface="+mn-ea"/>
              <a:cs typeface="+mn-cs"/>
            </a:rPr>
            <a:t>4.9</a:t>
          </a:r>
          <a:r>
            <a:rPr kumimoji="1" lang="ja-JP" altLang="ja-JP" sz="800">
              <a:solidFill>
                <a:sysClr val="windowText" lastClr="000000"/>
              </a:solidFill>
              <a:effectLst/>
              <a:latin typeface="+mn-ea"/>
              <a:ea typeface="+mn-ea"/>
              <a:cs typeface="+mn-cs"/>
            </a:rPr>
            <a:t>％増となった。</a:t>
          </a:r>
          <a:endParaRPr lang="ja-JP" altLang="ja-JP" sz="1000">
            <a:solidFill>
              <a:sysClr val="windowText" lastClr="000000"/>
            </a:solidFill>
            <a:effectLst/>
            <a:latin typeface="+mn-ea"/>
            <a:ea typeface="+mn-ea"/>
          </a:endParaRPr>
        </a:p>
        <a:p>
          <a:r>
            <a:rPr kumimoji="1" lang="ja-JP" altLang="ja-JP" sz="800">
              <a:solidFill>
                <a:sysClr val="windowText" lastClr="000000"/>
              </a:solidFill>
              <a:effectLst/>
              <a:latin typeface="+mn-ea"/>
              <a:ea typeface="+mn-ea"/>
              <a:cs typeface="+mn-cs"/>
            </a:rPr>
            <a:t>　歳入、歳出ともに増加したが、歳出の増加の方が大きかったため経常収支比率が悪化した。</a:t>
          </a:r>
          <a:endParaRPr lang="ja-JP" altLang="ja-JP" sz="1000">
            <a:solidFill>
              <a:sysClr val="windowText" lastClr="000000"/>
            </a:solidFill>
            <a:effectLst/>
            <a:latin typeface="+mn-ea"/>
            <a:ea typeface="+mn-ea"/>
          </a:endParaRPr>
        </a:p>
        <a:p>
          <a:r>
            <a:rPr kumimoji="1" lang="ja-JP" altLang="ja-JP" sz="800">
              <a:solidFill>
                <a:sysClr val="windowText" lastClr="000000"/>
              </a:solidFill>
              <a:effectLst/>
              <a:latin typeface="+mn-ea"/>
              <a:ea typeface="+mn-ea"/>
              <a:cs typeface="+mn-cs"/>
            </a:rPr>
            <a:t>　今後も引き続き、健康の維持・増進に関する事業や、各事業の統合・見直し、公共施設の再編を積極的に進めることにより、人件費、扶助費、物件費等の抑制に努める。</a:t>
          </a:r>
          <a:endParaRPr lang="ja-JP" altLang="ja-JP" sz="1000">
            <a:solidFill>
              <a:sysClr val="windowText" lastClr="000000"/>
            </a:solidFill>
            <a:effectLst/>
            <a:latin typeface="+mn-ea"/>
            <a:ea typeface="+mn-ea"/>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1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60007</xdr:rowOff>
    </xdr:from>
    <xdr:to>
      <xdr:col>19</xdr:col>
      <xdr:colOff>133350</xdr:colOff>
      <xdr:row>64</xdr:row>
      <xdr:rowOff>39370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61357"/>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128905</xdr:rowOff>
    </xdr:from>
    <xdr:to>
      <xdr:col>15</xdr:col>
      <xdr:colOff>82550</xdr:colOff>
      <xdr:row>63</xdr:row>
      <xdr:rowOff>60007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58805"/>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128905</xdr:rowOff>
    </xdr:from>
    <xdr:to>
      <xdr:col>11</xdr:col>
      <xdr:colOff>31750</xdr:colOff>
      <xdr:row>64</xdr:row>
      <xdr:rowOff>21272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58805"/>
          <a:ext cx="889000" cy="2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29227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160020</xdr:rowOff>
    </xdr:from>
    <xdr:to>
      <xdr:col>19</xdr:col>
      <xdr:colOff>184150</xdr:colOff>
      <xdr:row>64</xdr:row>
      <xdr:rowOff>90170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9207</xdr:rowOff>
    </xdr:from>
    <xdr:to>
      <xdr:col>15</xdr:col>
      <xdr:colOff>133350</xdr:colOff>
      <xdr:row>63</xdr:row>
      <xdr:rowOff>110807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120984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164482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141922</xdr:rowOff>
    </xdr:from>
    <xdr:to>
      <xdr:col>7</xdr:col>
      <xdr:colOff>31750</xdr:colOff>
      <xdr:row>64</xdr:row>
      <xdr:rowOff>72072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82249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71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ea"/>
              <a:ea typeface="+mn-ea"/>
              <a:cs typeface="+mn-cs"/>
            </a:rPr>
            <a:t>　人件費、物件費、維持補修費の合計額の人口１人当たりの金額が類似団体を下回っているのは、主に物件費及び人件費が要因となっている。</a:t>
          </a:r>
          <a:endParaRPr lang="ja-JP" altLang="ja-JP" sz="1200">
            <a:effectLst/>
            <a:latin typeface="+mn-ea"/>
            <a:ea typeface="+mn-ea"/>
          </a:endParaRPr>
        </a:p>
        <a:p>
          <a:r>
            <a:rPr kumimoji="1" lang="ja-JP" altLang="ja-JP" sz="1050">
              <a:solidFill>
                <a:schemeClr val="dk1"/>
              </a:solidFill>
              <a:effectLst/>
              <a:latin typeface="+mn-ea"/>
              <a:ea typeface="+mn-ea"/>
              <a:cs typeface="+mn-cs"/>
            </a:rPr>
            <a:t>　当市は、ごみ処理やし尿処理を近隣市町と一部事務組合を構成し共同処理を行っている。また、消防や下水道なども一部事務組合により事務を行っている。</a:t>
          </a:r>
          <a:endParaRPr lang="ja-JP" altLang="ja-JP" sz="1200">
            <a:effectLst/>
            <a:latin typeface="+mn-ea"/>
            <a:ea typeface="+mn-ea"/>
          </a:endParaRPr>
        </a:p>
        <a:p>
          <a:r>
            <a:rPr kumimoji="1" lang="ja-JP" altLang="ja-JP" sz="1050">
              <a:solidFill>
                <a:schemeClr val="dk1"/>
              </a:solidFill>
              <a:effectLst/>
              <a:latin typeface="+mn-ea"/>
              <a:ea typeface="+mn-ea"/>
              <a:cs typeface="+mn-cs"/>
            </a:rPr>
            <a:t>　これにより、直営で実施する場合には人件費や物件費等に区分される経費が、負担金や繰出金という形で支出されるため、他の類似団体と比較して人件費や物件費が平均を下回っている。</a:t>
          </a:r>
          <a:endParaRPr lang="ja-JP" altLang="ja-JP" sz="1200">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58396</xdr:rowOff>
    </xdr:from>
    <xdr:to>
      <xdr:col>23</xdr:col>
      <xdr:colOff>133350</xdr:colOff>
      <xdr:row>80</xdr:row>
      <xdr:rowOff>81910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74396"/>
          <a:ext cx="8382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48327</xdr:rowOff>
    </xdr:from>
    <xdr:to>
      <xdr:col>19</xdr:col>
      <xdr:colOff>133350</xdr:colOff>
      <xdr:row>80</xdr:row>
      <xdr:rowOff>58396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764327"/>
          <a:ext cx="88900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39790</xdr:rowOff>
    </xdr:from>
    <xdr:to>
      <xdr:col>15</xdr:col>
      <xdr:colOff>82550</xdr:colOff>
      <xdr:row>80</xdr:row>
      <xdr:rowOff>48327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55790"/>
          <a:ext cx="889000" cy="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25926</xdr:rowOff>
    </xdr:from>
    <xdr:to>
      <xdr:col>11</xdr:col>
      <xdr:colOff>31750</xdr:colOff>
      <xdr:row>80</xdr:row>
      <xdr:rowOff>39790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41926"/>
          <a:ext cx="889000" cy="1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31110</xdr:rowOff>
    </xdr:from>
    <xdr:to>
      <xdr:col>23</xdr:col>
      <xdr:colOff>184150</xdr:colOff>
      <xdr:row>80</xdr:row>
      <xdr:rowOff>132710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4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123837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6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7596</xdr:rowOff>
    </xdr:from>
    <xdr:to>
      <xdr:col>19</xdr:col>
      <xdr:colOff>184150</xdr:colOff>
      <xdr:row>80</xdr:row>
      <xdr:rowOff>109196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2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119373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92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168977</xdr:rowOff>
    </xdr:from>
    <xdr:to>
      <xdr:col>15</xdr:col>
      <xdr:colOff>133350</xdr:colOff>
      <xdr:row>80</xdr:row>
      <xdr:rowOff>99127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1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109304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160440</xdr:rowOff>
    </xdr:from>
    <xdr:to>
      <xdr:col>11</xdr:col>
      <xdr:colOff>82550</xdr:colOff>
      <xdr:row>80</xdr:row>
      <xdr:rowOff>90590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100767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7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146576</xdr:rowOff>
    </xdr:from>
    <xdr:to>
      <xdr:col>7</xdr:col>
      <xdr:colOff>31750</xdr:colOff>
      <xdr:row>80</xdr:row>
      <xdr:rowOff>76726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86903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本市のラスパイレス指数は全国市平均と比較し、低い水準にある。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類似団体平均値については前年度と同値であったが、本市の数値については、高齢層職員の昇給停止を行っていない等の指数増加要因により、前年度から</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％増となった。</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今後は、本市と類似団体との比較において乖離が生じないよう、引き続き国等の動向を踏まえ給与の適正化に努める。</a:t>
          </a:r>
          <a:endParaRPr lang="ja-JP" altLang="ja-JP">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99786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6711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65314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67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65314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637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117021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63700"/>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21063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2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152598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本市の職員数は、昨年度と比較するとほぼ横ばいとなっているが、類似団体と比較すると平均を下回っている。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主な</a:t>
          </a:r>
          <a:r>
            <a:rPr kumimoji="1" lang="ja-JP" altLang="ja-JP" sz="1100">
              <a:solidFill>
                <a:sysClr val="windowText" lastClr="000000"/>
              </a:solidFill>
              <a:effectLst/>
              <a:latin typeface="+mn-lt"/>
              <a:ea typeface="+mn-ea"/>
              <a:cs typeface="+mn-cs"/>
            </a:rPr>
            <a:t>要因</a:t>
          </a:r>
          <a:r>
            <a:rPr kumimoji="1" lang="ja-JP" altLang="en-US" sz="1100">
              <a:solidFill>
                <a:sysClr val="windowText" lastClr="000000"/>
              </a:solidFill>
              <a:effectLst/>
              <a:latin typeface="+mn-lt"/>
              <a:ea typeface="+mn-ea"/>
              <a:cs typeface="+mn-cs"/>
            </a:rPr>
            <a:t>として</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業務委託等をバランス良く活用し、定員の抑制を図っているためである。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、退職者や再任用職員</a:t>
          </a:r>
          <a:r>
            <a:rPr kumimoji="1" lang="ja-JP" altLang="en-US" sz="1100">
              <a:solidFill>
                <a:sysClr val="windowText" lastClr="000000"/>
              </a:solidFill>
              <a:effectLst/>
              <a:latin typeface="+mn-lt"/>
              <a:ea typeface="+mn-ea"/>
              <a:cs typeface="+mn-cs"/>
            </a:rPr>
            <a:t>、定年延長職員</a:t>
          </a:r>
          <a:r>
            <a:rPr kumimoji="1" lang="ja-JP" altLang="ja-JP" sz="1100">
              <a:solidFill>
                <a:sysClr val="windowText" lastClr="000000"/>
              </a:solidFill>
              <a:effectLst/>
              <a:latin typeface="+mn-lt"/>
              <a:ea typeface="+mn-ea"/>
              <a:cs typeface="+mn-cs"/>
            </a:rPr>
            <a:t>を考慮し</a:t>
          </a:r>
          <a:r>
            <a:rPr kumimoji="1" lang="ja-JP" altLang="en-US" sz="1100">
              <a:solidFill>
                <a:sysClr val="windowText" lastClr="000000"/>
              </a:solidFill>
              <a:effectLst/>
              <a:latin typeface="+mn-lt"/>
              <a:ea typeface="+mn-ea"/>
              <a:cs typeface="+mn-cs"/>
            </a:rPr>
            <a:t>つつ</a:t>
          </a:r>
          <a:r>
            <a:rPr kumimoji="1" lang="ja-JP" altLang="ja-JP" sz="1100">
              <a:solidFill>
                <a:sysClr val="windowText" lastClr="000000"/>
              </a:solidFill>
              <a:effectLst/>
              <a:latin typeface="+mn-lt"/>
              <a:ea typeface="+mn-ea"/>
              <a:cs typeface="+mn-cs"/>
            </a:rPr>
            <a:t>継続的な職員採用を行い、適正な職員数管理に努める。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90276</xdr:rowOff>
    </xdr:from>
    <xdr:to>
      <xdr:col>81</xdr:col>
      <xdr:colOff>44450</xdr:colOff>
      <xdr:row>59</xdr:row>
      <xdr:rowOff>98319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05826"/>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88265</xdr:rowOff>
    </xdr:from>
    <xdr:to>
      <xdr:col>77</xdr:col>
      <xdr:colOff>44450</xdr:colOff>
      <xdr:row>59</xdr:row>
      <xdr:rowOff>90276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0381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86254</xdr:rowOff>
    </xdr:from>
    <xdr:to>
      <xdr:col>72</xdr:col>
      <xdr:colOff>203200</xdr:colOff>
      <xdr:row>59</xdr:row>
      <xdr:rowOff>88265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20180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86254</xdr:rowOff>
    </xdr:from>
    <xdr:to>
      <xdr:col>68</xdr:col>
      <xdr:colOff>152400</xdr:colOff>
      <xdr:row>59</xdr:row>
      <xdr:rowOff>88265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20180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47519</xdr:rowOff>
    </xdr:from>
    <xdr:to>
      <xdr:col>81</xdr:col>
      <xdr:colOff>95250</xdr:colOff>
      <xdr:row>59</xdr:row>
      <xdr:rowOff>149119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64046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0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39476</xdr:rowOff>
    </xdr:from>
    <xdr:to>
      <xdr:col>77</xdr:col>
      <xdr:colOff>95250</xdr:colOff>
      <xdr:row>59</xdr:row>
      <xdr:rowOff>141076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5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151253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23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37465</xdr:rowOff>
    </xdr:from>
    <xdr:to>
      <xdr:col>73</xdr:col>
      <xdr:colOff>44450</xdr:colOff>
      <xdr:row>59</xdr:row>
      <xdr:rowOff>139065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149242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35454</xdr:rowOff>
    </xdr:from>
    <xdr:to>
      <xdr:col>68</xdr:col>
      <xdr:colOff>203200</xdr:colOff>
      <xdr:row>59</xdr:row>
      <xdr:rowOff>137054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5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147231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37465</xdr:rowOff>
    </xdr:from>
    <xdr:to>
      <xdr:col>64</xdr:col>
      <xdr:colOff>152400</xdr:colOff>
      <xdr:row>59</xdr:row>
      <xdr:rowOff>139065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149242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ysClr val="windowText" lastClr="000000"/>
              </a:solidFill>
              <a:effectLst/>
              <a:latin typeface="+mn-lt"/>
              <a:ea typeface="+mn-ea"/>
              <a:cs typeface="+mn-cs"/>
            </a:rPr>
            <a:t>　実質公債費比率については、令和</a:t>
          </a:r>
          <a:r>
            <a:rPr kumimoji="1" lang="ja-JP" altLang="en-US" sz="800">
              <a:solidFill>
                <a:sysClr val="windowText" lastClr="000000"/>
              </a:solidFill>
              <a:effectLst/>
              <a:latin typeface="+mn-lt"/>
              <a:ea typeface="+mn-ea"/>
              <a:cs typeface="+mn-cs"/>
            </a:rPr>
            <a:t>６</a:t>
          </a:r>
          <a:r>
            <a:rPr kumimoji="1" lang="ja-JP" altLang="ja-JP" sz="800">
              <a:solidFill>
                <a:sysClr val="windowText" lastClr="000000"/>
              </a:solidFill>
              <a:effectLst/>
              <a:latin typeface="+mn-lt"/>
              <a:ea typeface="+mn-ea"/>
              <a:cs typeface="+mn-cs"/>
            </a:rPr>
            <a:t>年度（３か年平均）は前年度比</a:t>
          </a:r>
          <a:r>
            <a:rPr kumimoji="1" lang="en-US" altLang="ja-JP" sz="800">
              <a:solidFill>
                <a:sysClr val="windowText" lastClr="000000"/>
              </a:solidFill>
              <a:effectLst/>
              <a:latin typeface="+mn-lt"/>
              <a:ea typeface="+mn-ea"/>
              <a:cs typeface="+mn-cs"/>
            </a:rPr>
            <a:t>0.5</a:t>
          </a:r>
          <a:r>
            <a:rPr kumimoji="1" lang="ja-JP" altLang="ja-JP" sz="800">
              <a:solidFill>
                <a:sysClr val="windowText" lastClr="000000"/>
              </a:solidFill>
              <a:effectLst/>
              <a:latin typeface="+mn-lt"/>
              <a:ea typeface="+mn-ea"/>
              <a:cs typeface="+mn-cs"/>
            </a:rPr>
            <a:t>ポイント改善しており、類似団体平均</a:t>
          </a:r>
          <a:r>
            <a:rPr kumimoji="1" lang="ja-JP" altLang="en-US" sz="800">
              <a:solidFill>
                <a:sysClr val="windowText" lastClr="000000"/>
              </a:solidFill>
              <a:effectLst/>
              <a:latin typeface="+mn-lt"/>
              <a:ea typeface="+mn-ea"/>
              <a:cs typeface="+mn-cs"/>
            </a:rPr>
            <a:t>と</a:t>
          </a:r>
          <a:r>
            <a:rPr kumimoji="1" lang="en-US" altLang="ja-JP" sz="800">
              <a:solidFill>
                <a:sysClr val="windowText" lastClr="000000"/>
              </a:solidFill>
              <a:effectLst/>
              <a:latin typeface="+mn-lt"/>
              <a:ea typeface="+mn-ea"/>
              <a:cs typeface="+mn-cs"/>
            </a:rPr>
            <a:t>0.6</a:t>
          </a:r>
          <a:r>
            <a:rPr kumimoji="1" lang="ja-JP" altLang="ja-JP" sz="800">
              <a:solidFill>
                <a:sysClr val="windowText" lastClr="000000"/>
              </a:solidFill>
              <a:effectLst/>
              <a:latin typeface="+mn-lt"/>
              <a:ea typeface="+mn-ea"/>
              <a:cs typeface="+mn-cs"/>
            </a:rPr>
            <a:t>ポイント</a:t>
          </a:r>
          <a:r>
            <a:rPr kumimoji="1" lang="ja-JP" altLang="en-US" sz="800">
              <a:solidFill>
                <a:sysClr val="windowText" lastClr="000000"/>
              </a:solidFill>
              <a:effectLst/>
              <a:latin typeface="+mn-lt"/>
              <a:ea typeface="+mn-ea"/>
              <a:cs typeface="+mn-cs"/>
            </a:rPr>
            <a:t>の差がある</a:t>
          </a:r>
          <a:r>
            <a:rPr kumimoji="1" lang="ja-JP" altLang="ja-JP" sz="800">
              <a:solidFill>
                <a:sysClr val="windowText" lastClr="000000"/>
              </a:solidFill>
              <a:effectLst/>
              <a:latin typeface="+mn-lt"/>
              <a:ea typeface="+mn-ea"/>
              <a:cs typeface="+mn-cs"/>
            </a:rPr>
            <a:t>。</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　令和</a:t>
          </a:r>
          <a:r>
            <a:rPr kumimoji="1" lang="ja-JP" altLang="en-US" sz="800">
              <a:solidFill>
                <a:sysClr val="windowText" lastClr="000000"/>
              </a:solidFill>
              <a:effectLst/>
              <a:latin typeface="+mn-lt"/>
              <a:ea typeface="+mn-ea"/>
              <a:cs typeface="+mn-cs"/>
            </a:rPr>
            <a:t>６</a:t>
          </a:r>
          <a:r>
            <a:rPr kumimoji="1" lang="ja-JP" altLang="ja-JP" sz="800">
              <a:solidFill>
                <a:sysClr val="windowText" lastClr="000000"/>
              </a:solidFill>
              <a:effectLst/>
              <a:latin typeface="+mn-lt"/>
              <a:ea typeface="+mn-ea"/>
              <a:cs typeface="+mn-cs"/>
            </a:rPr>
            <a:t>年度単年度では、過年度に借り入れた事業債の償還終了により元利償還金の額が減少したこと</a:t>
          </a:r>
          <a:r>
            <a:rPr kumimoji="1" lang="ja-JP" altLang="en-US" sz="800">
              <a:solidFill>
                <a:sysClr val="windowText" lastClr="000000"/>
              </a:solidFill>
              <a:effectLst/>
              <a:latin typeface="+mn-lt"/>
              <a:ea typeface="+mn-ea"/>
              <a:cs typeface="+mn-cs"/>
            </a:rPr>
            <a:t>等に伴い</a:t>
          </a:r>
          <a:r>
            <a:rPr kumimoji="1" lang="ja-JP" altLang="ja-JP" sz="800">
              <a:solidFill>
                <a:sysClr val="windowText" lastClr="000000"/>
              </a:solidFill>
              <a:effectLst/>
              <a:latin typeface="+mn-lt"/>
              <a:ea typeface="+mn-ea"/>
              <a:cs typeface="+mn-cs"/>
            </a:rPr>
            <a:t>、比率が改善した。</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　３か年平均の数値であることから、令和</a:t>
          </a:r>
          <a:r>
            <a:rPr kumimoji="1" lang="ja-JP" altLang="en-US" sz="800">
              <a:solidFill>
                <a:sysClr val="windowText" lastClr="000000"/>
              </a:solidFill>
              <a:effectLst/>
              <a:latin typeface="+mn-lt"/>
              <a:ea typeface="+mn-ea"/>
              <a:cs typeface="+mn-cs"/>
            </a:rPr>
            <a:t>６</a:t>
          </a:r>
          <a:r>
            <a:rPr kumimoji="1" lang="ja-JP" altLang="ja-JP" sz="800">
              <a:solidFill>
                <a:sysClr val="windowText" lastClr="000000"/>
              </a:solidFill>
              <a:effectLst/>
              <a:latin typeface="+mn-lt"/>
              <a:ea typeface="+mn-ea"/>
              <a:cs typeface="+mn-cs"/>
            </a:rPr>
            <a:t>年度単年度と令和</a:t>
          </a:r>
          <a:r>
            <a:rPr kumimoji="1" lang="ja-JP" altLang="en-US" sz="800">
              <a:solidFill>
                <a:sysClr val="windowText" lastClr="000000"/>
              </a:solidFill>
              <a:effectLst/>
              <a:latin typeface="+mn-lt"/>
              <a:ea typeface="+mn-ea"/>
              <a:cs typeface="+mn-cs"/>
            </a:rPr>
            <a:t>３</a:t>
          </a:r>
          <a:r>
            <a:rPr kumimoji="1" lang="ja-JP" altLang="ja-JP" sz="800">
              <a:solidFill>
                <a:sysClr val="windowText" lastClr="000000"/>
              </a:solidFill>
              <a:effectLst/>
              <a:latin typeface="+mn-lt"/>
              <a:ea typeface="+mn-ea"/>
              <a:cs typeface="+mn-cs"/>
            </a:rPr>
            <a:t>年度単年度で比較すると、標準税収入額等が増加し、（分母である）標準財政規模が大きくなったこと等により改善している。</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　今後は、臨時財政対策債（</a:t>
          </a:r>
          <a:r>
            <a:rPr kumimoji="1" lang="en-US" altLang="ja-JP" sz="800">
              <a:solidFill>
                <a:sysClr val="windowText" lastClr="000000"/>
              </a:solidFill>
              <a:effectLst/>
              <a:latin typeface="+mn-lt"/>
              <a:ea typeface="+mn-ea"/>
              <a:cs typeface="+mn-cs"/>
            </a:rPr>
            <a:t>H16</a:t>
          </a:r>
          <a:r>
            <a:rPr kumimoji="1" lang="ja-JP" altLang="ja-JP" sz="800">
              <a:solidFill>
                <a:sysClr val="windowText" lastClr="000000"/>
              </a:solidFill>
              <a:effectLst/>
              <a:latin typeface="+mn-lt"/>
              <a:ea typeface="+mn-ea"/>
              <a:cs typeface="+mn-cs"/>
            </a:rPr>
            <a:t>）など大きな起債の償還の終了もあるが、一部事務組合による施設整備事業に対する負担に加え、公共施設の更新、中学校再編、駅周辺整備事業などに対する財源として地方債を活用することが見込まれることから、実質公債費比率については一時的に上昇することが見込まれるため、年次償還額の規模に注視し、健全な管理運営に努める。</a:t>
          </a:r>
          <a:endParaRPr lang="ja-JP" altLang="ja-JP" sz="10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41</xdr:row>
      <xdr:rowOff>3810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9304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68156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3326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41</xdr:row>
      <xdr:rowOff>100330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将来負担比率は、現在の比較分析表となって以来、各年度とも類似団体平均を下回っている。また令和</a:t>
          </a:r>
          <a:r>
            <a:rPr kumimoji="1" lang="ja-JP" altLang="en-US" sz="900">
              <a:solidFill>
                <a:sysClr val="windowText" lastClr="000000"/>
              </a:solidFill>
              <a:effectLst/>
              <a:latin typeface="+mn-lt"/>
              <a:ea typeface="+mn-ea"/>
              <a:cs typeface="+mn-cs"/>
            </a:rPr>
            <a:t>５</a:t>
          </a:r>
          <a:r>
            <a:rPr kumimoji="1" lang="ja-JP" altLang="ja-JP" sz="900">
              <a:solidFill>
                <a:sysClr val="windowText" lastClr="000000"/>
              </a:solidFill>
              <a:effectLst/>
              <a:latin typeface="+mn-lt"/>
              <a:ea typeface="+mn-ea"/>
              <a:cs typeface="+mn-cs"/>
            </a:rPr>
            <a:t>年度に引き続き、比率が発生しなかった。</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主な要因として、充当可能特定歳入（うち都市計画税）の増や、</a:t>
          </a:r>
          <a:r>
            <a:rPr kumimoji="1" lang="ja-JP" altLang="en-US" sz="900">
              <a:solidFill>
                <a:sysClr val="windowText" lastClr="000000"/>
              </a:solidFill>
              <a:effectLst/>
              <a:latin typeface="+mn-lt"/>
              <a:ea typeface="+mn-ea"/>
              <a:cs typeface="+mn-cs"/>
            </a:rPr>
            <a:t>基準財政需要額算入見込額の算定基礎となる清掃費、公債費のうち臨時財政対策債償還費の算入額の減により</a:t>
          </a:r>
          <a:r>
            <a:rPr kumimoji="1" lang="ja-JP" altLang="ja-JP" sz="900">
              <a:solidFill>
                <a:sysClr val="windowText" lastClr="000000"/>
              </a:solidFill>
              <a:effectLst/>
              <a:latin typeface="+mn-lt"/>
              <a:ea typeface="+mn-ea"/>
              <a:cs typeface="+mn-cs"/>
            </a:rPr>
            <a:t>、全体として比率が改善した。</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しかし、一部事務組合である埼玉西部環境保全組合に対する負担に加え、公共施設の更新、中学校再編、駅周辺整備事業に係る負担などが今後増えると見込まれることから、引き続き、事業の実施に当たっては、市の財政状況に見合った事業規模の適正化を図るなど、財政の健全化に努める。</a:t>
          </a:r>
          <a:endParaRPr lang="ja-JP" altLang="ja-JP" sz="105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人件費については、令和元年度からほぼ同水準で推移しており、類似団体平均を下回っている。</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a:t>
          </a:r>
          <a:r>
            <a:rPr kumimoji="1" lang="ja-JP" altLang="en-US" sz="900">
              <a:solidFill>
                <a:sysClr val="windowText" lastClr="000000"/>
              </a:solidFill>
              <a:effectLst/>
              <a:latin typeface="+mn-lt"/>
              <a:ea typeface="+mn-ea"/>
              <a:cs typeface="+mn-cs"/>
            </a:rPr>
            <a:t>経常収支比率の分子全体に対する人件費の割合が前年度と同じだったことから増減なしとなっているが、人件費の金額のみで見ると前年度比</a:t>
          </a:r>
          <a:r>
            <a:rPr kumimoji="1" lang="en-US" altLang="ja-JP" sz="900">
              <a:solidFill>
                <a:sysClr val="windowText" lastClr="000000"/>
              </a:solidFill>
              <a:effectLst/>
              <a:latin typeface="+mn-lt"/>
              <a:ea typeface="+mn-ea"/>
              <a:cs typeface="+mn-cs"/>
            </a:rPr>
            <a:t>4.7</a:t>
          </a:r>
          <a:r>
            <a:rPr kumimoji="1" lang="ja-JP" altLang="en-US" sz="900">
              <a:solidFill>
                <a:sysClr val="windowText" lastClr="000000"/>
              </a:solidFill>
              <a:effectLst/>
              <a:latin typeface="+mn-lt"/>
              <a:ea typeface="+mn-ea"/>
              <a:cs typeface="+mn-cs"/>
            </a:rPr>
            <a:t>ポイント悪化している。</a:t>
          </a:r>
        </a:p>
        <a:p>
          <a:r>
            <a:rPr kumimoji="1" lang="ja-JP" altLang="ja-JP" sz="900">
              <a:solidFill>
                <a:sysClr val="windowText" lastClr="000000"/>
              </a:solidFill>
              <a:effectLst/>
              <a:latin typeface="+mn-lt"/>
              <a:ea typeface="+mn-ea"/>
              <a:cs typeface="+mn-cs"/>
            </a:rPr>
            <a:t>　これは、会計年度任用職員の報酬単価の増や経験加算による報酬や期末手当の増による影響が大きい。</a:t>
          </a:r>
          <a:endParaRPr lang="ja-JP" altLang="ja-JP" sz="1050">
            <a:solidFill>
              <a:sysClr val="windowText" lastClr="000000"/>
            </a:solidFill>
            <a:effectLst/>
          </a:endParaRPr>
        </a:p>
        <a:p>
          <a:r>
            <a:rPr kumimoji="1" lang="ja-JP" altLang="ja-JP" sz="900">
              <a:solidFill>
                <a:sysClr val="windowText" lastClr="000000"/>
              </a:solidFill>
              <a:effectLst/>
              <a:latin typeface="+mn-lt"/>
              <a:ea typeface="+mn-ea"/>
              <a:cs typeface="+mn-cs"/>
            </a:rPr>
            <a:t>　今後は、</a:t>
          </a:r>
          <a:r>
            <a:rPr kumimoji="1" lang="ja-JP" altLang="en-US" sz="900">
              <a:solidFill>
                <a:sysClr val="windowText" lastClr="000000"/>
              </a:solidFill>
              <a:effectLst/>
              <a:latin typeface="+mn-lt"/>
              <a:ea typeface="+mn-ea"/>
              <a:cs typeface="+mn-cs"/>
            </a:rPr>
            <a:t>定年延長による増加が見込まれるが、</a:t>
          </a:r>
          <a:r>
            <a:rPr kumimoji="1" lang="ja-JP" altLang="ja-JP" sz="900">
              <a:solidFill>
                <a:sysClr val="windowText" lastClr="000000"/>
              </a:solidFill>
              <a:effectLst/>
              <a:latin typeface="+mn-lt"/>
              <a:ea typeface="+mn-ea"/>
              <a:cs typeface="+mn-cs"/>
            </a:rPr>
            <a:t>職員数の適正化、システム利活用による業務改善</a:t>
          </a:r>
          <a:r>
            <a:rPr kumimoji="1" lang="ja-JP" altLang="en-US" sz="900">
              <a:solidFill>
                <a:sysClr val="windowText" lastClr="000000"/>
              </a:solidFill>
              <a:effectLst/>
              <a:latin typeface="+mn-lt"/>
              <a:ea typeface="+mn-ea"/>
              <a:cs typeface="+mn-cs"/>
            </a:rPr>
            <a:t>、外部委託業務の内製化等</a:t>
          </a:r>
          <a:r>
            <a:rPr kumimoji="1" lang="ja-JP" altLang="ja-JP" sz="900">
              <a:solidFill>
                <a:sysClr val="windowText" lastClr="000000"/>
              </a:solidFill>
              <a:effectLst/>
              <a:latin typeface="+mn-lt"/>
              <a:ea typeface="+mn-ea"/>
              <a:cs typeface="+mn-cs"/>
            </a:rPr>
            <a:t>の取組を通じて人件費の削減に努める。</a:t>
          </a:r>
          <a:endParaRPr lang="ja-JP" altLang="ja-JP" sz="105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2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12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36</xdr:row>
      <xdr:rowOff>145288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74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36</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74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106443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94488</xdr:rowOff>
    </xdr:from>
    <xdr:to>
      <xdr:col>15</xdr:col>
      <xdr:colOff>149225</xdr:colOff>
      <xdr:row>37</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34815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34815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112776</xdr:rowOff>
    </xdr:from>
    <xdr:to>
      <xdr:col>6</xdr:col>
      <xdr:colOff>171450</xdr:colOff>
      <xdr:row>37</xdr:row>
      <xdr:rowOff>42926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53103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物件費について</a:t>
          </a:r>
          <a:r>
            <a:rPr kumimoji="1" lang="ja-JP" altLang="ja-JP" sz="1000">
              <a:solidFill>
                <a:sysClr val="windowText" lastClr="000000"/>
              </a:solidFill>
              <a:effectLst/>
              <a:latin typeface="+mn-lt"/>
              <a:ea typeface="+mn-ea"/>
              <a:cs typeface="+mn-cs"/>
            </a:rPr>
            <a:t>は、前年度比</a:t>
          </a:r>
          <a:r>
            <a:rPr kumimoji="1" lang="en-US" altLang="ja-JP" sz="1000">
              <a:solidFill>
                <a:sysClr val="windowText" lastClr="000000"/>
              </a:solidFill>
              <a:effectLst/>
              <a:latin typeface="+mn-lt"/>
              <a:ea typeface="+mn-ea"/>
              <a:cs typeface="+mn-cs"/>
            </a:rPr>
            <a:t>0.1</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悪化</a:t>
          </a:r>
          <a:r>
            <a:rPr kumimoji="1" lang="ja-JP" altLang="ja-JP" sz="1000">
              <a:solidFill>
                <a:sysClr val="windowText" lastClr="000000"/>
              </a:solidFill>
              <a:effectLst/>
              <a:latin typeface="+mn-lt"/>
              <a:ea typeface="+mn-ea"/>
              <a:cs typeface="+mn-cs"/>
            </a:rPr>
            <a:t>し、類似団体平均を上回った。</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　物件費の金額のみの増減で見ると、前年度比</a:t>
          </a:r>
          <a:r>
            <a:rPr kumimoji="1" lang="en-US" altLang="ja-JP" sz="1000">
              <a:solidFill>
                <a:sysClr val="windowText" lastClr="000000"/>
              </a:solidFill>
              <a:effectLst/>
              <a:latin typeface="+mn-lt"/>
              <a:ea typeface="+mn-ea"/>
              <a:cs typeface="+mn-cs"/>
            </a:rPr>
            <a:t>5.2</a:t>
          </a:r>
          <a:r>
            <a:rPr kumimoji="1" lang="ja-JP" altLang="ja-JP" sz="1000">
              <a:solidFill>
                <a:sysClr val="windowText" lastClr="000000"/>
              </a:solidFill>
              <a:effectLst/>
              <a:latin typeface="+mn-lt"/>
              <a:ea typeface="+mn-ea"/>
              <a:cs typeface="+mn-cs"/>
            </a:rPr>
            <a:t>ポイント悪化している。</a:t>
          </a:r>
          <a:endParaRPr kumimoji="1" lang="en-US" altLang="ja-JP" sz="1000">
            <a:solidFill>
              <a:sysClr val="windowText" lastClr="000000"/>
            </a:solidFill>
            <a:effectLst/>
            <a:latin typeface="+mn-lt"/>
            <a:ea typeface="+mn-ea"/>
            <a:cs typeface="+mn-cs"/>
          </a:endParaRPr>
        </a:p>
        <a:p>
          <a:r>
            <a:rPr kumimoji="1" lang="ja-JP" altLang="en-US" sz="100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主な要因としては、</a:t>
          </a:r>
          <a:r>
            <a:rPr kumimoji="1" lang="ja-JP" altLang="en-US" sz="1000">
              <a:solidFill>
                <a:sysClr val="windowText" lastClr="000000"/>
              </a:solidFill>
              <a:effectLst/>
              <a:latin typeface="+mn-lt"/>
              <a:ea typeface="+mn-ea"/>
              <a:cs typeface="+mn-cs"/>
            </a:rPr>
            <a:t>庁舎維持管理経費</a:t>
          </a:r>
          <a:r>
            <a:rPr kumimoji="1" lang="ja-JP" altLang="ja-JP" sz="1000">
              <a:solidFill>
                <a:sysClr val="windowText" lastClr="000000"/>
              </a:solidFill>
              <a:effectLst/>
              <a:latin typeface="+mn-lt"/>
              <a:ea typeface="+mn-ea"/>
              <a:cs typeface="+mn-cs"/>
            </a:rPr>
            <a:t>など</a:t>
          </a:r>
          <a:r>
            <a:rPr kumimoji="1" lang="ja-JP" altLang="en-US" sz="1000">
              <a:solidFill>
                <a:sysClr val="windowText" lastClr="000000"/>
              </a:solidFill>
              <a:effectLst/>
              <a:latin typeface="+mn-lt"/>
              <a:ea typeface="+mn-ea"/>
              <a:cs typeface="+mn-cs"/>
            </a:rPr>
            <a:t>の</a:t>
          </a:r>
          <a:r>
            <a:rPr kumimoji="1" lang="ja-JP" altLang="ja-JP" sz="1000">
              <a:solidFill>
                <a:sysClr val="windowText" lastClr="000000"/>
              </a:solidFill>
              <a:effectLst/>
              <a:latin typeface="+mn-lt"/>
              <a:ea typeface="+mn-ea"/>
              <a:cs typeface="+mn-cs"/>
            </a:rPr>
            <a:t>維持管理経費</a:t>
          </a:r>
          <a:r>
            <a:rPr kumimoji="1" lang="ja-JP" altLang="en-US" sz="1000">
              <a:solidFill>
                <a:sysClr val="windowText" lastClr="000000"/>
              </a:solidFill>
              <a:effectLst/>
              <a:latin typeface="+mn-lt"/>
              <a:ea typeface="+mn-ea"/>
              <a:cs typeface="+mn-cs"/>
            </a:rPr>
            <a:t>の</a:t>
          </a:r>
          <a:r>
            <a:rPr kumimoji="1" lang="ja-JP" altLang="ja-JP" sz="1000">
              <a:solidFill>
                <a:sysClr val="windowText" lastClr="000000"/>
              </a:solidFill>
              <a:effectLst/>
              <a:latin typeface="+mn-lt"/>
              <a:ea typeface="+mn-ea"/>
              <a:cs typeface="+mn-cs"/>
            </a:rPr>
            <a:t>増</a:t>
          </a:r>
          <a:r>
            <a:rPr kumimoji="1" lang="ja-JP" altLang="en-US" sz="1000">
              <a:solidFill>
                <a:sysClr val="windowText" lastClr="000000"/>
              </a:solidFill>
              <a:effectLst/>
              <a:latin typeface="+mn-lt"/>
              <a:ea typeface="+mn-ea"/>
              <a:cs typeface="+mn-cs"/>
            </a:rPr>
            <a:t>や</a:t>
          </a:r>
          <a:r>
            <a:rPr kumimoji="1" lang="ja-JP" altLang="ja-JP" sz="1000">
              <a:solidFill>
                <a:sysClr val="windowText" lastClr="000000"/>
              </a:solidFill>
              <a:effectLst/>
              <a:latin typeface="+mn-lt"/>
              <a:ea typeface="+mn-ea"/>
              <a:cs typeface="+mn-cs"/>
            </a:rPr>
            <a:t>、エネルギー価格高騰による光熱水費の増の影響が大きい。</a:t>
          </a:r>
          <a:endParaRPr lang="ja-JP" altLang="ja-JP" sz="1100">
            <a:solidFill>
              <a:sysClr val="windowText" lastClr="000000"/>
            </a:solidFill>
            <a:effectLst/>
          </a:endParaRPr>
        </a:p>
        <a:p>
          <a:r>
            <a:rPr kumimoji="1" lang="ja-JP" altLang="ja-JP" sz="1000">
              <a:solidFill>
                <a:schemeClr val="dk1"/>
              </a:solidFill>
              <a:effectLst/>
              <a:latin typeface="+mn-lt"/>
              <a:ea typeface="+mn-ea"/>
              <a:cs typeface="+mn-cs"/>
            </a:rPr>
            <a:t>　今後も、社会経済的な要因による経費増が続くと見込まれるが、事業の統合・見直しを進めるほか、施設再編による維持費削減やデジタル</a:t>
          </a:r>
          <a:r>
            <a:rPr kumimoji="1" lang="ja-JP" altLang="en-US" sz="1000">
              <a:solidFill>
                <a:schemeClr val="dk1"/>
              </a:solidFill>
              <a:effectLst/>
              <a:latin typeface="+mn-lt"/>
              <a:ea typeface="+mn-ea"/>
              <a:cs typeface="+mn-cs"/>
            </a:rPr>
            <a:t>ツールの適切な</a:t>
          </a:r>
          <a:r>
            <a:rPr kumimoji="1" lang="ja-JP" altLang="ja-JP" sz="1000">
              <a:solidFill>
                <a:schemeClr val="dk1"/>
              </a:solidFill>
              <a:effectLst/>
              <a:latin typeface="+mn-lt"/>
              <a:ea typeface="+mn-ea"/>
              <a:cs typeface="+mn-cs"/>
            </a:rPr>
            <a:t>活用</a:t>
          </a:r>
          <a:r>
            <a:rPr kumimoji="1" lang="ja-JP" altLang="en-US" sz="1000">
              <a:solidFill>
                <a:schemeClr val="dk1"/>
              </a:solidFill>
              <a:effectLst/>
              <a:latin typeface="+mn-lt"/>
              <a:ea typeface="+mn-ea"/>
              <a:cs typeface="+mn-cs"/>
            </a:rPr>
            <a:t>による</a:t>
          </a:r>
          <a:r>
            <a:rPr kumimoji="1" lang="ja-JP" altLang="ja-JP" sz="1000">
              <a:solidFill>
                <a:schemeClr val="dk1"/>
              </a:solidFill>
              <a:effectLst/>
              <a:latin typeface="+mn-lt"/>
              <a:ea typeface="+mn-ea"/>
              <a:cs typeface="+mn-cs"/>
            </a:rPr>
            <a:t>業務改善を図ることで、全体的な経費圧縮に努める。</a:t>
          </a:r>
          <a:endParaRPr lang="ja-JP" altLang="ja-JP" sz="11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41275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464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107950</xdr:rowOff>
    </xdr:from>
    <xdr:to>
      <xdr:col>78</xdr:col>
      <xdr:colOff>69850</xdr:colOff>
      <xdr:row>17</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51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17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15</xdr:row>
      <xdr:rowOff>155575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178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134002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104775</xdr:rowOff>
    </xdr:from>
    <xdr:to>
      <xdr:col>65</xdr:col>
      <xdr:colOff>53975</xdr:colOff>
      <xdr:row>16</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45102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扶助費については、前年度と比較すると</a:t>
          </a:r>
          <a:r>
            <a:rPr kumimoji="1" lang="en-US" altLang="ja-JP" sz="1000">
              <a:solidFill>
                <a:sysClr val="windowText" lastClr="000000"/>
              </a:solidFill>
              <a:effectLst/>
              <a:latin typeface="+mn-lt"/>
              <a:ea typeface="+mn-ea"/>
              <a:cs typeface="+mn-cs"/>
            </a:rPr>
            <a:t>0.3</a:t>
          </a:r>
          <a:r>
            <a:rPr kumimoji="1" lang="ja-JP" altLang="ja-JP" sz="1000">
              <a:solidFill>
                <a:sysClr val="windowText" lastClr="000000"/>
              </a:solidFill>
              <a:effectLst/>
              <a:latin typeface="+mn-lt"/>
              <a:ea typeface="+mn-ea"/>
              <a:cs typeface="+mn-cs"/>
            </a:rPr>
            <a:t>ポイント</a:t>
          </a:r>
          <a:r>
            <a:rPr kumimoji="1" lang="ja-JP" altLang="en-US" sz="1000">
              <a:solidFill>
                <a:sysClr val="windowText" lastClr="000000"/>
              </a:solidFill>
              <a:effectLst/>
              <a:latin typeface="+mn-lt"/>
              <a:ea typeface="+mn-ea"/>
              <a:cs typeface="+mn-cs"/>
            </a:rPr>
            <a:t>悪化し</a:t>
          </a:r>
          <a:r>
            <a:rPr kumimoji="1" lang="ja-JP" altLang="ja-JP" sz="1000">
              <a:solidFill>
                <a:sysClr val="windowText" lastClr="000000"/>
              </a:solidFill>
              <a:effectLst/>
              <a:latin typeface="+mn-lt"/>
              <a:ea typeface="+mn-ea"/>
              <a:cs typeface="+mn-cs"/>
            </a:rPr>
            <a:t>た。</a:t>
          </a:r>
          <a:endParaRPr lang="ja-JP" altLang="ja-JP" sz="1100">
            <a:solidFill>
              <a:sysClr val="windowText" lastClr="000000"/>
            </a:solidFill>
            <a:effectLst/>
          </a:endParaRPr>
        </a:p>
        <a:p>
          <a:r>
            <a:rPr kumimoji="1" lang="ja-JP" altLang="ja-JP" sz="1000">
              <a:solidFill>
                <a:schemeClr val="dk1"/>
              </a:solidFill>
              <a:effectLst/>
              <a:latin typeface="+mn-lt"/>
              <a:ea typeface="+mn-ea"/>
              <a:cs typeface="+mn-cs"/>
            </a:rPr>
            <a:t>　主な要因は、民間保育所等施設型給付経費が公定価格の改定により増となったほか、</a:t>
          </a:r>
          <a:r>
            <a:rPr kumimoji="1" lang="ja-JP" altLang="ja-JP" sz="1000">
              <a:solidFill>
                <a:sysClr val="windowText" lastClr="000000"/>
              </a:solidFill>
              <a:effectLst/>
              <a:latin typeface="+mn-lt"/>
              <a:ea typeface="+mn-ea"/>
              <a:cs typeface="+mn-cs"/>
            </a:rPr>
            <a:t>生活保護費の主に医療扶助や生活扶助が増となったことが挙げられる</a:t>
          </a:r>
          <a:r>
            <a:rPr kumimoji="1" lang="ja-JP" altLang="ja-JP" sz="1000">
              <a:solidFill>
                <a:schemeClr val="dk1"/>
              </a:solidFill>
              <a:effectLst/>
              <a:latin typeface="+mn-lt"/>
              <a:ea typeface="+mn-ea"/>
              <a:cs typeface="+mn-cs"/>
            </a:rPr>
            <a:t>。</a:t>
          </a:r>
          <a:endParaRPr lang="ja-JP" altLang="ja-JP" sz="1100">
            <a:effectLst/>
          </a:endParaRPr>
        </a:p>
        <a:p>
          <a:r>
            <a:rPr kumimoji="1" lang="ja-JP" altLang="ja-JP" sz="1000">
              <a:solidFill>
                <a:schemeClr val="dk1"/>
              </a:solidFill>
              <a:effectLst/>
              <a:latin typeface="+mn-lt"/>
              <a:ea typeface="+mn-ea"/>
              <a:cs typeface="+mn-cs"/>
            </a:rPr>
            <a:t>　対策としては、</a:t>
          </a:r>
          <a:r>
            <a:rPr kumimoji="1" lang="ja-JP" altLang="ja-JP" sz="1000">
              <a:solidFill>
                <a:sysClr val="windowText" lastClr="000000"/>
              </a:solidFill>
              <a:effectLst/>
              <a:latin typeface="+mn-lt"/>
              <a:ea typeface="+mn-ea"/>
              <a:cs typeface="+mn-cs"/>
            </a:rPr>
            <a:t>健康づくり・介護予防の取り組みや地域包括ケアシステムの構築、生活困窮者・障害者の自立に向けた施策等を積極的に推進するとともに、給付の適正化や各種給付への独自加算の見直し等を</a:t>
          </a:r>
          <a:r>
            <a:rPr kumimoji="1" lang="ja-JP" altLang="ja-JP" sz="1000">
              <a:solidFill>
                <a:schemeClr val="dk1"/>
              </a:solidFill>
              <a:effectLst/>
              <a:latin typeface="+mn-lt"/>
              <a:ea typeface="+mn-ea"/>
              <a:cs typeface="+mn-cs"/>
            </a:rPr>
            <a:t>進めていくことにより、扶助費の抑制を図っていく。</a:t>
          </a:r>
          <a:endParaRPr lang="ja-JP" altLang="ja-JP" sz="11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79375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520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117475</xdr:rowOff>
    </xdr:from>
    <xdr:to>
      <xdr:col>19</xdr:col>
      <xdr:colOff>187325</xdr:colOff>
      <xdr:row>56</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472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98425</xdr:rowOff>
    </xdr:from>
    <xdr:to>
      <xdr:col>15</xdr:col>
      <xdr:colOff>98425</xdr:colOff>
      <xdr:row>55</xdr:row>
      <xdr:rowOff>117475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281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98425</xdr:rowOff>
    </xdr:from>
    <xdr:to>
      <xdr:col>11</xdr:col>
      <xdr:colOff>9525</xdr:colOff>
      <xdr:row>56</xdr:row>
      <xdr:rowOff>41275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281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0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66675</xdr:rowOff>
    </xdr:from>
    <xdr:to>
      <xdr:col>15</xdr:col>
      <xdr:colOff>149225</xdr:colOff>
      <xdr:row>55</xdr:row>
      <xdr:rowOff>168275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7002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47625</xdr:rowOff>
    </xdr:from>
    <xdr:to>
      <xdr:col>11</xdr:col>
      <xdr:colOff>60325</xdr:colOff>
      <xdr:row>55</xdr:row>
      <xdr:rowOff>149225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159402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4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161925</xdr:rowOff>
    </xdr:from>
    <xdr:to>
      <xdr:col>6</xdr:col>
      <xdr:colOff>171450</xdr:colOff>
      <xdr:row>56</xdr:row>
      <xdr:rowOff>92075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76852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a:t>
          </a:r>
          <a:r>
            <a:rPr kumimoji="1" lang="ja-JP" altLang="ja-JP" sz="800">
              <a:solidFill>
                <a:sysClr val="windowText" lastClr="000000"/>
              </a:solidFill>
              <a:effectLst/>
              <a:latin typeface="+mn-lt"/>
              <a:ea typeface="+mn-ea"/>
              <a:cs typeface="+mn-cs"/>
            </a:rPr>
            <a:t>その他に係る経常収支比率については、前年度比</a:t>
          </a:r>
          <a:r>
            <a:rPr kumimoji="1" lang="en-US" altLang="ja-JP" sz="800">
              <a:solidFill>
                <a:sysClr val="windowText" lastClr="000000"/>
              </a:solidFill>
              <a:effectLst/>
              <a:latin typeface="+mn-lt"/>
              <a:ea typeface="+mn-ea"/>
              <a:cs typeface="+mn-cs"/>
            </a:rPr>
            <a:t>0.6</a:t>
          </a:r>
          <a:r>
            <a:rPr kumimoji="1" lang="ja-JP" altLang="ja-JP" sz="800">
              <a:solidFill>
                <a:sysClr val="windowText" lastClr="000000"/>
              </a:solidFill>
              <a:effectLst/>
              <a:latin typeface="+mn-lt"/>
              <a:ea typeface="+mn-ea"/>
              <a:cs typeface="+mn-cs"/>
            </a:rPr>
            <a:t>ポイント</a:t>
          </a:r>
          <a:r>
            <a:rPr kumimoji="1" lang="ja-JP" altLang="en-US" sz="800">
              <a:solidFill>
                <a:sysClr val="windowText" lastClr="000000"/>
              </a:solidFill>
              <a:effectLst/>
              <a:latin typeface="+mn-lt"/>
              <a:ea typeface="+mn-ea"/>
              <a:cs typeface="+mn-cs"/>
            </a:rPr>
            <a:t>改善</a:t>
          </a:r>
          <a:r>
            <a:rPr kumimoji="1" lang="ja-JP" altLang="ja-JP" sz="800">
              <a:solidFill>
                <a:sysClr val="windowText" lastClr="000000"/>
              </a:solidFill>
              <a:effectLst/>
              <a:latin typeface="+mn-lt"/>
              <a:ea typeface="+mn-ea"/>
              <a:cs typeface="+mn-cs"/>
            </a:rPr>
            <a:t>し</a:t>
          </a:r>
          <a:r>
            <a:rPr kumimoji="1" lang="ja-JP" altLang="en-US" sz="800">
              <a:solidFill>
                <a:sysClr val="windowText" lastClr="000000"/>
              </a:solidFill>
              <a:effectLst/>
              <a:latin typeface="+mn-lt"/>
              <a:ea typeface="+mn-ea"/>
              <a:cs typeface="+mn-cs"/>
            </a:rPr>
            <a:t>、類似団体平均と同率となっ</a:t>
          </a:r>
          <a:r>
            <a:rPr kumimoji="1" lang="ja-JP" altLang="ja-JP" sz="800">
              <a:solidFill>
                <a:sysClr val="windowText" lastClr="000000"/>
              </a:solidFill>
              <a:effectLst/>
              <a:latin typeface="+mn-lt"/>
              <a:ea typeface="+mn-ea"/>
              <a:cs typeface="+mn-cs"/>
            </a:rPr>
            <a:t>た。</a:t>
          </a:r>
          <a:endParaRPr lang="ja-JP" altLang="ja-JP" sz="800">
            <a:solidFill>
              <a:sysClr val="windowText" lastClr="000000"/>
            </a:solidFill>
            <a:effectLst/>
          </a:endParaRPr>
        </a:p>
        <a:p>
          <a:r>
            <a:rPr kumimoji="1" lang="ja-JP" altLang="ja-JP" sz="800">
              <a:solidFill>
                <a:sysClr val="windowText" lastClr="000000"/>
              </a:solidFill>
              <a:effectLst/>
              <a:latin typeface="+mn-lt"/>
              <a:ea typeface="+mn-ea"/>
              <a:cs typeface="+mn-cs"/>
            </a:rPr>
            <a:t>　</a:t>
          </a:r>
          <a:r>
            <a:rPr kumimoji="1" lang="ja-JP" altLang="en-US" sz="800">
              <a:solidFill>
                <a:sysClr val="windowText" lastClr="000000"/>
              </a:solidFill>
              <a:effectLst/>
              <a:latin typeface="+mn-lt"/>
              <a:ea typeface="+mn-ea"/>
              <a:cs typeface="+mn-cs"/>
            </a:rPr>
            <a:t>改善の</a:t>
          </a:r>
          <a:r>
            <a:rPr kumimoji="1" lang="ja-JP" altLang="ja-JP" sz="800">
              <a:solidFill>
                <a:sysClr val="windowText" lastClr="000000"/>
              </a:solidFill>
              <a:effectLst/>
              <a:latin typeface="+mn-lt"/>
              <a:ea typeface="+mn-ea"/>
              <a:cs typeface="+mn-cs"/>
            </a:rPr>
            <a:t>主な要因は、</a:t>
          </a:r>
          <a:r>
            <a:rPr kumimoji="1" lang="ja-JP" altLang="en-US" sz="800">
              <a:solidFill>
                <a:sysClr val="windowText" lastClr="000000"/>
              </a:solidFill>
              <a:effectLst/>
              <a:latin typeface="+mn-lt"/>
              <a:ea typeface="+mn-ea"/>
              <a:cs typeface="+mn-cs"/>
            </a:rPr>
            <a:t>橋りょう・道路維持管理経費等の</a:t>
          </a:r>
          <a:r>
            <a:rPr kumimoji="1" lang="ja-JP" altLang="ja-JP" sz="800">
              <a:solidFill>
                <a:sysClr val="windowText" lastClr="000000"/>
              </a:solidFill>
              <a:effectLst/>
              <a:latin typeface="+mn-lt"/>
              <a:ea typeface="+mn-ea"/>
              <a:cs typeface="+mn-cs"/>
            </a:rPr>
            <a:t>維持補修費</a:t>
          </a:r>
          <a:r>
            <a:rPr kumimoji="1" lang="ja-JP" altLang="en-US" sz="800">
              <a:solidFill>
                <a:sysClr val="windowText" lastClr="000000"/>
              </a:solidFill>
              <a:effectLst/>
              <a:latin typeface="+mn-lt"/>
              <a:ea typeface="+mn-ea"/>
              <a:cs typeface="+mn-cs"/>
            </a:rPr>
            <a:t>が令和５年度と比較して減額したことである。</a:t>
          </a:r>
          <a:endParaRPr kumimoji="0" lang="en-US" altLang="ja-JP" sz="800">
            <a:solidFill>
              <a:sysClr val="windowText" lastClr="000000"/>
            </a:solidFill>
            <a:effectLst/>
            <a:latin typeface="+mn-lt"/>
            <a:ea typeface="+mn-ea"/>
            <a:cs typeface="+mn-cs"/>
          </a:endParaRPr>
        </a:p>
        <a:p>
          <a:r>
            <a:rPr kumimoji="0" lang="ja-JP" altLang="en-US" sz="800">
              <a:solidFill>
                <a:srgbClr val="FF0000"/>
              </a:solidFill>
              <a:effectLst/>
              <a:latin typeface="+mn-lt"/>
              <a:ea typeface="+mn-ea"/>
              <a:cs typeface="+mn-cs"/>
            </a:rPr>
            <a:t>　</a:t>
          </a:r>
          <a:r>
            <a:rPr kumimoji="1" lang="ja-JP" altLang="ja-JP" sz="800">
              <a:solidFill>
                <a:schemeClr val="dk1"/>
              </a:solidFill>
              <a:effectLst/>
              <a:latin typeface="+mn-lt"/>
              <a:ea typeface="+mn-ea"/>
              <a:cs typeface="+mn-cs"/>
            </a:rPr>
            <a:t>今後</a:t>
          </a:r>
          <a:r>
            <a:rPr kumimoji="1" lang="ja-JP" altLang="en-US" sz="800">
              <a:solidFill>
                <a:schemeClr val="dk1"/>
              </a:solidFill>
              <a:effectLst/>
              <a:latin typeface="+mn-lt"/>
              <a:ea typeface="+mn-ea"/>
              <a:cs typeface="+mn-cs"/>
            </a:rPr>
            <a:t>は</a:t>
          </a:r>
          <a:r>
            <a:rPr kumimoji="1" lang="ja-JP" altLang="ja-JP" sz="800">
              <a:solidFill>
                <a:schemeClr val="dk1"/>
              </a:solidFill>
              <a:effectLst/>
              <a:latin typeface="+mn-lt"/>
              <a:ea typeface="+mn-ea"/>
              <a:cs typeface="+mn-cs"/>
            </a:rPr>
            <a:t>、施設の老朽化等に伴う修繕の増が見込まれるが、計画的に修繕を実施することで、単年度負担の軽減を図る。</a:t>
          </a:r>
          <a:endParaRPr lang="ja-JP" altLang="ja-JP" sz="8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一方</a:t>
          </a:r>
          <a:r>
            <a:rPr kumimoji="1" lang="ja-JP" altLang="ja-JP" sz="800">
              <a:solidFill>
                <a:schemeClr val="dk1"/>
              </a:solidFill>
              <a:effectLst/>
              <a:latin typeface="+mn-lt"/>
              <a:ea typeface="+mn-ea"/>
              <a:cs typeface="+mn-cs"/>
            </a:rPr>
            <a:t>、繰出金</a:t>
          </a:r>
          <a:r>
            <a:rPr kumimoji="1" lang="ja-JP" altLang="en-US" sz="800">
              <a:solidFill>
                <a:schemeClr val="dk1"/>
              </a:solidFill>
              <a:effectLst/>
              <a:latin typeface="+mn-lt"/>
              <a:ea typeface="+mn-ea"/>
              <a:cs typeface="+mn-cs"/>
            </a:rPr>
            <a:t>は</a:t>
          </a:r>
          <a:r>
            <a:rPr kumimoji="1" lang="ja-JP" altLang="ja-JP" sz="800">
              <a:solidFill>
                <a:schemeClr val="dk1"/>
              </a:solidFill>
              <a:effectLst/>
              <a:latin typeface="+mn-lt"/>
              <a:ea typeface="+mn-ea"/>
              <a:cs typeface="+mn-cs"/>
            </a:rPr>
            <a:t>、後期高齢者医療広域連合負担金の被保険者増によ</a:t>
          </a:r>
          <a:r>
            <a:rPr kumimoji="1" lang="ja-JP" altLang="en-US" sz="800">
              <a:solidFill>
                <a:schemeClr val="dk1"/>
              </a:solidFill>
              <a:effectLst/>
              <a:latin typeface="+mn-lt"/>
              <a:ea typeface="+mn-ea"/>
              <a:cs typeface="+mn-cs"/>
            </a:rPr>
            <a:t>り増加している。</a:t>
          </a:r>
          <a:r>
            <a:rPr kumimoji="1" lang="ja-JP" altLang="ja-JP" sz="800">
              <a:solidFill>
                <a:schemeClr val="dk1"/>
              </a:solidFill>
              <a:effectLst/>
              <a:latin typeface="+mn-lt"/>
              <a:ea typeface="+mn-ea"/>
              <a:cs typeface="+mn-cs"/>
            </a:rPr>
            <a:t>本市の高齢化の進行は他団体以上に急速であり、今後も高齢化の進展により社会保障関連経費の増加が見込まれることから、事業計画や予算編成時に</a:t>
          </a:r>
          <a:r>
            <a:rPr kumimoji="1" lang="ja-JP" altLang="en-US" sz="800">
              <a:solidFill>
                <a:schemeClr val="dk1"/>
              </a:solidFill>
              <a:effectLst/>
              <a:latin typeface="+mn-lt"/>
              <a:ea typeface="+mn-ea"/>
              <a:cs typeface="+mn-cs"/>
            </a:rPr>
            <a:t>おいて</a:t>
          </a:r>
          <a:r>
            <a:rPr kumimoji="1" lang="ja-JP" altLang="ja-JP" sz="800">
              <a:solidFill>
                <a:schemeClr val="dk1"/>
              </a:solidFill>
              <a:effectLst/>
              <a:latin typeface="+mn-lt"/>
              <a:ea typeface="+mn-ea"/>
              <a:cs typeface="+mn-cs"/>
            </a:rPr>
            <a:t>各特別会計と連携を図るとともに、健康づくり・介護予防の取組や地域包括ケアシステム等を積極的に推進することで、社会保障関連経費の抑制に努める。</a:t>
          </a:r>
          <a:endParaRPr lang="ja-JP" altLang="ja-JP" sz="8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97282</xdr:rowOff>
    </xdr:from>
    <xdr:to>
      <xdr:col>82</xdr:col>
      <xdr:colOff>107950</xdr:colOff>
      <xdr:row>57</xdr:row>
      <xdr:rowOff>152146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699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78994</xdr:rowOff>
    </xdr:from>
    <xdr:to>
      <xdr:col>78</xdr:col>
      <xdr:colOff>69850</xdr:colOff>
      <xdr:row>57</xdr:row>
      <xdr:rowOff>152146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51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5842</xdr:rowOff>
    </xdr:from>
    <xdr:to>
      <xdr:col>73</xdr:col>
      <xdr:colOff>180975</xdr:colOff>
      <xdr:row>57</xdr:row>
      <xdr:rowOff>78994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784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5842</xdr:rowOff>
    </xdr:from>
    <xdr:to>
      <xdr:col>69</xdr:col>
      <xdr:colOff>92075</xdr:colOff>
      <xdr:row>57</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784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18559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101346</xdr:rowOff>
    </xdr:from>
    <xdr:to>
      <xdr:col>78</xdr:col>
      <xdr:colOff>120650</xdr:colOff>
      <xdr:row>58</xdr:row>
      <xdr:rowOff>31496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16273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6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28194</xdr:rowOff>
    </xdr:from>
    <xdr:to>
      <xdr:col>74</xdr:col>
      <xdr:colOff>31750</xdr:colOff>
      <xdr:row>57</xdr:row>
      <xdr:rowOff>129794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126492</xdr:rowOff>
    </xdr:from>
    <xdr:to>
      <xdr:col>69</xdr:col>
      <xdr:colOff>142875</xdr:colOff>
      <xdr:row>57</xdr:row>
      <xdr:rowOff>56642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66819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151147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mn-lt"/>
              <a:ea typeface="+mn-ea"/>
              <a:cs typeface="+mn-cs"/>
            </a:rPr>
            <a:t>   補助費等については、</a:t>
          </a:r>
          <a:r>
            <a:rPr kumimoji="1" lang="ja-JP" altLang="ja-JP" sz="800">
              <a:solidFill>
                <a:sysClr val="windowText" lastClr="000000"/>
              </a:solidFill>
              <a:effectLst/>
              <a:latin typeface="+mn-lt"/>
              <a:ea typeface="+mn-ea"/>
              <a:cs typeface="+mn-cs"/>
            </a:rPr>
            <a:t>前年度比</a:t>
          </a:r>
          <a:r>
            <a:rPr kumimoji="1" lang="en-US" altLang="ja-JP" sz="800">
              <a:solidFill>
                <a:sysClr val="windowText" lastClr="000000"/>
              </a:solidFill>
              <a:effectLst/>
              <a:latin typeface="+mn-lt"/>
              <a:ea typeface="+mn-ea"/>
              <a:cs typeface="+mn-cs"/>
            </a:rPr>
            <a:t>1.9</a:t>
          </a:r>
          <a:r>
            <a:rPr kumimoji="1" lang="ja-JP" altLang="ja-JP" sz="800">
              <a:solidFill>
                <a:sysClr val="windowText" lastClr="000000"/>
              </a:solidFill>
              <a:effectLst/>
              <a:latin typeface="+mn-lt"/>
              <a:ea typeface="+mn-ea"/>
              <a:cs typeface="+mn-cs"/>
            </a:rPr>
            <a:t>ポイント</a:t>
          </a:r>
          <a:r>
            <a:rPr kumimoji="1" lang="ja-JP" altLang="en-US" sz="800">
              <a:solidFill>
                <a:sysClr val="windowText" lastClr="000000"/>
              </a:solidFill>
              <a:effectLst/>
              <a:latin typeface="+mn-lt"/>
              <a:ea typeface="+mn-ea"/>
              <a:cs typeface="+mn-cs"/>
            </a:rPr>
            <a:t>悪化し、</a:t>
          </a:r>
          <a:r>
            <a:rPr kumimoji="1" lang="ja-JP" altLang="ja-JP" sz="800">
              <a:solidFill>
                <a:sysClr val="windowText" lastClr="000000"/>
              </a:solidFill>
              <a:effectLst/>
              <a:latin typeface="+mn-lt"/>
              <a:ea typeface="+mn-ea"/>
              <a:cs typeface="+mn-cs"/>
            </a:rPr>
            <a:t>類似団体平均を上回った。</a:t>
          </a:r>
          <a:endParaRPr lang="ja-JP" altLang="ja-JP" sz="800">
            <a:solidFill>
              <a:sysClr val="windowText" lastClr="000000"/>
            </a:solidFill>
            <a:effectLst/>
          </a:endParaRPr>
        </a:p>
        <a:p>
          <a:r>
            <a:rPr kumimoji="1" lang="ja-JP" altLang="ja-JP" sz="800">
              <a:solidFill>
                <a:sysClr val="windowText" lastClr="000000"/>
              </a:solidFill>
              <a:effectLst/>
              <a:latin typeface="+mn-lt"/>
              <a:ea typeface="+mn-ea"/>
              <a:cs typeface="+mn-cs"/>
            </a:rPr>
            <a:t>　補助費等の金額のみの増減でみると、前年度比</a:t>
          </a:r>
          <a:r>
            <a:rPr kumimoji="1" lang="en-US" altLang="ja-JP" sz="800">
              <a:solidFill>
                <a:sysClr val="windowText" lastClr="000000"/>
              </a:solidFill>
              <a:effectLst/>
              <a:latin typeface="+mn-lt"/>
              <a:ea typeface="+mn-ea"/>
              <a:cs typeface="+mn-cs"/>
            </a:rPr>
            <a:t>18.1</a:t>
          </a:r>
          <a:r>
            <a:rPr kumimoji="1" lang="ja-JP" altLang="ja-JP" sz="800">
              <a:solidFill>
                <a:sysClr val="windowText" lastClr="000000"/>
              </a:solidFill>
              <a:effectLst/>
              <a:latin typeface="+mn-lt"/>
              <a:ea typeface="+mn-ea"/>
              <a:cs typeface="+mn-cs"/>
            </a:rPr>
            <a:t>ポイント</a:t>
          </a:r>
          <a:r>
            <a:rPr kumimoji="1" lang="ja-JP" altLang="en-US" sz="800">
              <a:solidFill>
                <a:sysClr val="windowText" lastClr="000000"/>
              </a:solidFill>
              <a:effectLst/>
              <a:latin typeface="+mn-lt"/>
              <a:ea typeface="+mn-ea"/>
              <a:cs typeface="+mn-cs"/>
            </a:rPr>
            <a:t>悪化</a:t>
          </a:r>
          <a:r>
            <a:rPr kumimoji="1" lang="ja-JP" altLang="ja-JP" sz="800">
              <a:solidFill>
                <a:sysClr val="windowText" lastClr="000000"/>
              </a:solidFill>
              <a:effectLst/>
              <a:latin typeface="+mn-lt"/>
              <a:ea typeface="+mn-ea"/>
              <a:cs typeface="+mn-cs"/>
            </a:rPr>
            <a:t>している。</a:t>
          </a:r>
          <a:r>
            <a:rPr lang="ja-JP" altLang="ja-JP" sz="800">
              <a:solidFill>
                <a:sysClr val="windowText" lastClr="000000"/>
              </a:solidFill>
              <a:effectLst/>
              <a:latin typeface="+mn-lt"/>
              <a:ea typeface="+mn-ea"/>
              <a:cs typeface="+mn-cs"/>
            </a:rPr>
            <a:t>　　</a:t>
          </a:r>
          <a:endParaRPr lang="ja-JP" altLang="ja-JP" sz="1000">
            <a:solidFill>
              <a:sysClr val="windowText" lastClr="000000"/>
            </a:solidFill>
            <a:effectLst/>
          </a:endParaRPr>
        </a:p>
        <a:p>
          <a:r>
            <a:rPr kumimoji="1" lang="ja-JP" altLang="ja-JP" sz="800">
              <a:solidFill>
                <a:sysClr val="windowText" lastClr="000000"/>
              </a:solidFill>
              <a:effectLst/>
              <a:latin typeface="+mn-lt"/>
              <a:ea typeface="+mn-ea"/>
              <a:cs typeface="+mn-cs"/>
            </a:rPr>
            <a:t>　主な要因は、埼玉西部環境保全組合負担金の</a:t>
          </a:r>
          <a:r>
            <a:rPr kumimoji="1" lang="ja-JP" altLang="en-US" sz="800">
              <a:solidFill>
                <a:sysClr val="windowText" lastClr="000000"/>
              </a:solidFill>
              <a:effectLst/>
              <a:latin typeface="+mn-lt"/>
              <a:ea typeface="+mn-ea"/>
              <a:cs typeface="+mn-cs"/>
            </a:rPr>
            <a:t>増</a:t>
          </a:r>
          <a:r>
            <a:rPr kumimoji="1" lang="ja-JP" altLang="ja-JP" sz="800">
              <a:solidFill>
                <a:sysClr val="windowText" lastClr="000000"/>
              </a:solidFill>
              <a:effectLst/>
              <a:latin typeface="+mn-lt"/>
              <a:ea typeface="+mn-ea"/>
              <a:cs typeface="+mn-cs"/>
            </a:rPr>
            <a:t>が大きい</a:t>
          </a:r>
          <a:r>
            <a:rPr kumimoji="1" lang="ja-JP" altLang="ja-JP" sz="800">
              <a:solidFill>
                <a:schemeClr val="dk1"/>
              </a:solidFill>
              <a:effectLst/>
              <a:latin typeface="+mn-lt"/>
              <a:ea typeface="+mn-ea"/>
              <a:cs typeface="+mn-cs"/>
            </a:rPr>
            <a:t>が、当市は、消防やごみ処理など、近隣自治体との一部事務組合を</a:t>
          </a:r>
          <a:r>
            <a:rPr kumimoji="1" lang="en-US" altLang="ja-JP" sz="800">
              <a:solidFill>
                <a:schemeClr val="dk1"/>
              </a:solidFill>
              <a:effectLst/>
              <a:latin typeface="+mn-lt"/>
              <a:ea typeface="+mn-ea"/>
              <a:cs typeface="+mn-cs"/>
            </a:rPr>
            <a:t>6</a:t>
          </a:r>
          <a:r>
            <a:rPr kumimoji="1" lang="ja-JP" altLang="ja-JP" sz="800">
              <a:solidFill>
                <a:schemeClr val="dk1"/>
              </a:solidFill>
              <a:effectLst/>
              <a:latin typeface="+mn-lt"/>
              <a:ea typeface="+mn-ea"/>
              <a:cs typeface="+mn-cs"/>
            </a:rPr>
            <a:t>つ構成しているため、各組合への負担金の多くが補助費等に計上され、他の類似団体と比較すると補助費等の割合が高いものと考えられる。</a:t>
          </a:r>
          <a:endParaRPr lang="ja-JP" altLang="ja-JP" sz="1000">
            <a:effectLst/>
          </a:endParaRPr>
        </a:p>
        <a:p>
          <a:r>
            <a:rPr kumimoji="1" lang="ja-JP" altLang="ja-JP" sz="800">
              <a:solidFill>
                <a:schemeClr val="dk1"/>
              </a:solidFill>
              <a:effectLst/>
              <a:latin typeface="+mn-lt"/>
              <a:ea typeface="+mn-ea"/>
              <a:cs typeface="+mn-cs"/>
            </a:rPr>
            <a:t>   今後は、大規模な施設整備や修繕などによる負担金の増額が見込まれるが、事業実施計画や予算編成時における合同ヒアリングにおいて、事務事業の見直しを徹底するなど、構成市町との連携を強化し、経常経費の抑制に努める。</a:t>
          </a:r>
          <a:endParaRPr lang="ja-JP" altLang="ja-JP" sz="10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165862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2264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110998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317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124714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60198</xdr:rowOff>
    </xdr:from>
    <xdr:to>
      <xdr:col>69</xdr:col>
      <xdr:colOff>142875</xdr:colOff>
      <xdr:row>37</xdr:row>
      <xdr:rowOff>161798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146575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73914</xdr:rowOff>
    </xdr:from>
    <xdr:to>
      <xdr:col>65</xdr:col>
      <xdr:colOff>53975</xdr:colOff>
      <xdr:row>38</xdr:row>
      <xdr:rowOff>4064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160291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公債費については、平成３０年度以降減少傾向が続いている。</a:t>
          </a:r>
          <a:endParaRPr lang="ja-JP" altLang="ja-JP" sz="1000">
            <a:effectLst/>
          </a:endParaRPr>
        </a:p>
        <a:p>
          <a:r>
            <a:rPr kumimoji="1" lang="ja-JP" altLang="ja-JP" sz="800">
              <a:solidFill>
                <a:schemeClr val="dk1"/>
              </a:solidFill>
              <a:effectLst/>
              <a:latin typeface="+mn-lt"/>
              <a:ea typeface="+mn-ea"/>
              <a:cs typeface="+mn-cs"/>
            </a:rPr>
            <a:t>　これは、元金償還が始まった事業債の償還額よりも、償還終了した過年度借入債の償還額の方が大きかったことによるもので、令和</a:t>
          </a:r>
          <a:r>
            <a:rPr kumimoji="1" lang="ja-JP" altLang="en-US" sz="800">
              <a:solidFill>
                <a:schemeClr val="dk1"/>
              </a:solidFill>
              <a:effectLst/>
              <a:latin typeface="+mn-lt"/>
              <a:ea typeface="+mn-ea"/>
              <a:cs typeface="+mn-cs"/>
            </a:rPr>
            <a:t>６</a:t>
          </a:r>
          <a:r>
            <a:rPr kumimoji="1" lang="ja-JP" altLang="ja-JP" sz="800">
              <a:solidFill>
                <a:schemeClr val="dk1"/>
              </a:solidFill>
              <a:effectLst/>
              <a:latin typeface="+mn-lt"/>
              <a:ea typeface="+mn-ea"/>
              <a:cs typeface="+mn-cs"/>
            </a:rPr>
            <a:t>年度においては、</a:t>
          </a:r>
          <a:r>
            <a:rPr kumimoji="1" lang="ja-JP" altLang="ja-JP" sz="800">
              <a:solidFill>
                <a:sysClr val="windowText" lastClr="000000"/>
              </a:solidFill>
              <a:effectLst/>
              <a:latin typeface="+mn-lt"/>
              <a:ea typeface="+mn-ea"/>
              <a:cs typeface="+mn-cs"/>
            </a:rPr>
            <a:t>平成２</a:t>
          </a:r>
          <a:r>
            <a:rPr kumimoji="1" lang="ja-JP" altLang="en-US" sz="800">
              <a:solidFill>
                <a:sysClr val="windowText" lastClr="000000"/>
              </a:solidFill>
              <a:effectLst/>
              <a:latin typeface="+mn-lt"/>
              <a:ea typeface="+mn-ea"/>
              <a:cs typeface="+mn-cs"/>
            </a:rPr>
            <a:t>５</a:t>
          </a:r>
          <a:r>
            <a:rPr kumimoji="1" lang="ja-JP" altLang="ja-JP" sz="800">
              <a:solidFill>
                <a:sysClr val="windowText" lastClr="000000"/>
              </a:solidFill>
              <a:effectLst/>
              <a:latin typeface="+mn-lt"/>
              <a:ea typeface="+mn-ea"/>
              <a:cs typeface="+mn-cs"/>
            </a:rPr>
            <a:t>年度に借り入れた</a:t>
          </a:r>
          <a:r>
            <a:rPr kumimoji="1" lang="ja-JP" altLang="en-US" sz="800">
              <a:solidFill>
                <a:sysClr val="windowText" lastClr="000000"/>
              </a:solidFill>
              <a:effectLst/>
              <a:latin typeface="+mn-lt"/>
              <a:ea typeface="+mn-ea"/>
              <a:cs typeface="+mn-cs"/>
            </a:rPr>
            <a:t>小学校空調設備設置事業債</a:t>
          </a:r>
          <a:r>
            <a:rPr kumimoji="1" lang="ja-JP" altLang="ja-JP" sz="800">
              <a:solidFill>
                <a:sysClr val="windowText" lastClr="000000"/>
              </a:solidFill>
              <a:effectLst/>
              <a:latin typeface="+mn-lt"/>
              <a:ea typeface="+mn-ea"/>
              <a:cs typeface="+mn-cs"/>
            </a:rPr>
            <a:t>や平成１</a:t>
          </a:r>
          <a:r>
            <a:rPr kumimoji="1" lang="ja-JP" altLang="en-US" sz="800">
              <a:solidFill>
                <a:sysClr val="windowText" lastClr="000000"/>
              </a:solidFill>
              <a:effectLst/>
              <a:latin typeface="+mn-lt"/>
              <a:ea typeface="+mn-ea"/>
              <a:cs typeface="+mn-cs"/>
            </a:rPr>
            <a:t>５</a:t>
          </a:r>
          <a:r>
            <a:rPr kumimoji="1" lang="ja-JP" altLang="ja-JP" sz="800">
              <a:solidFill>
                <a:sysClr val="windowText" lastClr="000000"/>
              </a:solidFill>
              <a:effectLst/>
              <a:latin typeface="+mn-lt"/>
              <a:ea typeface="+mn-ea"/>
              <a:cs typeface="+mn-cs"/>
            </a:rPr>
            <a:t>年度に借り入れた臨時財政対策債などの償還終了が影響している。</a:t>
          </a:r>
          <a:endParaRPr lang="ja-JP" altLang="ja-JP" sz="1000">
            <a:solidFill>
              <a:sysClr val="windowText" lastClr="000000"/>
            </a:solidFill>
            <a:effectLst/>
          </a:endParaRPr>
        </a:p>
        <a:p>
          <a:r>
            <a:rPr kumimoji="1" lang="ja-JP" altLang="ja-JP" sz="800">
              <a:solidFill>
                <a:schemeClr val="dk1"/>
              </a:solidFill>
              <a:effectLst/>
              <a:latin typeface="+mn-lt"/>
              <a:ea typeface="+mn-ea"/>
              <a:cs typeface="+mn-cs"/>
            </a:rPr>
            <a:t>　今後は、都市基盤整備や老朽化した公共施設の更新を始め、中学校再編、駅周辺整備事業などの大規模事業実施が見込まれることから、後年度の負担が過大にならないよう、起債管理を徹底し、健全な財政運営に努める。</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153670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1336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187325</xdr:colOff>
      <xdr:row>75</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12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5080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0200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xdr:rowOff>
    </xdr:from>
    <xdr:to>
      <xdr:col>11</xdr:col>
      <xdr:colOff>9525</xdr:colOff>
      <xdr:row>76</xdr:row>
      <xdr:rowOff>58420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35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102870</xdr:rowOff>
    </xdr:from>
    <xdr:to>
      <xdr:col>20</xdr:col>
      <xdr:colOff>38100</xdr:colOff>
      <xdr:row>76</xdr:row>
      <xdr:rowOff>33020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43197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125730</xdr:rowOff>
    </xdr:from>
    <xdr:to>
      <xdr:col>11</xdr:col>
      <xdr:colOff>60325</xdr:colOff>
      <xdr:row>76</xdr:row>
      <xdr:rowOff>55880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66057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公債費以外に占める経常収支比率については、前年度比</a:t>
          </a:r>
          <a:r>
            <a:rPr kumimoji="1" lang="en-US" altLang="ja-JP" sz="1000">
              <a:solidFill>
                <a:sysClr val="windowText" lastClr="000000"/>
              </a:solidFill>
              <a:effectLst/>
              <a:latin typeface="+mn-lt"/>
              <a:ea typeface="+mn-ea"/>
              <a:cs typeface="+mn-cs"/>
            </a:rPr>
            <a:t>1.7</a:t>
          </a:r>
          <a:r>
            <a:rPr kumimoji="1" lang="ja-JP" altLang="ja-JP" sz="1000">
              <a:solidFill>
                <a:sysClr val="windowText" lastClr="000000"/>
              </a:solidFill>
              <a:effectLst/>
              <a:latin typeface="+mn-lt"/>
              <a:ea typeface="+mn-ea"/>
              <a:cs typeface="+mn-cs"/>
            </a:rPr>
            <a:t>ポイント悪化し、類似団体平均を</a:t>
          </a:r>
          <a:r>
            <a:rPr kumimoji="1" lang="en-US" altLang="ja-JP" sz="1000">
              <a:solidFill>
                <a:sysClr val="windowText" lastClr="000000"/>
              </a:solidFill>
              <a:effectLst/>
              <a:latin typeface="+mn-lt"/>
              <a:ea typeface="+mn-ea"/>
              <a:cs typeface="+mn-cs"/>
            </a:rPr>
            <a:t>2.8</a:t>
          </a:r>
          <a:r>
            <a:rPr kumimoji="1" lang="ja-JP" altLang="ja-JP" sz="1000">
              <a:solidFill>
                <a:sysClr val="windowText" lastClr="000000"/>
              </a:solidFill>
              <a:effectLst/>
              <a:latin typeface="+mn-lt"/>
              <a:ea typeface="+mn-ea"/>
              <a:cs typeface="+mn-cs"/>
            </a:rPr>
            <a:t>ポイント上回っている。</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　分子である歳出のみの増減だと、前年度比</a:t>
          </a:r>
          <a:r>
            <a:rPr kumimoji="1" lang="en-US" altLang="ja-JP" sz="1000">
              <a:solidFill>
                <a:sysClr val="windowText" lastClr="000000"/>
              </a:solidFill>
              <a:effectLst/>
              <a:latin typeface="+mn-lt"/>
              <a:ea typeface="+mn-ea"/>
              <a:cs typeface="+mn-cs"/>
            </a:rPr>
            <a:t>5.4</a:t>
          </a:r>
          <a:r>
            <a:rPr kumimoji="1" lang="ja-JP" altLang="ja-JP" sz="1000">
              <a:solidFill>
                <a:sysClr val="windowText" lastClr="000000"/>
              </a:solidFill>
              <a:effectLst/>
              <a:latin typeface="+mn-lt"/>
              <a:ea typeface="+mn-ea"/>
              <a:cs typeface="+mn-cs"/>
            </a:rPr>
            <a:t>ポイント悪化している。</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　主な要因は、</a:t>
          </a:r>
          <a:r>
            <a:rPr kumimoji="1" lang="ja-JP" altLang="en-US" sz="1000">
              <a:solidFill>
                <a:sysClr val="windowText" lastClr="000000"/>
              </a:solidFill>
              <a:effectLst/>
              <a:latin typeface="+mn-lt"/>
              <a:ea typeface="+mn-ea"/>
              <a:cs typeface="+mn-cs"/>
            </a:rPr>
            <a:t>補助費等</a:t>
          </a:r>
          <a:r>
            <a:rPr kumimoji="1" lang="ja-JP" altLang="ja-JP" sz="1000">
              <a:solidFill>
                <a:sysClr val="windowText" lastClr="000000"/>
              </a:solidFill>
              <a:effectLst/>
              <a:latin typeface="+mn-lt"/>
              <a:ea typeface="+mn-ea"/>
              <a:cs typeface="+mn-cs"/>
            </a:rPr>
            <a:t>が前年度比</a:t>
          </a:r>
          <a:r>
            <a:rPr kumimoji="1" lang="en-US" altLang="ja-JP" sz="1000">
              <a:solidFill>
                <a:sysClr val="windowText" lastClr="000000"/>
              </a:solidFill>
              <a:effectLst/>
              <a:latin typeface="+mn-lt"/>
              <a:ea typeface="+mn-ea"/>
              <a:cs typeface="+mn-cs"/>
            </a:rPr>
            <a:t>18.1</a:t>
          </a:r>
          <a:r>
            <a:rPr kumimoji="1" lang="ja-JP" altLang="ja-JP" sz="1000">
              <a:solidFill>
                <a:sysClr val="windowText" lastClr="000000"/>
              </a:solidFill>
              <a:effectLst/>
              <a:latin typeface="+mn-lt"/>
              <a:ea typeface="+mn-ea"/>
              <a:cs typeface="+mn-cs"/>
            </a:rPr>
            <a:t>ポイント悪化していることである。</a:t>
          </a:r>
          <a:r>
            <a:rPr kumimoji="1" lang="ja-JP" altLang="en-US" sz="1000">
              <a:solidFill>
                <a:sysClr val="windowText" lastClr="000000"/>
              </a:solidFill>
              <a:effectLst/>
              <a:latin typeface="+mn-lt"/>
              <a:ea typeface="+mn-ea"/>
              <a:cs typeface="+mn-cs"/>
            </a:rPr>
            <a:t>埼玉西部環境保全組合負担金の増が大きく、</a:t>
          </a:r>
          <a:r>
            <a:rPr kumimoji="1" lang="ja-JP" altLang="ja-JP" sz="1000">
              <a:solidFill>
                <a:sysClr val="windowText" lastClr="000000"/>
              </a:solidFill>
              <a:effectLst/>
              <a:latin typeface="+mn-lt"/>
              <a:ea typeface="+mn-ea"/>
              <a:cs typeface="+mn-cs"/>
            </a:rPr>
            <a:t>今後も</a:t>
          </a:r>
          <a:r>
            <a:rPr kumimoji="1" lang="ja-JP" altLang="en-US" sz="1000">
              <a:solidFill>
                <a:sysClr val="windowText" lastClr="000000"/>
              </a:solidFill>
              <a:effectLst/>
              <a:latin typeface="+mn-lt"/>
              <a:ea typeface="+mn-ea"/>
              <a:cs typeface="+mn-cs"/>
            </a:rPr>
            <a:t>負担金の増額が見込まれるが、構成市町との連携を強化し、経常経費の抑制に努める</a:t>
          </a:r>
          <a:r>
            <a:rPr kumimoji="1" lang="ja-JP" altLang="ja-JP" sz="1000">
              <a:solidFill>
                <a:sysClr val="windowText" lastClr="000000"/>
              </a:solidFill>
              <a:effectLst/>
              <a:latin typeface="+mn-lt"/>
              <a:ea typeface="+mn-ea"/>
              <a:cs typeface="+mn-cs"/>
            </a:rPr>
            <a:t>ことで、単年度負担の軽減を図る。</a:t>
          </a:r>
          <a:endParaRPr lang="ja-JP" altLang="ja-JP" sz="11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77</xdr:row>
      <xdr:rowOff>10413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34339"/>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104139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5468"/>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69850</xdr:rowOff>
    </xdr:from>
    <xdr:to>
      <xdr:col>73</xdr:col>
      <xdr:colOff>180975</xdr:colOff>
      <xdr:row>75</xdr:row>
      <xdr:rowOff>156718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286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76</xdr:row>
      <xdr:rowOff>44704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2860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103140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139716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20845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105427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80281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105004</xdr:rowOff>
    </xdr:from>
    <xdr:to>
      <xdr:col>29</xdr:col>
      <xdr:colOff>127000</xdr:colOff>
      <xdr:row>19</xdr:row>
      <xdr:rowOff>158356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10179"/>
          <a:ext cx="647700" cy="53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158356</xdr:rowOff>
    </xdr:from>
    <xdr:to>
      <xdr:col>26</xdr:col>
      <xdr:colOff>50800</xdr:colOff>
      <xdr:row>20</xdr:row>
      <xdr:rowOff>14796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3531"/>
          <a:ext cx="698500" cy="27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157886</xdr:rowOff>
    </xdr:from>
    <xdr:to>
      <xdr:col>22</xdr:col>
      <xdr:colOff>114300</xdr:colOff>
      <xdr:row>20</xdr:row>
      <xdr:rowOff>14796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63061"/>
          <a:ext cx="698500" cy="2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155524</xdr:rowOff>
    </xdr:from>
    <xdr:to>
      <xdr:col>18</xdr:col>
      <xdr:colOff>177800</xdr:colOff>
      <xdr:row>19</xdr:row>
      <xdr:rowOff>157886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0699"/>
          <a:ext cx="698500" cy="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54204</xdr:rowOff>
    </xdr:from>
    <xdr:to>
      <xdr:col>29</xdr:col>
      <xdr:colOff>177800</xdr:colOff>
      <xdr:row>19</xdr:row>
      <xdr:rowOff>155804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59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26281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31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107556</xdr:rowOff>
    </xdr:from>
    <xdr:to>
      <xdr:col>26</xdr:col>
      <xdr:colOff>101600</xdr:colOff>
      <xdr:row>20</xdr:row>
      <xdr:rowOff>37706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2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22483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9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135446</xdr:rowOff>
    </xdr:from>
    <xdr:to>
      <xdr:col>22</xdr:col>
      <xdr:colOff>165100</xdr:colOff>
      <xdr:row>20</xdr:row>
      <xdr:rowOff>65596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0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50373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107086</xdr:rowOff>
    </xdr:from>
    <xdr:to>
      <xdr:col>19</xdr:col>
      <xdr:colOff>38100</xdr:colOff>
      <xdr:row>20</xdr:row>
      <xdr:rowOff>37236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22013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9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104724</xdr:rowOff>
    </xdr:from>
    <xdr:to>
      <xdr:col>15</xdr:col>
      <xdr:colOff>101600</xdr:colOff>
      <xdr:row>20</xdr:row>
      <xdr:rowOff>34874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19651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6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26906</xdr:rowOff>
    </xdr:from>
    <xdr:to>
      <xdr:col>29</xdr:col>
      <xdr:colOff>127000</xdr:colOff>
      <xdr:row>36</xdr:row>
      <xdr:rowOff>83044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80156"/>
          <a:ext cx="647700" cy="561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301161</xdr:rowOff>
    </xdr:from>
    <xdr:to>
      <xdr:col>26</xdr:col>
      <xdr:colOff>50800</xdr:colOff>
      <xdr:row>36</xdr:row>
      <xdr:rowOff>83044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11511"/>
          <a:ext cx="698500" cy="124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289273</xdr:rowOff>
    </xdr:from>
    <xdr:to>
      <xdr:col>22</xdr:col>
      <xdr:colOff>114300</xdr:colOff>
      <xdr:row>35</xdr:row>
      <xdr:rowOff>301161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99623"/>
          <a:ext cx="698500" cy="11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289273</xdr:rowOff>
    </xdr:from>
    <xdr:to>
      <xdr:col>18</xdr:col>
      <xdr:colOff>177800</xdr:colOff>
      <xdr:row>35</xdr:row>
      <xdr:rowOff>300311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99623"/>
          <a:ext cx="698500" cy="11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319006</xdr:rowOff>
    </xdr:from>
    <xdr:to>
      <xdr:col>29</xdr:col>
      <xdr:colOff>177800</xdr:colOff>
      <xdr:row>36</xdr:row>
      <xdr:rowOff>77706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9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291083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0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32244</xdr:rowOff>
    </xdr:from>
    <xdr:to>
      <xdr:col>26</xdr:col>
      <xdr:colOff>101600</xdr:colOff>
      <xdr:row>36</xdr:row>
      <xdr:rowOff>133844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8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118621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7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250361</xdr:rowOff>
    </xdr:from>
    <xdr:to>
      <xdr:col>22</xdr:col>
      <xdr:colOff>165100</xdr:colOff>
      <xdr:row>36</xdr:row>
      <xdr:rowOff>9061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60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336738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4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238473</xdr:rowOff>
    </xdr:from>
    <xdr:to>
      <xdr:col>19</xdr:col>
      <xdr:colOff>38100</xdr:colOff>
      <xdr:row>35</xdr:row>
      <xdr:rowOff>340073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48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324850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249511</xdr:rowOff>
    </xdr:from>
    <xdr:to>
      <xdr:col>15</xdr:col>
      <xdr:colOff>101600</xdr:colOff>
      <xdr:row>36</xdr:row>
      <xdr:rowOff>8211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335888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4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5462</xdr:rowOff>
    </xdr:from>
    <xdr:to>
      <xdr:col>24</xdr:col>
      <xdr:colOff>63500</xdr:colOff>
      <xdr:row>38</xdr:row>
      <xdr:rowOff>56669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20562"/>
          <a:ext cx="8382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56669</xdr:rowOff>
    </xdr:from>
    <xdr:to>
      <xdr:col>19</xdr:col>
      <xdr:colOff>177800</xdr:colOff>
      <xdr:row>38</xdr:row>
      <xdr:rowOff>78027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71769"/>
          <a:ext cx="889000" cy="2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73602</xdr:rowOff>
    </xdr:from>
    <xdr:to>
      <xdr:col>15</xdr:col>
      <xdr:colOff>50800</xdr:colOff>
      <xdr:row>38</xdr:row>
      <xdr:rowOff>78027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88702"/>
          <a:ext cx="889000" cy="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73602</xdr:rowOff>
    </xdr:from>
    <xdr:to>
      <xdr:col>10</xdr:col>
      <xdr:colOff>114300</xdr:colOff>
      <xdr:row>38</xdr:row>
      <xdr:rowOff>84575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88702"/>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126113</xdr:rowOff>
    </xdr:from>
    <xdr:to>
      <xdr:col>24</xdr:col>
      <xdr:colOff>114300</xdr:colOff>
      <xdr:row>38</xdr:row>
      <xdr:rowOff>56263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104540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4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5869</xdr:rowOff>
    </xdr:from>
    <xdr:to>
      <xdr:col>20</xdr:col>
      <xdr:colOff>38100</xdr:colOff>
      <xdr:row>38</xdr:row>
      <xdr:rowOff>107469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2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98596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27227</xdr:rowOff>
    </xdr:from>
    <xdr:to>
      <xdr:col>15</xdr:col>
      <xdr:colOff>101600</xdr:colOff>
      <xdr:row>38</xdr:row>
      <xdr:rowOff>128827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119954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3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22802</xdr:rowOff>
    </xdr:from>
    <xdr:to>
      <xdr:col>10</xdr:col>
      <xdr:colOff>165100</xdr:colOff>
      <xdr:row>38</xdr:row>
      <xdr:rowOff>124402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115529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33775</xdr:rowOff>
    </xdr:from>
    <xdr:to>
      <xdr:col>6</xdr:col>
      <xdr:colOff>38100</xdr:colOff>
      <xdr:row>38</xdr:row>
      <xdr:rowOff>135375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126502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4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84058</xdr:rowOff>
    </xdr:from>
    <xdr:to>
      <xdr:col>24</xdr:col>
      <xdr:colOff>63500</xdr:colOff>
      <xdr:row>58</xdr:row>
      <xdr:rowOff>97314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28158"/>
          <a:ext cx="838200" cy="1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97314</xdr:rowOff>
    </xdr:from>
    <xdr:to>
      <xdr:col>19</xdr:col>
      <xdr:colOff>177800</xdr:colOff>
      <xdr:row>58</xdr:row>
      <xdr:rowOff>99264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41414"/>
          <a:ext cx="8890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99264</xdr:rowOff>
    </xdr:from>
    <xdr:to>
      <xdr:col>15</xdr:col>
      <xdr:colOff>50800</xdr:colOff>
      <xdr:row>58</xdr:row>
      <xdr:rowOff>105318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43364"/>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105318</xdr:rowOff>
    </xdr:from>
    <xdr:to>
      <xdr:col>10</xdr:col>
      <xdr:colOff>114300</xdr:colOff>
      <xdr:row>58</xdr:row>
      <xdr:rowOff>118597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49418"/>
          <a:ext cx="889000" cy="1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33258</xdr:rowOff>
    </xdr:from>
    <xdr:to>
      <xdr:col>24</xdr:col>
      <xdr:colOff>114300</xdr:colOff>
      <xdr:row>58</xdr:row>
      <xdr:rowOff>134858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7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46514</xdr:rowOff>
    </xdr:from>
    <xdr:to>
      <xdr:col>20</xdr:col>
      <xdr:colOff>38100</xdr:colOff>
      <xdr:row>58</xdr:row>
      <xdr:rowOff>148114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9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139241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8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48464</xdr:rowOff>
    </xdr:from>
    <xdr:to>
      <xdr:col>15</xdr:col>
      <xdr:colOff>101600</xdr:colOff>
      <xdr:row>58</xdr:row>
      <xdr:rowOff>150064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9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141191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8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54518</xdr:rowOff>
    </xdr:from>
    <xdr:to>
      <xdr:col>10</xdr:col>
      <xdr:colOff>165100</xdr:colOff>
      <xdr:row>58</xdr:row>
      <xdr:rowOff>156118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9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147245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9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67797</xdr:rowOff>
    </xdr:from>
    <xdr:to>
      <xdr:col>6</xdr:col>
      <xdr:colOff>38100</xdr:colOff>
      <xdr:row>58</xdr:row>
      <xdr:rowOff>169397</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160524</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0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28905</xdr:rowOff>
    </xdr:from>
    <xdr:to>
      <xdr:col>24</xdr:col>
      <xdr:colOff>63500</xdr:colOff>
      <xdr:row>78</xdr:row>
      <xdr:rowOff>48640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02005"/>
          <a:ext cx="838200" cy="1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28905</xdr:rowOff>
    </xdr:from>
    <xdr:to>
      <xdr:col>19</xdr:col>
      <xdr:colOff>177800</xdr:colOff>
      <xdr:row>78</xdr:row>
      <xdr:rowOff>54166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02005"/>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54166</xdr:rowOff>
    </xdr:from>
    <xdr:to>
      <xdr:col>15</xdr:col>
      <xdr:colOff>50800</xdr:colOff>
      <xdr:row>78</xdr:row>
      <xdr:rowOff>98552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27266"/>
          <a:ext cx="889000" cy="4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92227</xdr:rowOff>
    </xdr:from>
    <xdr:to>
      <xdr:col>10</xdr:col>
      <xdr:colOff>114300</xdr:colOff>
      <xdr:row>78</xdr:row>
      <xdr:rowOff>98552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65327"/>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169290</xdr:rowOff>
    </xdr:from>
    <xdr:to>
      <xdr:col>24</xdr:col>
      <xdr:colOff>114300</xdr:colOff>
      <xdr:row>78</xdr:row>
      <xdr:rowOff>99440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147717</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4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149555</xdr:rowOff>
    </xdr:from>
    <xdr:to>
      <xdr:col>20</xdr:col>
      <xdr:colOff>38100</xdr:colOff>
      <xdr:row>78</xdr:row>
      <xdr:rowOff>79705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96232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12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3366</xdr:rowOff>
    </xdr:from>
    <xdr:to>
      <xdr:col>15</xdr:col>
      <xdr:colOff>101600</xdr:colOff>
      <xdr:row>78</xdr:row>
      <xdr:rowOff>104966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7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96093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6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47752</xdr:rowOff>
    </xdr:from>
    <xdr:to>
      <xdr:col>10</xdr:col>
      <xdr:colOff>165100</xdr:colOff>
      <xdr:row>78</xdr:row>
      <xdr:rowOff>149352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140479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1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41427</xdr:rowOff>
    </xdr:from>
    <xdr:to>
      <xdr:col>6</xdr:col>
      <xdr:colOff>38100</xdr:colOff>
      <xdr:row>78</xdr:row>
      <xdr:rowOff>143027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134154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07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50307</xdr:rowOff>
    </xdr:from>
    <xdr:to>
      <xdr:col>24</xdr:col>
      <xdr:colOff>63500</xdr:colOff>
      <xdr:row>98</xdr:row>
      <xdr:rowOff>163530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852407"/>
          <a:ext cx="838200" cy="11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163530</xdr:rowOff>
    </xdr:from>
    <xdr:to>
      <xdr:col>19</xdr:col>
      <xdr:colOff>177800</xdr:colOff>
      <xdr:row>99</xdr:row>
      <xdr:rowOff>82136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965630"/>
          <a:ext cx="889000" cy="9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103178</xdr:rowOff>
    </xdr:from>
    <xdr:to>
      <xdr:col>15</xdr:col>
      <xdr:colOff>50800</xdr:colOff>
      <xdr:row>99</xdr:row>
      <xdr:rowOff>82136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905278"/>
          <a:ext cx="889000" cy="15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103178</xdr:rowOff>
    </xdr:from>
    <xdr:to>
      <xdr:col>10</xdr:col>
      <xdr:colOff>114300</xdr:colOff>
      <xdr:row>99</xdr:row>
      <xdr:rowOff>154950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905278"/>
          <a:ext cx="889000" cy="2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170957</xdr:rowOff>
    </xdr:from>
    <xdr:to>
      <xdr:col>24</xdr:col>
      <xdr:colOff>114300</xdr:colOff>
      <xdr:row>98</xdr:row>
      <xdr:rowOff>101107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8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149384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78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112730</xdr:rowOff>
    </xdr:from>
    <xdr:to>
      <xdr:col>20</xdr:col>
      <xdr:colOff>38100</xdr:colOff>
      <xdr:row>99</xdr:row>
      <xdr:rowOff>42880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9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34007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530111" y="1700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31336</xdr:rowOff>
    </xdr:from>
    <xdr:to>
      <xdr:col>15</xdr:col>
      <xdr:colOff>101600</xdr:colOff>
      <xdr:row>99</xdr:row>
      <xdr:rowOff>132936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700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124063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41111" y="1709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52378</xdr:rowOff>
    </xdr:from>
    <xdr:to>
      <xdr:col>10</xdr:col>
      <xdr:colOff>165100</xdr:colOff>
      <xdr:row>98</xdr:row>
      <xdr:rowOff>153978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85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145105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94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104150</xdr:rowOff>
    </xdr:from>
    <xdr:to>
      <xdr:col>6</xdr:col>
      <xdr:colOff>38100</xdr:colOff>
      <xdr:row>100</xdr:row>
      <xdr:rowOff>34300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25427</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17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156304</xdr:rowOff>
    </xdr:from>
    <xdr:to>
      <xdr:col>55</xdr:col>
      <xdr:colOff>0</xdr:colOff>
      <xdr:row>37</xdr:row>
      <xdr:rowOff>4537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8504"/>
          <a:ext cx="838200" cy="1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128818</xdr:rowOff>
    </xdr:from>
    <xdr:to>
      <xdr:col>50</xdr:col>
      <xdr:colOff>114300</xdr:colOff>
      <xdr:row>36</xdr:row>
      <xdr:rowOff>156304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01018"/>
          <a:ext cx="88900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128818</xdr:rowOff>
    </xdr:from>
    <xdr:to>
      <xdr:col>45</xdr:col>
      <xdr:colOff>177800</xdr:colOff>
      <xdr:row>37</xdr:row>
      <xdr:rowOff>6541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01018"/>
          <a:ext cx="889000" cy="4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95466</xdr:rowOff>
    </xdr:from>
    <xdr:to>
      <xdr:col>41</xdr:col>
      <xdr:colOff>50800</xdr:colOff>
      <xdr:row>37</xdr:row>
      <xdr:rowOff>6541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81866"/>
          <a:ext cx="889000" cy="768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125187</xdr:rowOff>
    </xdr:from>
    <xdr:to>
      <xdr:col>55</xdr:col>
      <xdr:colOff>50800</xdr:colOff>
      <xdr:row>37</xdr:row>
      <xdr:rowOff>55337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9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103614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7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105504</xdr:rowOff>
    </xdr:from>
    <xdr:to>
      <xdr:col>50</xdr:col>
      <xdr:colOff>165100</xdr:colOff>
      <xdr:row>37</xdr:row>
      <xdr:rowOff>35654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26781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7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78018</xdr:rowOff>
    </xdr:from>
    <xdr:to>
      <xdr:col>46</xdr:col>
      <xdr:colOff>38100</xdr:colOff>
      <xdr:row>37</xdr:row>
      <xdr:rowOff>8168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5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170745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4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127191</xdr:rowOff>
    </xdr:from>
    <xdr:to>
      <xdr:col>41</xdr:col>
      <xdr:colOff>101600</xdr:colOff>
      <xdr:row>37</xdr:row>
      <xdr:rowOff>57341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48468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39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44666</xdr:rowOff>
    </xdr:from>
    <xdr:to>
      <xdr:col>36</xdr:col>
      <xdr:colOff>165100</xdr:colOff>
      <xdr:row>32</xdr:row>
      <xdr:rowOff>146266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3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137393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2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96789</xdr:rowOff>
    </xdr:from>
    <xdr:to>
      <xdr:col>55</xdr:col>
      <xdr:colOff>0</xdr:colOff>
      <xdr:row>58</xdr:row>
      <xdr:rowOff>99847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69439"/>
          <a:ext cx="838200" cy="17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23332</xdr:rowOff>
    </xdr:from>
    <xdr:to>
      <xdr:col>50</xdr:col>
      <xdr:colOff>114300</xdr:colOff>
      <xdr:row>58</xdr:row>
      <xdr:rowOff>99847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967432"/>
          <a:ext cx="889000" cy="7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9006</xdr:rowOff>
    </xdr:from>
    <xdr:to>
      <xdr:col>45</xdr:col>
      <xdr:colOff>177800</xdr:colOff>
      <xdr:row>58</xdr:row>
      <xdr:rowOff>23332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53106"/>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116372</xdr:rowOff>
    </xdr:from>
    <xdr:to>
      <xdr:col>41</xdr:col>
      <xdr:colOff>50800</xdr:colOff>
      <xdr:row>58</xdr:row>
      <xdr:rowOff>9006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89022"/>
          <a:ext cx="889000" cy="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45989</xdr:rowOff>
    </xdr:from>
    <xdr:to>
      <xdr:col>55</xdr:col>
      <xdr:colOff>50800</xdr:colOff>
      <xdr:row>57</xdr:row>
      <xdr:rowOff>147589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24416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9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49047</xdr:rowOff>
    </xdr:from>
    <xdr:to>
      <xdr:col>50</xdr:col>
      <xdr:colOff>165100</xdr:colOff>
      <xdr:row>58</xdr:row>
      <xdr:rowOff>150647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141774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8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143982</xdr:rowOff>
    </xdr:from>
    <xdr:to>
      <xdr:col>46</xdr:col>
      <xdr:colOff>38100</xdr:colOff>
      <xdr:row>58</xdr:row>
      <xdr:rowOff>74132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1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65259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0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129656</xdr:rowOff>
    </xdr:from>
    <xdr:to>
      <xdr:col>41</xdr:col>
      <xdr:colOff>101600</xdr:colOff>
      <xdr:row>58</xdr:row>
      <xdr:rowOff>59806</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50933</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9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65572</xdr:rowOff>
    </xdr:from>
    <xdr:to>
      <xdr:col>36</xdr:col>
      <xdr:colOff>165100</xdr:colOff>
      <xdr:row>57</xdr:row>
      <xdr:rowOff>167172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3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158299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3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144557</xdr:rowOff>
    </xdr:from>
    <xdr:to>
      <xdr:col>55</xdr:col>
      <xdr:colOff>0</xdr:colOff>
      <xdr:row>79</xdr:row>
      <xdr:rowOff>12351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17657"/>
          <a:ext cx="838200" cy="3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12351</xdr:rowOff>
    </xdr:from>
    <xdr:to>
      <xdr:col>50</xdr:col>
      <xdr:colOff>114300</xdr:colOff>
      <xdr:row>79</xdr:row>
      <xdr:rowOff>19590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56901"/>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136556</xdr:rowOff>
    </xdr:from>
    <xdr:to>
      <xdr:col>45</xdr:col>
      <xdr:colOff>177800</xdr:colOff>
      <xdr:row>79</xdr:row>
      <xdr:rowOff>19590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09656"/>
          <a:ext cx="889000" cy="5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136556</xdr:rowOff>
    </xdr:from>
    <xdr:to>
      <xdr:col>41</xdr:col>
      <xdr:colOff>50800</xdr:colOff>
      <xdr:row>78</xdr:row>
      <xdr:rowOff>164618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09656"/>
          <a:ext cx="889000" cy="2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93757</xdr:rowOff>
    </xdr:from>
    <xdr:to>
      <xdr:col>55</xdr:col>
      <xdr:colOff>50800</xdr:colOff>
      <xdr:row>79</xdr:row>
      <xdr:rowOff>23907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6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8684</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8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133001</xdr:rowOff>
    </xdr:from>
    <xdr:to>
      <xdr:col>50</xdr:col>
      <xdr:colOff>165100</xdr:colOff>
      <xdr:row>79</xdr:row>
      <xdr:rowOff>63151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54278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140240</xdr:rowOff>
    </xdr:from>
    <xdr:to>
      <xdr:col>46</xdr:col>
      <xdr:colOff>38100</xdr:colOff>
      <xdr:row>79</xdr:row>
      <xdr:rowOff>70390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61517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60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85756</xdr:rowOff>
    </xdr:from>
    <xdr:to>
      <xdr:col>41</xdr:col>
      <xdr:colOff>101600</xdr:colOff>
      <xdr:row>79</xdr:row>
      <xdr:rowOff>15906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5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7033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113818</xdr:rowOff>
    </xdr:from>
    <xdr:to>
      <xdr:col>36</xdr:col>
      <xdr:colOff>165100</xdr:colOff>
      <xdr:row>79</xdr:row>
      <xdr:rowOff>43968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8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35095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7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122504</xdr:rowOff>
    </xdr:from>
    <xdr:to>
      <xdr:col>55</xdr:col>
      <xdr:colOff>0</xdr:colOff>
      <xdr:row>98</xdr:row>
      <xdr:rowOff>87046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753154"/>
          <a:ext cx="838200" cy="13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139979</xdr:rowOff>
    </xdr:from>
    <xdr:to>
      <xdr:col>50</xdr:col>
      <xdr:colOff>114300</xdr:colOff>
      <xdr:row>98</xdr:row>
      <xdr:rowOff>87046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770629"/>
          <a:ext cx="889000" cy="1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136652</xdr:rowOff>
    </xdr:from>
    <xdr:to>
      <xdr:col>45</xdr:col>
      <xdr:colOff>177800</xdr:colOff>
      <xdr:row>97</xdr:row>
      <xdr:rowOff>139979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67302"/>
          <a:ext cx="889000" cy="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84582</xdr:rowOff>
    </xdr:from>
    <xdr:to>
      <xdr:col>41</xdr:col>
      <xdr:colOff>50800</xdr:colOff>
      <xdr:row>97</xdr:row>
      <xdr:rowOff>136652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15232"/>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71704</xdr:rowOff>
    </xdr:from>
    <xdr:to>
      <xdr:col>55</xdr:col>
      <xdr:colOff>50800</xdr:colOff>
      <xdr:row>98</xdr:row>
      <xdr:rowOff>1854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0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50131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8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36246</xdr:rowOff>
    </xdr:from>
    <xdr:to>
      <xdr:col>50</xdr:col>
      <xdr:colOff>165100</xdr:colOff>
      <xdr:row>98</xdr:row>
      <xdr:rowOff>137846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3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128973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9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89179</xdr:rowOff>
    </xdr:from>
    <xdr:to>
      <xdr:col>46</xdr:col>
      <xdr:colOff>38100</xdr:colOff>
      <xdr:row>98</xdr:row>
      <xdr:rowOff>19329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1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10456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1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85852</xdr:rowOff>
    </xdr:from>
    <xdr:to>
      <xdr:col>41</xdr:col>
      <xdr:colOff>101600</xdr:colOff>
      <xdr:row>98</xdr:row>
      <xdr:rowOff>16002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7129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0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33782</xdr:rowOff>
    </xdr:from>
    <xdr:to>
      <xdr:col>36</xdr:col>
      <xdr:colOff>165100</xdr:colOff>
      <xdr:row>97</xdr:row>
      <xdr:rowOff>135382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6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126509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5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82956</xdr:rowOff>
    </xdr:from>
    <xdr:to>
      <xdr:col>85</xdr:col>
      <xdr:colOff>127000</xdr:colOff>
      <xdr:row>77</xdr:row>
      <xdr:rowOff>102566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84606"/>
          <a:ext cx="838200" cy="1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81648</xdr:rowOff>
    </xdr:from>
    <xdr:to>
      <xdr:col>81</xdr:col>
      <xdr:colOff>50800</xdr:colOff>
      <xdr:row>77</xdr:row>
      <xdr:rowOff>82956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83298"/>
          <a:ext cx="889000" cy="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75171</xdr:rowOff>
    </xdr:from>
    <xdr:to>
      <xdr:col>76</xdr:col>
      <xdr:colOff>114300</xdr:colOff>
      <xdr:row>77</xdr:row>
      <xdr:rowOff>81648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76821"/>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75171</xdr:rowOff>
    </xdr:from>
    <xdr:to>
      <xdr:col>71</xdr:col>
      <xdr:colOff>177800</xdr:colOff>
      <xdr:row>77</xdr:row>
      <xdr:rowOff>77508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7682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51766</xdr:rowOff>
    </xdr:from>
    <xdr:to>
      <xdr:col>85</xdr:col>
      <xdr:colOff>177800</xdr:colOff>
      <xdr:row>77</xdr:row>
      <xdr:rowOff>153366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5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30193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3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32156</xdr:rowOff>
    </xdr:from>
    <xdr:to>
      <xdr:col>81</xdr:col>
      <xdr:colOff>101600</xdr:colOff>
      <xdr:row>77</xdr:row>
      <xdr:rowOff>133756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124883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2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30848</xdr:rowOff>
    </xdr:from>
    <xdr:to>
      <xdr:col>76</xdr:col>
      <xdr:colOff>165100</xdr:colOff>
      <xdr:row>77</xdr:row>
      <xdr:rowOff>132448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3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123575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2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24371</xdr:rowOff>
    </xdr:from>
    <xdr:to>
      <xdr:col>72</xdr:col>
      <xdr:colOff>38100</xdr:colOff>
      <xdr:row>77</xdr:row>
      <xdr:rowOff>125971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117098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1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26708</xdr:rowOff>
    </xdr:from>
    <xdr:to>
      <xdr:col>67</xdr:col>
      <xdr:colOff>101600</xdr:colOff>
      <xdr:row>77</xdr:row>
      <xdr:rowOff>128308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2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119435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2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42819</xdr:rowOff>
    </xdr:from>
    <xdr:to>
      <xdr:col>85</xdr:col>
      <xdr:colOff>127000</xdr:colOff>
      <xdr:row>97</xdr:row>
      <xdr:rowOff>112122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73469"/>
          <a:ext cx="838200" cy="6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42819</xdr:rowOff>
    </xdr:from>
    <xdr:to>
      <xdr:col>81</xdr:col>
      <xdr:colOff>50800</xdr:colOff>
      <xdr:row>97</xdr:row>
      <xdr:rowOff>120864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73469"/>
          <a:ext cx="889000" cy="78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8328</xdr:rowOff>
    </xdr:from>
    <xdr:to>
      <xdr:col>76</xdr:col>
      <xdr:colOff>114300</xdr:colOff>
      <xdr:row>97</xdr:row>
      <xdr:rowOff>120864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38978"/>
          <a:ext cx="889000" cy="11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8328</xdr:rowOff>
    </xdr:from>
    <xdr:to>
      <xdr:col>71</xdr:col>
      <xdr:colOff>177800</xdr:colOff>
      <xdr:row>97</xdr:row>
      <xdr:rowOff>108482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38978"/>
          <a:ext cx="889000" cy="10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61322</xdr:rowOff>
    </xdr:from>
    <xdr:to>
      <xdr:col>85</xdr:col>
      <xdr:colOff>177800</xdr:colOff>
      <xdr:row>97</xdr:row>
      <xdr:rowOff>162922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39749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163469</xdr:rowOff>
    </xdr:from>
    <xdr:to>
      <xdr:col>81</xdr:col>
      <xdr:colOff>101600</xdr:colOff>
      <xdr:row>97</xdr:row>
      <xdr:rowOff>93619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2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110146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9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70064</xdr:rowOff>
    </xdr:from>
    <xdr:to>
      <xdr:col>76</xdr:col>
      <xdr:colOff>165100</xdr:colOff>
      <xdr:row>98</xdr:row>
      <xdr:rowOff>214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0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162791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9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128978</xdr:rowOff>
    </xdr:from>
    <xdr:to>
      <xdr:col>72</xdr:col>
      <xdr:colOff>38100</xdr:colOff>
      <xdr:row>97</xdr:row>
      <xdr:rowOff>59128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8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75655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6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57682</xdr:rowOff>
    </xdr:from>
    <xdr:to>
      <xdr:col>67</xdr:col>
      <xdr:colOff>101600</xdr:colOff>
      <xdr:row>97</xdr:row>
      <xdr:rowOff>159282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8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4359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6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135013</xdr:rowOff>
    </xdr:from>
    <xdr:to>
      <xdr:col>116</xdr:col>
      <xdr:colOff>63500</xdr:colOff>
      <xdr:row>58</xdr:row>
      <xdr:rowOff>137528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79113"/>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127996</xdr:rowOff>
    </xdr:from>
    <xdr:to>
      <xdr:col>111</xdr:col>
      <xdr:colOff>177800</xdr:colOff>
      <xdr:row>58</xdr:row>
      <xdr:rowOff>135013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2096"/>
          <a:ext cx="889000" cy="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125435</xdr:rowOff>
    </xdr:from>
    <xdr:to>
      <xdr:col>107</xdr:col>
      <xdr:colOff>50800</xdr:colOff>
      <xdr:row>58</xdr:row>
      <xdr:rowOff>127996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69535"/>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101684</xdr:rowOff>
    </xdr:from>
    <xdr:to>
      <xdr:col>102</xdr:col>
      <xdr:colOff>114300</xdr:colOff>
      <xdr:row>58</xdr:row>
      <xdr:rowOff>125435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45784"/>
          <a:ext cx="889000" cy="2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86728</xdr:rowOff>
    </xdr:from>
    <xdr:to>
      <xdr:col>116</xdr:col>
      <xdr:colOff>114300</xdr:colOff>
      <xdr:row>59</xdr:row>
      <xdr:rowOff>16878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13932"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84213</xdr:rowOff>
    </xdr:from>
    <xdr:to>
      <xdr:col>112</xdr:col>
      <xdr:colOff>38100</xdr:colOff>
      <xdr:row>59</xdr:row>
      <xdr:rowOff>14363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2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5490</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21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77196</xdr:rowOff>
    </xdr:from>
    <xdr:to>
      <xdr:col>107</xdr:col>
      <xdr:colOff>101600</xdr:colOff>
      <xdr:row>59</xdr:row>
      <xdr:rowOff>7346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169923</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14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74635</xdr:rowOff>
    </xdr:from>
    <xdr:to>
      <xdr:col>102</xdr:col>
      <xdr:colOff>165100</xdr:colOff>
      <xdr:row>59</xdr:row>
      <xdr:rowOff>4785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167362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1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50884</xdr:rowOff>
    </xdr:from>
    <xdr:to>
      <xdr:col>98</xdr:col>
      <xdr:colOff>38100</xdr:colOff>
      <xdr:row>58</xdr:row>
      <xdr:rowOff>152484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143611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48222</xdr:rowOff>
    </xdr:from>
    <xdr:to>
      <xdr:col>116</xdr:col>
      <xdr:colOff>63500</xdr:colOff>
      <xdr:row>76</xdr:row>
      <xdr:rowOff>135356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078422"/>
          <a:ext cx="838200" cy="8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48222</xdr:rowOff>
    </xdr:from>
    <xdr:to>
      <xdr:col>111</xdr:col>
      <xdr:colOff>177800</xdr:colOff>
      <xdr:row>77</xdr:row>
      <xdr:rowOff>83159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78422"/>
          <a:ext cx="889000" cy="20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83159</xdr:rowOff>
    </xdr:from>
    <xdr:to>
      <xdr:col>107</xdr:col>
      <xdr:colOff>50800</xdr:colOff>
      <xdr:row>77</xdr:row>
      <xdr:rowOff>110858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84809"/>
          <a:ext cx="889000" cy="2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73940</xdr:rowOff>
    </xdr:from>
    <xdr:to>
      <xdr:col>102</xdr:col>
      <xdr:colOff>114300</xdr:colOff>
      <xdr:row>77</xdr:row>
      <xdr:rowOff>110858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275590"/>
          <a:ext cx="889000" cy="3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84556</xdr:rowOff>
    </xdr:from>
    <xdr:to>
      <xdr:col>116</xdr:col>
      <xdr:colOff>114300</xdr:colOff>
      <xdr:row>77</xdr:row>
      <xdr:rowOff>14706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1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62983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9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168872</xdr:rowOff>
    </xdr:from>
    <xdr:to>
      <xdr:col>112</xdr:col>
      <xdr:colOff>38100</xdr:colOff>
      <xdr:row>76</xdr:row>
      <xdr:rowOff>99022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0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90149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12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32359</xdr:rowOff>
    </xdr:from>
    <xdr:to>
      <xdr:col>107</xdr:col>
      <xdr:colOff>101600</xdr:colOff>
      <xdr:row>77</xdr:row>
      <xdr:rowOff>133959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3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125086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2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60058</xdr:rowOff>
    </xdr:from>
    <xdr:to>
      <xdr:col>102</xdr:col>
      <xdr:colOff>165100</xdr:colOff>
      <xdr:row>77</xdr:row>
      <xdr:rowOff>161658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152785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5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23140</xdr:rowOff>
    </xdr:from>
    <xdr:to>
      <xdr:col>98</xdr:col>
      <xdr:colOff>38100</xdr:colOff>
      <xdr:row>77</xdr:row>
      <xdr:rowOff>124740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115867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1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歳出決算総額は、</a:t>
          </a:r>
          <a:r>
            <a:rPr kumimoji="1" lang="ja-JP" altLang="ja-JP" sz="1000">
              <a:solidFill>
                <a:sysClr val="windowText" lastClr="000000"/>
              </a:solidFill>
              <a:effectLst/>
              <a:latin typeface="+mn-lt"/>
              <a:ea typeface="+mn-ea"/>
              <a:cs typeface="+mn-cs"/>
            </a:rPr>
            <a:t>住民一人当たり</a:t>
          </a:r>
          <a:r>
            <a:rPr kumimoji="1" lang="ja-JP" altLang="en-US" sz="1000">
              <a:solidFill>
                <a:sysClr val="windowText" lastClr="000000"/>
              </a:solidFill>
              <a:effectLst/>
              <a:latin typeface="+mn-lt"/>
              <a:ea typeface="+mn-ea"/>
              <a:cs typeface="+mn-cs"/>
            </a:rPr>
            <a:t>３８５，１９０</a:t>
          </a:r>
          <a:r>
            <a:rPr kumimoji="1" lang="ja-JP" altLang="ja-JP" sz="1000">
              <a:solidFill>
                <a:sysClr val="windowText" lastClr="000000"/>
              </a:solidFill>
              <a:effectLst/>
              <a:latin typeface="+mn-lt"/>
              <a:ea typeface="+mn-ea"/>
              <a:cs typeface="+mn-cs"/>
            </a:rPr>
            <a:t>円（前年度比較</a:t>
          </a:r>
          <a:r>
            <a:rPr kumimoji="1" lang="ja-JP" altLang="en-US" sz="1000">
              <a:solidFill>
                <a:sysClr val="windowText" lastClr="000000"/>
              </a:solidFill>
              <a:effectLst/>
              <a:latin typeface="+mn-lt"/>
              <a:ea typeface="+mn-ea"/>
              <a:cs typeface="+mn-cs"/>
            </a:rPr>
            <a:t>１９，００４</a:t>
          </a:r>
          <a:r>
            <a:rPr kumimoji="1" lang="ja-JP" altLang="ja-JP" sz="1000">
              <a:solidFill>
                <a:sysClr val="windowText" lastClr="000000"/>
              </a:solidFill>
              <a:effectLst/>
              <a:latin typeface="+mn-lt"/>
              <a:ea typeface="+mn-ea"/>
              <a:cs typeface="+mn-cs"/>
            </a:rPr>
            <a:t>円）と</a:t>
          </a:r>
          <a:r>
            <a:rPr kumimoji="1" lang="ja-JP" altLang="ja-JP" sz="1000">
              <a:solidFill>
                <a:schemeClr val="dk1"/>
              </a:solidFill>
              <a:effectLst/>
              <a:latin typeface="+mn-lt"/>
              <a:ea typeface="+mn-ea"/>
              <a:cs typeface="+mn-cs"/>
            </a:rPr>
            <a:t>なっている。</a:t>
          </a:r>
          <a:endParaRPr lang="ja-JP" altLang="ja-JP" sz="1100">
            <a:effectLst/>
          </a:endParaRPr>
        </a:p>
        <a:p>
          <a:r>
            <a:rPr kumimoji="1" lang="ja-JP" altLang="ja-JP" sz="1000">
              <a:solidFill>
                <a:schemeClr val="dk1"/>
              </a:solidFill>
              <a:effectLst/>
              <a:latin typeface="+mn-lt"/>
              <a:ea typeface="+mn-ea"/>
              <a:cs typeface="+mn-cs"/>
            </a:rPr>
            <a:t>　主な構成項目である扶助費は、類似団体と比較すると一人当たりコストが低い状況となって</a:t>
          </a:r>
          <a:r>
            <a:rPr kumimoji="1" lang="ja-JP" altLang="en-US" sz="1000">
              <a:solidFill>
                <a:schemeClr val="dk1"/>
              </a:solidFill>
              <a:effectLst/>
              <a:latin typeface="+mn-lt"/>
              <a:ea typeface="+mn-ea"/>
              <a:cs typeface="+mn-cs"/>
            </a:rPr>
            <a:t>おり、</a:t>
          </a:r>
          <a:r>
            <a:rPr kumimoji="1" lang="ja-JP" altLang="ja-JP" sz="1000">
              <a:solidFill>
                <a:sysClr val="windowText" lastClr="000000"/>
              </a:solidFill>
              <a:effectLst/>
              <a:latin typeface="+mn-lt"/>
              <a:ea typeface="+mn-ea"/>
              <a:cs typeface="+mn-cs"/>
            </a:rPr>
            <a:t>住民一人当たり</a:t>
          </a:r>
          <a:r>
            <a:rPr kumimoji="1" lang="ja-JP" altLang="en-US" sz="1000">
              <a:solidFill>
                <a:sysClr val="windowText" lastClr="000000"/>
              </a:solidFill>
              <a:effectLst/>
              <a:latin typeface="+mn-lt"/>
              <a:ea typeface="+mn-ea"/>
              <a:cs typeface="+mn-cs"/>
            </a:rPr>
            <a:t>１１０，２１２</a:t>
          </a:r>
          <a:r>
            <a:rPr kumimoji="1" lang="ja-JP" altLang="ja-JP" sz="1000">
              <a:solidFill>
                <a:sysClr val="windowText" lastClr="000000"/>
              </a:solidFill>
              <a:effectLst/>
              <a:latin typeface="+mn-lt"/>
              <a:ea typeface="+mn-ea"/>
              <a:cs typeface="+mn-cs"/>
            </a:rPr>
            <a:t>円（前年度比較</a:t>
          </a:r>
          <a:r>
            <a:rPr kumimoji="1" lang="ja-JP" altLang="en-US" sz="1000">
              <a:solidFill>
                <a:sysClr val="windowText" lastClr="000000"/>
              </a:solidFill>
              <a:effectLst/>
              <a:latin typeface="+mn-lt"/>
              <a:ea typeface="+mn-ea"/>
              <a:cs typeface="+mn-cs"/>
            </a:rPr>
            <a:t>１０，４０１</a:t>
          </a:r>
          <a:r>
            <a:rPr kumimoji="1" lang="ja-JP" altLang="ja-JP" sz="1000">
              <a:solidFill>
                <a:sysClr val="windowText" lastClr="000000"/>
              </a:solidFill>
              <a:effectLst/>
              <a:latin typeface="+mn-lt"/>
              <a:ea typeface="+mn-ea"/>
              <a:cs typeface="+mn-cs"/>
            </a:rPr>
            <a:t>円）と</a:t>
          </a:r>
          <a:r>
            <a:rPr kumimoji="1" lang="ja-JP" altLang="ja-JP" sz="1000">
              <a:solidFill>
                <a:schemeClr val="dk1"/>
              </a:solidFill>
              <a:effectLst/>
              <a:latin typeface="+mn-lt"/>
              <a:ea typeface="+mn-ea"/>
              <a:cs typeface="+mn-cs"/>
            </a:rPr>
            <a:t>なって</a:t>
          </a:r>
          <a:r>
            <a:rPr kumimoji="1" lang="ja-JP" altLang="en-US" sz="1000">
              <a:solidFill>
                <a:schemeClr val="dk1"/>
              </a:solidFill>
              <a:effectLst/>
              <a:latin typeface="+mn-lt"/>
              <a:ea typeface="+mn-ea"/>
              <a:cs typeface="+mn-cs"/>
            </a:rPr>
            <a:t>いる。</a:t>
          </a:r>
          <a:r>
            <a:rPr kumimoji="1" lang="ja-JP" altLang="ja-JP" sz="1000">
              <a:solidFill>
                <a:schemeClr val="dk1"/>
              </a:solidFill>
              <a:effectLst/>
              <a:latin typeface="+mn-lt"/>
              <a:ea typeface="+mn-ea"/>
              <a:cs typeface="+mn-cs"/>
            </a:rPr>
            <a:t>主な</a:t>
          </a:r>
          <a:r>
            <a:rPr kumimoji="1" lang="ja-JP" altLang="en-US" sz="1000">
              <a:solidFill>
                <a:schemeClr val="dk1"/>
              </a:solidFill>
              <a:effectLst/>
              <a:latin typeface="+mn-lt"/>
              <a:ea typeface="+mn-ea"/>
              <a:cs typeface="+mn-cs"/>
            </a:rPr>
            <a:t>変動</a:t>
          </a:r>
          <a:r>
            <a:rPr kumimoji="1" lang="ja-JP" altLang="ja-JP" sz="1000">
              <a:solidFill>
                <a:schemeClr val="dk1"/>
              </a:solidFill>
              <a:effectLst/>
              <a:latin typeface="+mn-lt"/>
              <a:ea typeface="+mn-ea"/>
              <a:cs typeface="+mn-cs"/>
            </a:rPr>
            <a:t>要因は、</a:t>
          </a:r>
          <a:r>
            <a:rPr kumimoji="1" lang="ja-JP" altLang="en-US" sz="1000">
              <a:solidFill>
                <a:sysClr val="windowText" lastClr="000000"/>
              </a:solidFill>
              <a:effectLst/>
              <a:latin typeface="+mn-lt"/>
              <a:ea typeface="+mn-ea"/>
              <a:cs typeface="+mn-cs"/>
            </a:rPr>
            <a:t>低所得者支援及び定額減税補足給付金給付経費</a:t>
          </a:r>
          <a:r>
            <a:rPr kumimoji="1" lang="ja-JP" altLang="ja-JP" sz="1000">
              <a:solidFill>
                <a:sysClr val="windowText" lastClr="000000"/>
              </a:solidFill>
              <a:effectLst/>
              <a:latin typeface="+mn-lt"/>
              <a:ea typeface="+mn-ea"/>
              <a:cs typeface="+mn-cs"/>
            </a:rPr>
            <a:t>の増等によるもの</a:t>
          </a:r>
          <a:r>
            <a:rPr kumimoji="1" lang="ja-JP" altLang="ja-JP" sz="1000">
              <a:solidFill>
                <a:schemeClr val="dk1"/>
              </a:solidFill>
              <a:effectLst/>
              <a:latin typeface="+mn-lt"/>
              <a:ea typeface="+mn-ea"/>
              <a:cs typeface="+mn-cs"/>
            </a:rPr>
            <a:t>である。本市は、急速な高齢化の途上にあることを鑑みると、今後も引き続き、健康づくり・介護予防の取り組みや地域包括ケアシステムの構築、生活困窮者・障害者の自立に向けた施策等を積極的に推進するとともに、給付の適正化や各種給付への独自加算の見直し等を進めていくことにより、扶助費の抑制を図っていく必要がある。</a:t>
          </a:r>
          <a:endParaRPr lang="ja-JP" altLang="ja-JP" sz="1100">
            <a:effectLst/>
          </a:endParaRPr>
        </a:p>
        <a:p>
          <a:r>
            <a:rPr kumimoji="1" lang="ja-JP" altLang="ja-JP" sz="1000">
              <a:solidFill>
                <a:schemeClr val="dk1"/>
              </a:solidFill>
              <a:effectLst/>
              <a:latin typeface="+mn-lt"/>
              <a:ea typeface="+mn-ea"/>
              <a:cs typeface="+mn-cs"/>
            </a:rPr>
            <a:t>　貸付金は、類似団体と比較すると一人当たりコストが低い状況となっており、</a:t>
          </a:r>
          <a:r>
            <a:rPr kumimoji="1" lang="ja-JP" altLang="ja-JP" sz="1000">
              <a:solidFill>
                <a:sysClr val="windowText" lastClr="000000"/>
              </a:solidFill>
              <a:effectLst/>
              <a:latin typeface="+mn-lt"/>
              <a:ea typeface="+mn-ea"/>
              <a:cs typeface="+mn-cs"/>
            </a:rPr>
            <a:t>住民一人当たり</a:t>
          </a:r>
          <a:r>
            <a:rPr kumimoji="1" lang="ja-JP" altLang="en-US" sz="1000">
              <a:solidFill>
                <a:sysClr val="windowText" lastClr="000000"/>
              </a:solidFill>
              <a:effectLst/>
              <a:latin typeface="+mn-lt"/>
              <a:ea typeface="+mn-ea"/>
              <a:cs typeface="+mn-cs"/>
            </a:rPr>
            <a:t>９５</a:t>
          </a:r>
          <a:r>
            <a:rPr kumimoji="1" lang="ja-JP" altLang="ja-JP" sz="1000">
              <a:solidFill>
                <a:sysClr val="windowText" lastClr="000000"/>
              </a:solidFill>
              <a:effectLst/>
              <a:latin typeface="+mn-lt"/>
              <a:ea typeface="+mn-ea"/>
              <a:cs typeface="+mn-cs"/>
            </a:rPr>
            <a:t>円（前年度比較△</a:t>
          </a:r>
          <a:r>
            <a:rPr kumimoji="1" lang="ja-JP" altLang="en-US" sz="1000">
              <a:solidFill>
                <a:sysClr val="windowText" lastClr="000000"/>
              </a:solidFill>
              <a:effectLst/>
              <a:latin typeface="+mn-lt"/>
              <a:ea typeface="+mn-ea"/>
              <a:cs typeface="+mn-cs"/>
            </a:rPr>
            <a:t>１１０</a:t>
          </a:r>
          <a:r>
            <a:rPr kumimoji="1" lang="ja-JP" altLang="ja-JP" sz="1000">
              <a:solidFill>
                <a:sysClr val="windowText" lastClr="000000"/>
              </a:solidFill>
              <a:effectLst/>
              <a:latin typeface="+mn-lt"/>
              <a:ea typeface="+mn-ea"/>
              <a:cs typeface="+mn-cs"/>
            </a:rPr>
            <a:t>円）</a:t>
          </a:r>
          <a:r>
            <a:rPr kumimoji="1" lang="ja-JP" altLang="ja-JP" sz="1000">
              <a:solidFill>
                <a:schemeClr val="dk1"/>
              </a:solidFill>
              <a:effectLst/>
              <a:latin typeface="+mn-lt"/>
              <a:ea typeface="+mn-ea"/>
              <a:cs typeface="+mn-cs"/>
            </a:rPr>
            <a:t>となっている。主な</a:t>
          </a:r>
          <a:r>
            <a:rPr kumimoji="1" lang="ja-JP" altLang="en-US" sz="1000">
              <a:solidFill>
                <a:schemeClr val="dk1"/>
              </a:solidFill>
              <a:effectLst/>
              <a:latin typeface="+mn-lt"/>
              <a:ea typeface="+mn-ea"/>
              <a:cs typeface="+mn-cs"/>
            </a:rPr>
            <a:t>変動</a:t>
          </a:r>
          <a:r>
            <a:rPr kumimoji="1" lang="ja-JP" altLang="ja-JP" sz="1000">
              <a:solidFill>
                <a:schemeClr val="dk1"/>
              </a:solidFill>
              <a:effectLst/>
              <a:latin typeface="+mn-lt"/>
              <a:ea typeface="+mn-ea"/>
              <a:cs typeface="+mn-cs"/>
            </a:rPr>
            <a:t>要因は、</a:t>
          </a:r>
          <a:r>
            <a:rPr kumimoji="1" lang="ja-JP" altLang="ja-JP" sz="1000">
              <a:solidFill>
                <a:sysClr val="windowText" lastClr="000000"/>
              </a:solidFill>
              <a:effectLst/>
              <a:latin typeface="+mn-lt"/>
              <a:ea typeface="+mn-ea"/>
              <a:cs typeface="+mn-cs"/>
            </a:rPr>
            <a:t>新型コロナウイルス感染症対策の一環として行っていた緊急特別融資あっせん経費の減等によるものである。</a:t>
          </a:r>
          <a:endParaRPr lang="ja-JP" altLang="ja-JP" sz="1100">
            <a:solidFill>
              <a:sysClr val="windowText" lastClr="000000"/>
            </a:solidFill>
            <a:effectLst/>
          </a:endParaRPr>
        </a:p>
        <a:p>
          <a:r>
            <a:rPr kumimoji="1" lang="ja-JP" altLang="ja-JP" sz="1000">
              <a:solidFill>
                <a:sysClr val="windowText" lastClr="000000"/>
              </a:solidFill>
              <a:effectLst/>
              <a:latin typeface="+mn-lt"/>
              <a:ea typeface="+mn-ea"/>
              <a:cs typeface="+mn-cs"/>
            </a:rPr>
            <a:t>　維持補修費は、類似団体と比較すると一人当たりコストが</a:t>
          </a:r>
          <a:r>
            <a:rPr kumimoji="1" lang="ja-JP" altLang="en-US" sz="1000">
              <a:solidFill>
                <a:sysClr val="windowText" lastClr="000000"/>
              </a:solidFill>
              <a:effectLst/>
              <a:latin typeface="+mn-lt"/>
              <a:ea typeface="+mn-ea"/>
              <a:cs typeface="+mn-cs"/>
            </a:rPr>
            <a:t>低い</a:t>
          </a:r>
          <a:r>
            <a:rPr kumimoji="1" lang="ja-JP" altLang="ja-JP" sz="1000">
              <a:solidFill>
                <a:sysClr val="windowText" lastClr="000000"/>
              </a:solidFill>
              <a:effectLst/>
              <a:latin typeface="+mn-lt"/>
              <a:ea typeface="+mn-ea"/>
              <a:cs typeface="+mn-cs"/>
            </a:rPr>
            <a:t>状況となっており、住民一人当たり</a:t>
          </a:r>
          <a:r>
            <a:rPr kumimoji="1" lang="ja-JP" altLang="en-US" sz="1000">
              <a:solidFill>
                <a:sysClr val="windowText" lastClr="000000"/>
              </a:solidFill>
              <a:effectLst/>
              <a:latin typeface="+mn-lt"/>
              <a:ea typeface="+mn-ea"/>
              <a:cs typeface="+mn-cs"/>
            </a:rPr>
            <a:t>４，３９０</a:t>
          </a:r>
          <a:r>
            <a:rPr kumimoji="1" lang="ja-JP" altLang="ja-JP" sz="1000">
              <a:solidFill>
                <a:sysClr val="windowText" lastClr="000000"/>
              </a:solidFill>
              <a:effectLst/>
              <a:latin typeface="+mn-lt"/>
              <a:ea typeface="+mn-ea"/>
              <a:cs typeface="+mn-cs"/>
            </a:rPr>
            <a:t>円（前年度比較</a:t>
          </a:r>
          <a:r>
            <a:rPr kumimoji="1" lang="ja-JP" altLang="en-US" sz="1000">
              <a:solidFill>
                <a:sysClr val="windowText" lastClr="000000"/>
              </a:solidFill>
              <a:effectLst/>
              <a:latin typeface="+mn-lt"/>
              <a:ea typeface="+mn-ea"/>
              <a:cs typeface="+mn-cs"/>
            </a:rPr>
            <a:t>△５１８</a:t>
          </a:r>
          <a:r>
            <a:rPr kumimoji="1" lang="ja-JP" altLang="ja-JP" sz="1000">
              <a:solidFill>
                <a:sysClr val="windowText" lastClr="000000"/>
              </a:solidFill>
              <a:effectLst/>
              <a:latin typeface="+mn-lt"/>
              <a:ea typeface="+mn-ea"/>
              <a:cs typeface="+mn-cs"/>
            </a:rPr>
            <a:t>円）と</a:t>
          </a:r>
          <a:r>
            <a:rPr kumimoji="1" lang="ja-JP" altLang="ja-JP" sz="1000">
              <a:solidFill>
                <a:schemeClr val="dk1"/>
              </a:solidFill>
              <a:effectLst/>
              <a:latin typeface="+mn-lt"/>
              <a:ea typeface="+mn-ea"/>
              <a:cs typeface="+mn-cs"/>
            </a:rPr>
            <a:t>なっている。本市は、昭和５０年代から６０年代にかけて人口が急増し、短期間で小中学校や学習施設などの公共施設の建設や道路、公園などの都市基盤整備を行ってきたため、施設の老朽化等に伴う修繕の増は今後も継続して見込まれる。このため、公共施設等総合管理計画に基づき、計画的な修繕を実施することで、単年度負担の軽減を図っていく。</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74320</xdr:rowOff>
    </xdr:from>
    <xdr:to>
      <xdr:col>24</xdr:col>
      <xdr:colOff>63500</xdr:colOff>
      <xdr:row>36</xdr:row>
      <xdr:rowOff>106325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4652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106325</xdr:rowOff>
    </xdr:from>
    <xdr:to>
      <xdr:col>19</xdr:col>
      <xdr:colOff>177800</xdr:colOff>
      <xdr:row>36</xdr:row>
      <xdr:rowOff>130099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78525"/>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120955</xdr:rowOff>
    </xdr:from>
    <xdr:to>
      <xdr:col>15</xdr:col>
      <xdr:colOff>50800</xdr:colOff>
      <xdr:row>36</xdr:row>
      <xdr:rowOff>130099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29315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116383</xdr:rowOff>
    </xdr:from>
    <xdr:to>
      <xdr:col>10</xdr:col>
      <xdr:colOff>114300</xdr:colOff>
      <xdr:row>36</xdr:row>
      <xdr:rowOff>120955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8858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23520</xdr:rowOff>
    </xdr:from>
    <xdr:to>
      <xdr:col>24</xdr:col>
      <xdr:colOff>114300</xdr:colOff>
      <xdr:row>36</xdr:row>
      <xdr:rowOff>125120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1947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7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55525</xdr:rowOff>
    </xdr:from>
    <xdr:to>
      <xdr:col>20</xdr:col>
      <xdr:colOff>38100</xdr:colOff>
      <xdr:row>36</xdr:row>
      <xdr:rowOff>157125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148252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2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79299</xdr:rowOff>
    </xdr:from>
    <xdr:to>
      <xdr:col>15</xdr:col>
      <xdr:colOff>101600</xdr:colOff>
      <xdr:row>37</xdr:row>
      <xdr:rowOff>9449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4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70155</xdr:rowOff>
    </xdr:from>
    <xdr:to>
      <xdr:col>10</xdr:col>
      <xdr:colOff>165100</xdr:colOff>
      <xdr:row>37</xdr:row>
      <xdr:rowOff>305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162882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3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65583</xdr:rowOff>
    </xdr:from>
    <xdr:to>
      <xdr:col>6</xdr:col>
      <xdr:colOff>38100</xdr:colOff>
      <xdr:row>36</xdr:row>
      <xdr:rowOff>167183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158310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3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34152</xdr:rowOff>
    </xdr:from>
    <xdr:to>
      <xdr:col>24</xdr:col>
      <xdr:colOff>63500</xdr:colOff>
      <xdr:row>57</xdr:row>
      <xdr:rowOff>62584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06802"/>
          <a:ext cx="838200" cy="2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34152</xdr:rowOff>
    </xdr:from>
    <xdr:to>
      <xdr:col>19</xdr:col>
      <xdr:colOff>177800</xdr:colOff>
      <xdr:row>57</xdr:row>
      <xdr:rowOff>76051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06802"/>
          <a:ext cx="889000" cy="4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34564</xdr:rowOff>
    </xdr:from>
    <xdr:to>
      <xdr:col>15</xdr:col>
      <xdr:colOff>50800</xdr:colOff>
      <xdr:row>57</xdr:row>
      <xdr:rowOff>76051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7214"/>
          <a:ext cx="889000"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127493</xdr:rowOff>
    </xdr:from>
    <xdr:to>
      <xdr:col>10</xdr:col>
      <xdr:colOff>114300</xdr:colOff>
      <xdr:row>57</xdr:row>
      <xdr:rowOff>34564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4343"/>
          <a:ext cx="889000" cy="59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11784</xdr:rowOff>
    </xdr:from>
    <xdr:to>
      <xdr:col>24</xdr:col>
      <xdr:colOff>114300</xdr:colOff>
      <xdr:row>57</xdr:row>
      <xdr:rowOff>113384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161661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154802</xdr:rowOff>
    </xdr:from>
    <xdr:to>
      <xdr:col>20</xdr:col>
      <xdr:colOff>38100</xdr:colOff>
      <xdr:row>57</xdr:row>
      <xdr:rowOff>84952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5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76079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4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25251</xdr:rowOff>
    </xdr:from>
    <xdr:to>
      <xdr:col>15</xdr:col>
      <xdr:colOff>101600</xdr:colOff>
      <xdr:row>57</xdr:row>
      <xdr:rowOff>126851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9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117978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9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155214</xdr:rowOff>
    </xdr:from>
    <xdr:to>
      <xdr:col>10</xdr:col>
      <xdr:colOff>165100</xdr:colOff>
      <xdr:row>57</xdr:row>
      <xdr:rowOff>85364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76491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76693</xdr:rowOff>
    </xdr:from>
    <xdr:to>
      <xdr:col>6</xdr:col>
      <xdr:colOff>38100</xdr:colOff>
      <xdr:row>54</xdr:row>
      <xdr:rowOff>6843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169420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42370</xdr:rowOff>
    </xdr:from>
    <xdr:to>
      <xdr:col>24</xdr:col>
      <xdr:colOff>63500</xdr:colOff>
      <xdr:row>76</xdr:row>
      <xdr:rowOff>92746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72570"/>
          <a:ext cx="838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92746</xdr:rowOff>
    </xdr:from>
    <xdr:to>
      <xdr:col>19</xdr:col>
      <xdr:colOff>177800</xdr:colOff>
      <xdr:row>77</xdr:row>
      <xdr:rowOff>18176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22946"/>
          <a:ext cx="889000" cy="9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137857</xdr:rowOff>
    </xdr:from>
    <xdr:to>
      <xdr:col>15</xdr:col>
      <xdr:colOff>50800</xdr:colOff>
      <xdr:row>77</xdr:row>
      <xdr:rowOff>18176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8057"/>
          <a:ext cx="889000" cy="51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137857</xdr:rowOff>
    </xdr:from>
    <xdr:to>
      <xdr:col>10</xdr:col>
      <xdr:colOff>114300</xdr:colOff>
      <xdr:row>77</xdr:row>
      <xdr:rowOff>125381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8057"/>
          <a:ext cx="889000" cy="15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163020</xdr:rowOff>
    </xdr:from>
    <xdr:to>
      <xdr:col>24</xdr:col>
      <xdr:colOff>114300</xdr:colOff>
      <xdr:row>76</xdr:row>
      <xdr:rowOff>93170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141447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00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41946</xdr:rowOff>
    </xdr:from>
    <xdr:to>
      <xdr:col>20</xdr:col>
      <xdr:colOff>38100</xdr:colOff>
      <xdr:row>76</xdr:row>
      <xdr:rowOff>143546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7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134673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6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138826</xdr:rowOff>
    </xdr:from>
    <xdr:to>
      <xdr:col>15</xdr:col>
      <xdr:colOff>101600</xdr:colOff>
      <xdr:row>77</xdr:row>
      <xdr:rowOff>68976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60103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1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87057</xdr:rowOff>
    </xdr:from>
    <xdr:to>
      <xdr:col>10</xdr:col>
      <xdr:colOff>165100</xdr:colOff>
      <xdr:row>77</xdr:row>
      <xdr:rowOff>17207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1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8334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0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74581</xdr:rowOff>
    </xdr:from>
    <xdr:to>
      <xdr:col>6</xdr:col>
      <xdr:colOff>38100</xdr:colOff>
      <xdr:row>78</xdr:row>
      <xdr:rowOff>4731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167308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117415</xdr:rowOff>
    </xdr:from>
    <xdr:to>
      <xdr:col>24</xdr:col>
      <xdr:colOff>63500</xdr:colOff>
      <xdr:row>98</xdr:row>
      <xdr:rowOff>127874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19515"/>
          <a:ext cx="838200" cy="1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117415</xdr:rowOff>
    </xdr:from>
    <xdr:to>
      <xdr:col>19</xdr:col>
      <xdr:colOff>177800</xdr:colOff>
      <xdr:row>98</xdr:row>
      <xdr:rowOff>118055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19515"/>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112759</xdr:rowOff>
    </xdr:from>
    <xdr:to>
      <xdr:col>15</xdr:col>
      <xdr:colOff>50800</xdr:colOff>
      <xdr:row>98</xdr:row>
      <xdr:rowOff>118055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914859"/>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112759</xdr:rowOff>
    </xdr:from>
    <xdr:to>
      <xdr:col>10</xdr:col>
      <xdr:colOff>114300</xdr:colOff>
      <xdr:row>98</xdr:row>
      <xdr:rowOff>141289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14859"/>
          <a:ext cx="889000" cy="2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77074</xdr:rowOff>
    </xdr:from>
    <xdr:to>
      <xdr:col>24</xdr:col>
      <xdr:colOff>114300</xdr:colOff>
      <xdr:row>99</xdr:row>
      <xdr:rowOff>7224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7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163451</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9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66615</xdr:rowOff>
    </xdr:from>
    <xdr:to>
      <xdr:col>20</xdr:col>
      <xdr:colOff>38100</xdr:colOff>
      <xdr:row>98</xdr:row>
      <xdr:rowOff>168215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6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159342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6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67255</xdr:rowOff>
    </xdr:from>
    <xdr:to>
      <xdr:col>15</xdr:col>
      <xdr:colOff>101600</xdr:colOff>
      <xdr:row>98</xdr:row>
      <xdr:rowOff>168855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6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159982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61959</xdr:rowOff>
    </xdr:from>
    <xdr:to>
      <xdr:col>10</xdr:col>
      <xdr:colOff>165100</xdr:colOff>
      <xdr:row>98</xdr:row>
      <xdr:rowOff>163559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6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154686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5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90489</xdr:rowOff>
    </xdr:from>
    <xdr:to>
      <xdr:col>6</xdr:col>
      <xdr:colOff>38100</xdr:colOff>
      <xdr:row>99</xdr:row>
      <xdr:rowOff>20639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9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11766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8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23876</xdr:rowOff>
    </xdr:from>
    <xdr:to>
      <xdr:col>55</xdr:col>
      <xdr:colOff>0</xdr:colOff>
      <xdr:row>39</xdr:row>
      <xdr:rowOff>36322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10426"/>
          <a:ext cx="8382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36322</xdr:rowOff>
    </xdr:from>
    <xdr:to>
      <xdr:col>50</xdr:col>
      <xdr:colOff>114300</xdr:colOff>
      <xdr:row>39</xdr:row>
      <xdr:rowOff>42926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22872"/>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42672</xdr:rowOff>
    </xdr:from>
    <xdr:to>
      <xdr:col>45</xdr:col>
      <xdr:colOff>177800</xdr:colOff>
      <xdr:row>39</xdr:row>
      <xdr:rowOff>42926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29222"/>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42164</xdr:rowOff>
    </xdr:from>
    <xdr:to>
      <xdr:col>41</xdr:col>
      <xdr:colOff>50800</xdr:colOff>
      <xdr:row>39</xdr:row>
      <xdr:rowOff>42672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28714"/>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144526</xdr:rowOff>
    </xdr:from>
    <xdr:to>
      <xdr:col>55</xdr:col>
      <xdr:colOff>50800</xdr:colOff>
      <xdr:row>39</xdr:row>
      <xdr:rowOff>74676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5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59453</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156972</xdr:rowOff>
    </xdr:from>
    <xdr:to>
      <xdr:col>50</xdr:col>
      <xdr:colOff>165100</xdr:colOff>
      <xdr:row>39</xdr:row>
      <xdr:rowOff>87122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78249</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7647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163576</xdr:rowOff>
    </xdr:from>
    <xdr:to>
      <xdr:col>46</xdr:col>
      <xdr:colOff>38100</xdr:colOff>
      <xdr:row>39</xdr:row>
      <xdr:rowOff>93726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84853</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163322</xdr:rowOff>
    </xdr:from>
    <xdr:to>
      <xdr:col>41</xdr:col>
      <xdr:colOff>101600</xdr:colOff>
      <xdr:row>39</xdr:row>
      <xdr:rowOff>93472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7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84599</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771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162814</xdr:rowOff>
    </xdr:from>
    <xdr:to>
      <xdr:col>36</xdr:col>
      <xdr:colOff>165100</xdr:colOff>
      <xdr:row>39</xdr:row>
      <xdr:rowOff>92964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84091</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770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152692</xdr:rowOff>
    </xdr:from>
    <xdr:to>
      <xdr:col>55</xdr:col>
      <xdr:colOff>0</xdr:colOff>
      <xdr:row>58</xdr:row>
      <xdr:rowOff>164541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96792"/>
          <a:ext cx="8382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152692</xdr:rowOff>
    </xdr:from>
    <xdr:to>
      <xdr:col>50</xdr:col>
      <xdr:colOff>114300</xdr:colOff>
      <xdr:row>58</xdr:row>
      <xdr:rowOff>158674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96792"/>
          <a:ext cx="8890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158674</xdr:rowOff>
    </xdr:from>
    <xdr:to>
      <xdr:col>45</xdr:col>
      <xdr:colOff>177800</xdr:colOff>
      <xdr:row>58</xdr:row>
      <xdr:rowOff>164998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02774"/>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160807</xdr:rowOff>
    </xdr:from>
    <xdr:to>
      <xdr:col>41</xdr:col>
      <xdr:colOff>50800</xdr:colOff>
      <xdr:row>58</xdr:row>
      <xdr:rowOff>164998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0490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113741</xdr:rowOff>
    </xdr:from>
    <xdr:to>
      <xdr:col>55</xdr:col>
      <xdr:colOff>50800</xdr:colOff>
      <xdr:row>59</xdr:row>
      <xdr:rowOff>43891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5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28668</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7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101892</xdr:rowOff>
    </xdr:from>
    <xdr:to>
      <xdr:col>50</xdr:col>
      <xdr:colOff>165100</xdr:colOff>
      <xdr:row>59</xdr:row>
      <xdr:rowOff>32042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23169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107874</xdr:rowOff>
    </xdr:from>
    <xdr:to>
      <xdr:col>46</xdr:col>
      <xdr:colOff>38100</xdr:colOff>
      <xdr:row>59</xdr:row>
      <xdr:rowOff>38024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29151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4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114198</xdr:rowOff>
    </xdr:from>
    <xdr:to>
      <xdr:col>41</xdr:col>
      <xdr:colOff>101600</xdr:colOff>
      <xdr:row>59</xdr:row>
      <xdr:rowOff>44348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35475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5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110007</xdr:rowOff>
    </xdr:from>
    <xdr:to>
      <xdr:col>36</xdr:col>
      <xdr:colOff>165100</xdr:colOff>
      <xdr:row>59</xdr:row>
      <xdr:rowOff>40157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31284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96799</xdr:rowOff>
    </xdr:from>
    <xdr:to>
      <xdr:col>55</xdr:col>
      <xdr:colOff>0</xdr:colOff>
      <xdr:row>77</xdr:row>
      <xdr:rowOff>107848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298449"/>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63157</xdr:rowOff>
    </xdr:from>
    <xdr:to>
      <xdr:col>50</xdr:col>
      <xdr:colOff>114300</xdr:colOff>
      <xdr:row>77</xdr:row>
      <xdr:rowOff>107848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264807"/>
          <a:ext cx="889000" cy="4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63157</xdr:rowOff>
    </xdr:from>
    <xdr:to>
      <xdr:col>45</xdr:col>
      <xdr:colOff>177800</xdr:colOff>
      <xdr:row>77</xdr:row>
      <xdr:rowOff>119278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264807"/>
          <a:ext cx="889000" cy="5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69635</xdr:rowOff>
    </xdr:from>
    <xdr:to>
      <xdr:col>41</xdr:col>
      <xdr:colOff>50800</xdr:colOff>
      <xdr:row>77</xdr:row>
      <xdr:rowOff>119278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71285"/>
          <a:ext cx="889000" cy="4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45999</xdr:rowOff>
    </xdr:from>
    <xdr:to>
      <xdr:col>55</xdr:col>
      <xdr:colOff>50800</xdr:colOff>
      <xdr:row>77</xdr:row>
      <xdr:rowOff>147599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4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24426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57048</xdr:rowOff>
    </xdr:from>
    <xdr:to>
      <xdr:col>50</xdr:col>
      <xdr:colOff>165100</xdr:colOff>
      <xdr:row>77</xdr:row>
      <xdr:rowOff>158648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149775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5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12357</xdr:rowOff>
    </xdr:from>
    <xdr:to>
      <xdr:col>46</xdr:col>
      <xdr:colOff>38100</xdr:colOff>
      <xdr:row>77</xdr:row>
      <xdr:rowOff>113957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105084</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0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68478</xdr:rowOff>
    </xdr:from>
    <xdr:to>
      <xdr:col>41</xdr:col>
      <xdr:colOff>101600</xdr:colOff>
      <xdr:row>77</xdr:row>
      <xdr:rowOff>170078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161205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6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18835</xdr:rowOff>
    </xdr:from>
    <xdr:to>
      <xdr:col>36</xdr:col>
      <xdr:colOff>165100</xdr:colOff>
      <xdr:row>77</xdr:row>
      <xdr:rowOff>120435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111562</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1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85616</xdr:rowOff>
    </xdr:from>
    <xdr:to>
      <xdr:col>55</xdr:col>
      <xdr:colOff>0</xdr:colOff>
      <xdr:row>98</xdr:row>
      <xdr:rowOff>120383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16266"/>
          <a:ext cx="838200" cy="20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141757</xdr:rowOff>
    </xdr:from>
    <xdr:to>
      <xdr:col>50</xdr:col>
      <xdr:colOff>114300</xdr:colOff>
      <xdr:row>98</xdr:row>
      <xdr:rowOff>120383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72407"/>
          <a:ext cx="889000" cy="15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100057</xdr:rowOff>
    </xdr:from>
    <xdr:to>
      <xdr:col>45</xdr:col>
      <xdr:colOff>177800</xdr:colOff>
      <xdr:row>97</xdr:row>
      <xdr:rowOff>141757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730707"/>
          <a:ext cx="889000" cy="4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42469</xdr:rowOff>
    </xdr:from>
    <xdr:to>
      <xdr:col>41</xdr:col>
      <xdr:colOff>50800</xdr:colOff>
      <xdr:row>97</xdr:row>
      <xdr:rowOff>100057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73119"/>
          <a:ext cx="889000" cy="5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34816</xdr:rowOff>
    </xdr:from>
    <xdr:to>
      <xdr:col>55</xdr:col>
      <xdr:colOff>50800</xdr:colOff>
      <xdr:row>97</xdr:row>
      <xdr:rowOff>136416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13243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69583</xdr:rowOff>
    </xdr:from>
    <xdr:to>
      <xdr:col>50</xdr:col>
      <xdr:colOff>165100</xdr:colOff>
      <xdr:row>98</xdr:row>
      <xdr:rowOff>171183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162310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6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90957</xdr:rowOff>
    </xdr:from>
    <xdr:to>
      <xdr:col>46</xdr:col>
      <xdr:colOff>38100</xdr:colOff>
      <xdr:row>98</xdr:row>
      <xdr:rowOff>21107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2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12234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1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49257</xdr:rowOff>
    </xdr:from>
    <xdr:to>
      <xdr:col>41</xdr:col>
      <xdr:colOff>101600</xdr:colOff>
      <xdr:row>97</xdr:row>
      <xdr:rowOff>150857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141984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7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163119</xdr:rowOff>
    </xdr:from>
    <xdr:to>
      <xdr:col>36</xdr:col>
      <xdr:colOff>165100</xdr:colOff>
      <xdr:row>97</xdr:row>
      <xdr:rowOff>93269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2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84396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1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50774</xdr:rowOff>
    </xdr:from>
    <xdr:to>
      <xdr:col>85</xdr:col>
      <xdr:colOff>127000</xdr:colOff>
      <xdr:row>37</xdr:row>
      <xdr:rowOff>91313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94424"/>
          <a:ext cx="838200" cy="4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91313</xdr:rowOff>
    </xdr:from>
    <xdr:to>
      <xdr:col>81</xdr:col>
      <xdr:colOff>50800</xdr:colOff>
      <xdr:row>37</xdr:row>
      <xdr:rowOff>91542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34963"/>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91542</xdr:rowOff>
    </xdr:from>
    <xdr:to>
      <xdr:col>76</xdr:col>
      <xdr:colOff>114300</xdr:colOff>
      <xdr:row>37</xdr:row>
      <xdr:rowOff>113849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35192"/>
          <a:ext cx="889000" cy="2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65367</xdr:rowOff>
    </xdr:from>
    <xdr:to>
      <xdr:col>71</xdr:col>
      <xdr:colOff>177800</xdr:colOff>
      <xdr:row>37</xdr:row>
      <xdr:rowOff>113849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09017"/>
          <a:ext cx="889000" cy="4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171424</xdr:rowOff>
    </xdr:from>
    <xdr:to>
      <xdr:col>85</xdr:col>
      <xdr:colOff>177800</xdr:colOff>
      <xdr:row>37</xdr:row>
      <xdr:rowOff>101574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4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149851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2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40513</xdr:rowOff>
    </xdr:from>
    <xdr:to>
      <xdr:col>81</xdr:col>
      <xdr:colOff>101600</xdr:colOff>
      <xdr:row>37</xdr:row>
      <xdr:rowOff>142113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8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133240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47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40742</xdr:rowOff>
    </xdr:from>
    <xdr:to>
      <xdr:col>76</xdr:col>
      <xdr:colOff>165100</xdr:colOff>
      <xdr:row>37</xdr:row>
      <xdr:rowOff>142342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158869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5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63049</xdr:rowOff>
    </xdr:from>
    <xdr:to>
      <xdr:col>72</xdr:col>
      <xdr:colOff>38100</xdr:colOff>
      <xdr:row>37</xdr:row>
      <xdr:rowOff>164649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0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155776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49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14567</xdr:rowOff>
    </xdr:from>
    <xdr:to>
      <xdr:col>67</xdr:col>
      <xdr:colOff>101600</xdr:colOff>
      <xdr:row>37</xdr:row>
      <xdr:rowOff>116167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5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132694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3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154991</xdr:rowOff>
    </xdr:from>
    <xdr:to>
      <xdr:col>85</xdr:col>
      <xdr:colOff>127000</xdr:colOff>
      <xdr:row>58</xdr:row>
      <xdr:rowOff>84315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27641"/>
          <a:ext cx="838200" cy="10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84315</xdr:rowOff>
    </xdr:from>
    <xdr:to>
      <xdr:col>81</xdr:col>
      <xdr:colOff>50800</xdr:colOff>
      <xdr:row>58</xdr:row>
      <xdr:rowOff>126657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28415"/>
          <a:ext cx="889000" cy="4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79819</xdr:rowOff>
    </xdr:from>
    <xdr:to>
      <xdr:col>76</xdr:col>
      <xdr:colOff>114300</xdr:colOff>
      <xdr:row>58</xdr:row>
      <xdr:rowOff>126657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10023919"/>
          <a:ext cx="889000" cy="4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38189</xdr:rowOff>
    </xdr:from>
    <xdr:to>
      <xdr:col>71</xdr:col>
      <xdr:colOff>177800</xdr:colOff>
      <xdr:row>58</xdr:row>
      <xdr:rowOff>79819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82289"/>
          <a:ext cx="889000" cy="4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104191</xdr:rowOff>
    </xdr:from>
    <xdr:to>
      <xdr:col>85</xdr:col>
      <xdr:colOff>177800</xdr:colOff>
      <xdr:row>58</xdr:row>
      <xdr:rowOff>34341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7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82618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5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33515</xdr:rowOff>
    </xdr:from>
    <xdr:to>
      <xdr:col>81</xdr:col>
      <xdr:colOff>101600</xdr:colOff>
      <xdr:row>58</xdr:row>
      <xdr:rowOff>135115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7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126242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7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75857</xdr:rowOff>
    </xdr:from>
    <xdr:to>
      <xdr:col>76</xdr:col>
      <xdr:colOff>165100</xdr:colOff>
      <xdr:row>59</xdr:row>
      <xdr:rowOff>6007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1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168584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1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29019</xdr:rowOff>
    </xdr:from>
    <xdr:to>
      <xdr:col>72</xdr:col>
      <xdr:colOff>38100</xdr:colOff>
      <xdr:row>58</xdr:row>
      <xdr:rowOff>130619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7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121746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6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158839</xdr:rowOff>
    </xdr:from>
    <xdr:to>
      <xdr:col>67</xdr:col>
      <xdr:colOff>101600</xdr:colOff>
      <xdr:row>58</xdr:row>
      <xdr:rowOff>88989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3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80116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82956</xdr:rowOff>
    </xdr:from>
    <xdr:to>
      <xdr:col>85</xdr:col>
      <xdr:colOff>127000</xdr:colOff>
      <xdr:row>97</xdr:row>
      <xdr:rowOff>102566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713606"/>
          <a:ext cx="838200" cy="1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81635</xdr:rowOff>
    </xdr:from>
    <xdr:to>
      <xdr:col>81</xdr:col>
      <xdr:colOff>50800</xdr:colOff>
      <xdr:row>97</xdr:row>
      <xdr:rowOff>82956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712285"/>
          <a:ext cx="8890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75171</xdr:rowOff>
    </xdr:from>
    <xdr:to>
      <xdr:col>76</xdr:col>
      <xdr:colOff>114300</xdr:colOff>
      <xdr:row>97</xdr:row>
      <xdr:rowOff>81635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05821"/>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75171</xdr:rowOff>
    </xdr:from>
    <xdr:to>
      <xdr:col>71</xdr:col>
      <xdr:colOff>177800</xdr:colOff>
      <xdr:row>97</xdr:row>
      <xdr:rowOff>77508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70582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51766</xdr:rowOff>
    </xdr:from>
    <xdr:to>
      <xdr:col>85</xdr:col>
      <xdr:colOff>177800</xdr:colOff>
      <xdr:row>97</xdr:row>
      <xdr:rowOff>153366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8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30193</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32156</xdr:rowOff>
    </xdr:from>
    <xdr:to>
      <xdr:col>81</xdr:col>
      <xdr:colOff>101600</xdr:colOff>
      <xdr:row>97</xdr:row>
      <xdr:rowOff>133756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6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124883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5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30835</xdr:rowOff>
    </xdr:from>
    <xdr:to>
      <xdr:col>76</xdr:col>
      <xdr:colOff>165100</xdr:colOff>
      <xdr:row>97</xdr:row>
      <xdr:rowOff>132435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123562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75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24371</xdr:rowOff>
    </xdr:from>
    <xdr:to>
      <xdr:col>72</xdr:col>
      <xdr:colOff>38100</xdr:colOff>
      <xdr:row>97</xdr:row>
      <xdr:rowOff>125971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117098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26708</xdr:rowOff>
    </xdr:from>
    <xdr:to>
      <xdr:col>67</xdr:col>
      <xdr:colOff>101600</xdr:colOff>
      <xdr:row>97</xdr:row>
      <xdr:rowOff>128308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119435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5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歳出決算総額は、住民一人当たり３８５，１９０円（前年度比較１９，００４円）となっている。</a:t>
          </a:r>
          <a:endParaRPr lang="ja-JP" altLang="ja-JP" sz="1400">
            <a:effectLst/>
          </a:endParaRPr>
        </a:p>
        <a:p>
          <a:r>
            <a:rPr kumimoji="1" lang="ja-JP" altLang="ja-JP" sz="1100">
              <a:solidFill>
                <a:schemeClr val="dk1"/>
              </a:solidFill>
              <a:effectLst/>
              <a:latin typeface="+mn-lt"/>
              <a:ea typeface="+mn-ea"/>
              <a:cs typeface="+mn-cs"/>
            </a:rPr>
            <a:t>　主な構成項目である</a:t>
          </a:r>
          <a:r>
            <a:rPr kumimoji="1" lang="ja-JP" altLang="ja-JP" sz="1100">
              <a:solidFill>
                <a:sysClr val="windowText" lastClr="000000"/>
              </a:solidFill>
              <a:effectLst/>
              <a:latin typeface="+mn-lt"/>
              <a:ea typeface="+mn-ea"/>
              <a:cs typeface="+mn-cs"/>
            </a:rPr>
            <a:t>民生費は、類似団体と比較すると一人当たりコストが低い状況となって</a:t>
          </a:r>
          <a:r>
            <a:rPr kumimoji="1" lang="ja-JP" altLang="en-US" sz="1100">
              <a:solidFill>
                <a:sysClr val="windowText" lastClr="000000"/>
              </a:solidFill>
              <a:effectLst/>
              <a:latin typeface="+mn-lt"/>
              <a:ea typeface="+mn-ea"/>
              <a:cs typeface="+mn-cs"/>
            </a:rPr>
            <a:t>おり、</a:t>
          </a:r>
          <a:r>
            <a:rPr kumimoji="1" lang="ja-JP" altLang="ja-JP" sz="1100">
              <a:solidFill>
                <a:sysClr val="windowText" lastClr="000000"/>
              </a:solidFill>
              <a:effectLst/>
              <a:latin typeface="+mn-lt"/>
              <a:ea typeface="+mn-ea"/>
              <a:cs typeface="+mn-cs"/>
            </a:rPr>
            <a:t>住民一人当たり</a:t>
          </a:r>
          <a:r>
            <a:rPr kumimoji="1" lang="ja-JP" altLang="en-US" sz="1100">
              <a:solidFill>
                <a:sysClr val="windowText" lastClr="000000"/>
              </a:solidFill>
              <a:effectLst/>
              <a:latin typeface="+mn-lt"/>
              <a:ea typeface="+mn-ea"/>
              <a:cs typeface="+mn-cs"/>
            </a:rPr>
            <a:t>１６７，７７３</a:t>
          </a:r>
          <a:r>
            <a:rPr kumimoji="1" lang="ja-JP" altLang="ja-JP" sz="1100">
              <a:solidFill>
                <a:sysClr val="windowText" lastClr="000000"/>
              </a:solidFill>
              <a:effectLst/>
              <a:latin typeface="+mn-lt"/>
              <a:ea typeface="+mn-ea"/>
              <a:cs typeface="+mn-cs"/>
            </a:rPr>
            <a:t>円（前年度比較</a:t>
          </a:r>
          <a:r>
            <a:rPr kumimoji="1" lang="ja-JP" altLang="en-US" sz="1100">
              <a:solidFill>
                <a:sysClr val="windowText" lastClr="000000"/>
              </a:solidFill>
              <a:effectLst/>
              <a:latin typeface="+mn-lt"/>
              <a:ea typeface="+mn-ea"/>
              <a:cs typeface="+mn-cs"/>
            </a:rPr>
            <a:t>６，６１１</a:t>
          </a:r>
          <a:r>
            <a:rPr kumimoji="1" lang="ja-JP" altLang="ja-JP" sz="1100">
              <a:solidFill>
                <a:sysClr val="windowText" lastClr="000000"/>
              </a:solidFill>
              <a:effectLst/>
              <a:latin typeface="+mn-lt"/>
              <a:ea typeface="+mn-ea"/>
              <a:cs typeface="+mn-cs"/>
            </a:rPr>
            <a:t>円）となって</a:t>
          </a:r>
          <a:r>
            <a:rPr kumimoji="1" lang="ja-JP" altLang="en-US" sz="1100">
              <a:solidFill>
                <a:sysClr val="windowText" lastClr="000000"/>
              </a:solidFill>
              <a:effectLst/>
              <a:latin typeface="+mn-lt"/>
              <a:ea typeface="+mn-ea"/>
              <a:cs typeface="+mn-cs"/>
            </a:rPr>
            <a:t>いる。</a:t>
          </a:r>
          <a:r>
            <a:rPr kumimoji="1" lang="ja-JP" altLang="ja-JP" sz="1100">
              <a:solidFill>
                <a:schemeClr val="dk1"/>
              </a:solidFill>
              <a:effectLst/>
              <a:latin typeface="+mn-lt"/>
              <a:ea typeface="+mn-ea"/>
              <a:cs typeface="+mn-cs"/>
            </a:rPr>
            <a:t>主な</a:t>
          </a:r>
          <a:r>
            <a:rPr kumimoji="1" lang="ja-JP" altLang="en-US" sz="1100">
              <a:solidFill>
                <a:schemeClr val="dk1"/>
              </a:solidFill>
              <a:effectLst/>
              <a:latin typeface="+mn-lt"/>
              <a:ea typeface="+mn-ea"/>
              <a:cs typeface="+mn-cs"/>
            </a:rPr>
            <a:t>変動</a:t>
          </a:r>
          <a:r>
            <a:rPr kumimoji="1" lang="ja-JP" altLang="ja-JP" sz="1100">
              <a:solidFill>
                <a:schemeClr val="dk1"/>
              </a:solidFill>
              <a:effectLst/>
              <a:latin typeface="+mn-lt"/>
              <a:ea typeface="+mn-ea"/>
              <a:cs typeface="+mn-cs"/>
            </a:rPr>
            <a:t>要因は、</a:t>
          </a:r>
          <a:r>
            <a:rPr kumimoji="1" lang="ja-JP" altLang="en-US" sz="1100">
              <a:solidFill>
                <a:sysClr val="windowText" lastClr="000000"/>
              </a:solidFill>
              <a:effectLst/>
              <a:latin typeface="+mn-lt"/>
              <a:ea typeface="+mn-ea"/>
              <a:cs typeface="+mn-cs"/>
            </a:rPr>
            <a:t>低所得者支援及び定額減税補足給付金給付経費</a:t>
          </a:r>
          <a:r>
            <a:rPr kumimoji="1" lang="ja-JP" altLang="ja-JP" sz="1100">
              <a:solidFill>
                <a:sysClr val="windowText" lastClr="000000"/>
              </a:solidFill>
              <a:effectLst/>
              <a:latin typeface="+mn-lt"/>
              <a:ea typeface="+mn-ea"/>
              <a:cs typeface="+mn-cs"/>
            </a:rPr>
            <a:t>の皆増や</a:t>
          </a:r>
          <a:r>
            <a:rPr kumimoji="1" lang="ja-JP" altLang="en-US" sz="1100">
              <a:solidFill>
                <a:sysClr val="windowText" lastClr="000000"/>
              </a:solidFill>
              <a:effectLst/>
              <a:latin typeface="+mn-lt"/>
              <a:ea typeface="+mn-ea"/>
              <a:cs typeface="+mn-cs"/>
            </a:rPr>
            <a:t>障害者自立支援給付等経費</a:t>
          </a:r>
          <a:r>
            <a:rPr kumimoji="1" lang="ja-JP" altLang="ja-JP" sz="1100">
              <a:solidFill>
                <a:sysClr val="windowText" lastClr="000000"/>
              </a:solidFill>
              <a:effectLst/>
              <a:latin typeface="+mn-lt"/>
              <a:ea typeface="+mn-ea"/>
              <a:cs typeface="+mn-cs"/>
            </a:rPr>
            <a:t>の増によるものである。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総務費は、類似団体と比較すると一人当たりコストが低い状況となっており、住民一人当たり</a:t>
          </a:r>
          <a:r>
            <a:rPr kumimoji="1" lang="ja-JP" altLang="en-US" sz="1100">
              <a:solidFill>
                <a:sysClr val="windowText" lastClr="000000"/>
              </a:solidFill>
              <a:effectLst/>
              <a:latin typeface="+mn-lt"/>
              <a:ea typeface="+mn-ea"/>
              <a:cs typeface="+mn-cs"/>
            </a:rPr>
            <a:t>５８，０５７</a:t>
          </a:r>
          <a:r>
            <a:rPr kumimoji="1" lang="ja-JP" altLang="ja-JP" sz="1100">
              <a:solidFill>
                <a:sysClr val="windowText" lastClr="000000"/>
              </a:solidFill>
              <a:effectLst/>
              <a:latin typeface="+mn-lt"/>
              <a:ea typeface="+mn-ea"/>
              <a:cs typeface="+mn-cs"/>
            </a:rPr>
            <a:t>円（前年度比較</a:t>
          </a:r>
          <a:r>
            <a:rPr kumimoji="1" lang="ja-JP" altLang="en-US" sz="1100">
              <a:solidFill>
                <a:sysClr val="windowText" lastClr="000000"/>
              </a:solidFill>
              <a:effectLst/>
              <a:latin typeface="+mn-lt"/>
              <a:ea typeface="+mn-ea"/>
              <a:cs typeface="+mn-cs"/>
            </a:rPr>
            <a:t>△４，３５３</a:t>
          </a:r>
          <a:r>
            <a:rPr kumimoji="1" lang="ja-JP" altLang="ja-JP" sz="1100">
              <a:solidFill>
                <a:sysClr val="windowText" lastClr="000000"/>
              </a:solidFill>
              <a:effectLst/>
              <a:latin typeface="+mn-lt"/>
              <a:ea typeface="+mn-ea"/>
              <a:cs typeface="+mn-cs"/>
            </a:rPr>
            <a:t>円）となっている。</a:t>
          </a:r>
          <a:r>
            <a:rPr kumimoji="1" lang="ja-JP" altLang="ja-JP" sz="1100">
              <a:solidFill>
                <a:schemeClr val="dk1"/>
              </a:solidFill>
              <a:effectLst/>
              <a:latin typeface="+mn-lt"/>
              <a:ea typeface="+mn-ea"/>
              <a:cs typeface="+mn-cs"/>
            </a:rPr>
            <a:t>主な</a:t>
          </a:r>
          <a:r>
            <a:rPr kumimoji="1" lang="ja-JP" altLang="en-US" sz="1100">
              <a:solidFill>
                <a:schemeClr val="dk1"/>
              </a:solidFill>
              <a:effectLst/>
              <a:latin typeface="+mn-lt"/>
              <a:ea typeface="+mn-ea"/>
              <a:cs typeface="+mn-cs"/>
            </a:rPr>
            <a:t>変動</a:t>
          </a:r>
          <a:r>
            <a:rPr kumimoji="1" lang="ja-JP" altLang="ja-JP" sz="1100">
              <a:solidFill>
                <a:schemeClr val="dk1"/>
              </a:solidFill>
              <a:effectLst/>
              <a:latin typeface="+mn-lt"/>
              <a:ea typeface="+mn-ea"/>
              <a:cs typeface="+mn-cs"/>
            </a:rPr>
            <a:t>要因</a:t>
          </a:r>
          <a:r>
            <a:rPr kumimoji="1" lang="ja-JP" altLang="ja-JP" sz="1100">
              <a:solidFill>
                <a:sysClr val="windowText" lastClr="000000"/>
              </a:solidFill>
              <a:effectLst/>
              <a:latin typeface="+mn-lt"/>
              <a:ea typeface="+mn-ea"/>
              <a:cs typeface="+mn-cs"/>
            </a:rPr>
            <a:t>は、財政調整基金積立金や</a:t>
          </a:r>
          <a:r>
            <a:rPr kumimoji="1" lang="ja-JP" altLang="en-US" sz="1100">
              <a:solidFill>
                <a:sysClr val="windowText" lastClr="000000"/>
              </a:solidFill>
              <a:effectLst/>
              <a:latin typeface="+mn-lt"/>
              <a:ea typeface="+mn-ea"/>
              <a:cs typeface="+mn-cs"/>
            </a:rPr>
            <a:t>公共施設保全基金積立金</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によるものである。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教育費は、類似団体と比較すると一人当たりコストが低い状況となっており、住民一人当たり</a:t>
          </a:r>
          <a:r>
            <a:rPr kumimoji="1" lang="ja-JP" altLang="en-US" sz="1100">
              <a:solidFill>
                <a:sysClr val="windowText" lastClr="000000"/>
              </a:solidFill>
              <a:effectLst/>
              <a:latin typeface="+mn-lt"/>
              <a:ea typeface="+mn-ea"/>
              <a:cs typeface="+mn-cs"/>
            </a:rPr>
            <a:t>４８，２９６</a:t>
          </a:r>
          <a:r>
            <a:rPr kumimoji="1" lang="ja-JP" altLang="ja-JP" sz="1100">
              <a:solidFill>
                <a:sysClr val="windowText" lastClr="000000"/>
              </a:solidFill>
              <a:effectLst/>
              <a:latin typeface="+mn-lt"/>
              <a:ea typeface="+mn-ea"/>
              <a:cs typeface="+mn-cs"/>
            </a:rPr>
            <a:t>円（前年度比較</a:t>
          </a:r>
          <a:r>
            <a:rPr kumimoji="1" lang="ja-JP" altLang="en-US" sz="1100">
              <a:solidFill>
                <a:sysClr val="windowText" lastClr="000000"/>
              </a:solidFill>
              <a:effectLst/>
              <a:latin typeface="+mn-lt"/>
              <a:ea typeface="+mn-ea"/>
              <a:cs typeface="+mn-cs"/>
            </a:rPr>
            <a:t>７，９３５</a:t>
          </a:r>
          <a:r>
            <a:rPr kumimoji="1" lang="ja-JP" altLang="ja-JP" sz="1100">
              <a:solidFill>
                <a:sysClr val="windowText" lastClr="000000"/>
              </a:solidFill>
              <a:effectLst/>
              <a:latin typeface="+mn-lt"/>
              <a:ea typeface="+mn-ea"/>
              <a:cs typeface="+mn-cs"/>
            </a:rPr>
            <a:t>円）となっている。</a:t>
          </a:r>
          <a:r>
            <a:rPr kumimoji="1" lang="ja-JP" altLang="ja-JP" sz="1100">
              <a:solidFill>
                <a:schemeClr val="dk1"/>
              </a:solidFill>
              <a:effectLst/>
              <a:latin typeface="+mn-lt"/>
              <a:ea typeface="+mn-ea"/>
              <a:cs typeface="+mn-cs"/>
            </a:rPr>
            <a:t>主な</a:t>
          </a:r>
          <a:r>
            <a:rPr kumimoji="1" lang="ja-JP" altLang="en-US" sz="1100">
              <a:solidFill>
                <a:schemeClr val="dk1"/>
              </a:solidFill>
              <a:effectLst/>
              <a:latin typeface="+mn-lt"/>
              <a:ea typeface="+mn-ea"/>
              <a:cs typeface="+mn-cs"/>
            </a:rPr>
            <a:t>変動</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小学校トイレ改修経費（繰越明許費分）の皆増や鶴ヶ島中学校運動施設改修経費の</a:t>
          </a:r>
          <a:r>
            <a:rPr kumimoji="1" lang="ja-JP" altLang="ja-JP" sz="1100">
              <a:solidFill>
                <a:sysClr val="windowText" lastClr="000000"/>
              </a:solidFill>
              <a:effectLst/>
              <a:latin typeface="+mn-lt"/>
              <a:ea typeface="+mn-ea"/>
              <a:cs typeface="+mn-cs"/>
            </a:rPr>
            <a:t>増などによるものである。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埼玉県鶴ケ島市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　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年度の実質収支は、翌年度に繰り越すべき財源が増えたため、</a:t>
          </a:r>
          <a:r>
            <a:rPr kumimoji="1" lang="ja-JP" altLang="ja-JP" sz="900">
              <a:solidFill>
                <a:sysClr val="windowText" lastClr="000000"/>
              </a:solidFill>
              <a:effectLst/>
              <a:latin typeface="+mn-lt"/>
              <a:ea typeface="+mn-ea"/>
              <a:cs typeface="+mn-cs"/>
            </a:rPr>
            <a:t>約</a:t>
          </a:r>
          <a:r>
            <a:rPr kumimoji="1" lang="ja-JP" altLang="en-US" sz="900">
              <a:solidFill>
                <a:sysClr val="windowText" lastClr="000000"/>
              </a:solidFill>
              <a:effectLst/>
              <a:latin typeface="+mn-lt"/>
              <a:ea typeface="+mn-ea"/>
              <a:cs typeface="+mn-cs"/>
            </a:rPr>
            <a:t>１</a:t>
          </a:r>
          <a:r>
            <a:rPr kumimoji="1" lang="ja-JP" altLang="ja-JP" sz="900">
              <a:solidFill>
                <a:sysClr val="windowText" lastClr="000000"/>
              </a:solidFill>
              <a:effectLst/>
              <a:latin typeface="+mn-lt"/>
              <a:ea typeface="+mn-ea"/>
              <a:cs typeface="+mn-cs"/>
            </a:rPr>
            <a:t>億</a:t>
          </a:r>
          <a:r>
            <a:rPr kumimoji="1" lang="ja-JP" altLang="en-US" sz="900">
              <a:solidFill>
                <a:sysClr val="windowText" lastClr="000000"/>
              </a:solidFill>
              <a:effectLst/>
              <a:latin typeface="+mn-lt"/>
              <a:ea typeface="+mn-ea"/>
              <a:cs typeface="+mn-cs"/>
            </a:rPr>
            <a:t>２，０００</a:t>
          </a:r>
          <a:r>
            <a:rPr kumimoji="1" lang="ja-JP" altLang="ja-JP" sz="900">
              <a:solidFill>
                <a:sysClr val="windowText" lastClr="000000"/>
              </a:solidFill>
              <a:effectLst/>
              <a:latin typeface="+mn-lt"/>
              <a:ea typeface="+mn-ea"/>
              <a:cs typeface="+mn-cs"/>
            </a:rPr>
            <a:t>万円の赤字となった。</a:t>
          </a:r>
          <a:r>
            <a:rPr kumimoji="1" lang="ja-JP" altLang="ja-JP" sz="900">
              <a:solidFill>
                <a:schemeClr val="dk1"/>
              </a:solidFill>
              <a:effectLst/>
              <a:latin typeface="+mn-lt"/>
              <a:ea typeface="+mn-ea"/>
              <a:cs typeface="+mn-cs"/>
            </a:rPr>
            <a:t>実質単年度収支は、</a:t>
          </a:r>
          <a:r>
            <a:rPr kumimoji="1" lang="ja-JP" altLang="en-US" sz="900">
              <a:solidFill>
                <a:schemeClr val="dk1"/>
              </a:solidFill>
              <a:effectLst/>
              <a:latin typeface="+mn-lt"/>
              <a:ea typeface="+mn-ea"/>
              <a:cs typeface="+mn-cs"/>
            </a:rPr>
            <a:t>基金からの取崩し額</a:t>
          </a:r>
          <a:r>
            <a:rPr kumimoji="1" lang="ja-JP" altLang="ja-JP" sz="900">
              <a:solidFill>
                <a:schemeClr val="dk1"/>
              </a:solidFill>
              <a:effectLst/>
              <a:latin typeface="+mn-lt"/>
              <a:ea typeface="+mn-ea"/>
              <a:cs typeface="+mn-cs"/>
            </a:rPr>
            <a:t>が</a:t>
          </a:r>
          <a:r>
            <a:rPr kumimoji="1" lang="ja-JP" altLang="en-US" sz="900">
              <a:solidFill>
                <a:schemeClr val="dk1"/>
              </a:solidFill>
              <a:effectLst/>
              <a:latin typeface="+mn-lt"/>
              <a:ea typeface="+mn-ea"/>
              <a:cs typeface="+mn-cs"/>
            </a:rPr>
            <a:t>基金への積立額</a:t>
          </a:r>
          <a:r>
            <a:rPr kumimoji="1" lang="ja-JP" altLang="ja-JP" sz="900">
              <a:solidFill>
                <a:schemeClr val="dk1"/>
              </a:solidFill>
              <a:effectLst/>
              <a:latin typeface="+mn-lt"/>
              <a:ea typeface="+mn-ea"/>
              <a:cs typeface="+mn-cs"/>
            </a:rPr>
            <a:t>を上回</a:t>
          </a:r>
          <a:r>
            <a:rPr kumimoji="1" lang="ja-JP" altLang="en-US" sz="900">
              <a:solidFill>
                <a:schemeClr val="dk1"/>
              </a:solidFill>
              <a:effectLst/>
              <a:latin typeface="+mn-lt"/>
              <a:ea typeface="+mn-ea"/>
              <a:cs typeface="+mn-cs"/>
            </a:rPr>
            <a:t>り</a:t>
          </a:r>
          <a:r>
            <a:rPr kumimoji="1" lang="ja-JP" altLang="ja-JP" sz="900">
              <a:solidFill>
                <a:schemeClr val="dk1"/>
              </a:solidFill>
              <a:effectLst/>
              <a:latin typeface="+mn-lt"/>
              <a:ea typeface="+mn-ea"/>
              <a:cs typeface="+mn-cs"/>
            </a:rPr>
            <a:t>、約</a:t>
          </a:r>
          <a:r>
            <a:rPr kumimoji="1" lang="ja-JP" altLang="en-US" sz="900">
              <a:solidFill>
                <a:sysClr val="windowText" lastClr="000000"/>
              </a:solidFill>
              <a:effectLst/>
              <a:latin typeface="+mn-lt"/>
              <a:ea typeface="+mn-ea"/>
              <a:cs typeface="+mn-cs"/>
            </a:rPr>
            <a:t>１</a:t>
          </a:r>
          <a:r>
            <a:rPr kumimoji="1" lang="ja-JP" altLang="ja-JP" sz="900">
              <a:solidFill>
                <a:sysClr val="windowText" lastClr="000000"/>
              </a:solidFill>
              <a:effectLst/>
              <a:latin typeface="+mn-lt"/>
              <a:ea typeface="+mn-ea"/>
              <a:cs typeface="+mn-cs"/>
            </a:rPr>
            <a:t>億</a:t>
          </a:r>
          <a:r>
            <a:rPr kumimoji="1" lang="ja-JP" altLang="en-US" sz="900">
              <a:solidFill>
                <a:sysClr val="windowText" lastClr="000000"/>
              </a:solidFill>
              <a:effectLst/>
              <a:latin typeface="+mn-lt"/>
              <a:ea typeface="+mn-ea"/>
              <a:cs typeface="+mn-cs"/>
            </a:rPr>
            <a:t>６，０００</a:t>
          </a:r>
          <a:r>
            <a:rPr kumimoji="1" lang="ja-JP" altLang="ja-JP" sz="900">
              <a:solidFill>
                <a:sysClr val="windowText" lastClr="000000"/>
              </a:solidFill>
              <a:effectLst/>
              <a:latin typeface="+mn-lt"/>
              <a:ea typeface="+mn-ea"/>
              <a:cs typeface="+mn-cs"/>
            </a:rPr>
            <a:t>万円の赤字となった</a:t>
          </a:r>
          <a:r>
            <a:rPr kumimoji="1" lang="ja-JP"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　 財政調整基金残高は、決算剰余金を中心に積み立てており、令和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年度末時点においては前年度末</a:t>
          </a:r>
          <a:r>
            <a:rPr kumimoji="1" lang="ja-JP" altLang="ja-JP" sz="900">
              <a:solidFill>
                <a:sysClr val="windowText" lastClr="000000"/>
              </a:solidFill>
              <a:effectLst/>
              <a:latin typeface="+mn-lt"/>
              <a:ea typeface="+mn-ea"/>
              <a:cs typeface="+mn-cs"/>
            </a:rPr>
            <a:t>から約</a:t>
          </a:r>
          <a:r>
            <a:rPr kumimoji="1" lang="ja-JP" altLang="en-US" sz="900">
              <a:solidFill>
                <a:sysClr val="windowText" lastClr="000000"/>
              </a:solidFill>
              <a:effectLst/>
              <a:latin typeface="+mn-lt"/>
              <a:ea typeface="+mn-ea"/>
              <a:cs typeface="+mn-cs"/>
            </a:rPr>
            <a:t>３，６００</a:t>
          </a:r>
          <a:r>
            <a:rPr kumimoji="1" lang="ja-JP" altLang="ja-JP" sz="900">
              <a:solidFill>
                <a:sysClr val="windowText" lastClr="000000"/>
              </a:solidFill>
              <a:effectLst/>
              <a:latin typeface="+mn-lt"/>
              <a:ea typeface="+mn-ea"/>
              <a:cs typeface="+mn-cs"/>
            </a:rPr>
            <a:t>の</a:t>
          </a:r>
          <a:r>
            <a:rPr kumimoji="1" lang="ja-JP" altLang="en-US" sz="900">
              <a:solidFill>
                <a:sysClr val="windowText" lastClr="000000"/>
              </a:solidFill>
              <a:effectLst/>
              <a:latin typeface="+mn-lt"/>
              <a:ea typeface="+mn-ea"/>
              <a:cs typeface="+mn-cs"/>
            </a:rPr>
            <a:t>減</a:t>
          </a:r>
          <a:r>
            <a:rPr kumimoji="1" lang="ja-JP" altLang="ja-JP" sz="900">
              <a:solidFill>
                <a:sysClr val="windowText" lastClr="000000"/>
              </a:solidFill>
              <a:effectLst/>
              <a:latin typeface="+mn-lt"/>
              <a:ea typeface="+mn-ea"/>
              <a:cs typeface="+mn-cs"/>
            </a:rPr>
            <a:t>額と</a:t>
          </a:r>
          <a:r>
            <a:rPr kumimoji="1" lang="ja-JP" altLang="en-US" sz="900">
              <a:solidFill>
                <a:sysClr val="windowText" lastClr="000000"/>
              </a:solidFill>
              <a:effectLst/>
              <a:latin typeface="+mn-lt"/>
              <a:ea typeface="+mn-ea"/>
              <a:cs typeface="+mn-cs"/>
            </a:rPr>
            <a:t>な</a:t>
          </a:r>
          <a:r>
            <a:rPr kumimoji="1" lang="ja-JP" altLang="en-US" sz="900">
              <a:solidFill>
                <a:schemeClr val="dk1"/>
              </a:solidFill>
              <a:effectLst/>
              <a:latin typeface="+mn-lt"/>
              <a:ea typeface="+mn-ea"/>
              <a:cs typeface="+mn-cs"/>
            </a:rPr>
            <a:t>り</a:t>
          </a:r>
          <a:r>
            <a:rPr kumimoji="1" lang="ja-JP" altLang="ja-JP" sz="900">
              <a:solidFill>
                <a:schemeClr val="dk1"/>
              </a:solidFill>
              <a:effectLst/>
              <a:latin typeface="+mn-lt"/>
              <a:ea typeface="+mn-ea"/>
              <a:cs typeface="+mn-cs"/>
            </a:rPr>
            <a:t>、標準財政</a:t>
          </a:r>
          <a:r>
            <a:rPr kumimoji="1" lang="ja-JP" altLang="ja-JP" sz="900">
              <a:solidFill>
                <a:sysClr val="windowText" lastClr="000000"/>
              </a:solidFill>
              <a:effectLst/>
              <a:latin typeface="+mn-lt"/>
              <a:ea typeface="+mn-ea"/>
              <a:cs typeface="+mn-cs"/>
            </a:rPr>
            <a:t>規模比で０．</a:t>
          </a:r>
          <a:r>
            <a:rPr kumimoji="1" lang="ja-JP" altLang="en-US" sz="900">
              <a:solidFill>
                <a:sysClr val="windowText" lastClr="000000"/>
              </a:solidFill>
              <a:effectLst/>
              <a:latin typeface="+mn-lt"/>
              <a:ea typeface="+mn-ea"/>
              <a:cs typeface="+mn-cs"/>
            </a:rPr>
            <a:t>６８</a:t>
          </a:r>
          <a:r>
            <a:rPr kumimoji="1" lang="ja-JP" altLang="ja-JP" sz="900">
              <a:solidFill>
                <a:sysClr val="windowText" lastClr="000000"/>
              </a:solidFill>
              <a:effectLst/>
              <a:latin typeface="+mn-lt"/>
              <a:ea typeface="+mn-ea"/>
              <a:cs typeface="+mn-cs"/>
            </a:rPr>
            <a:t>ポイントの減となった</a:t>
          </a:r>
          <a:r>
            <a:rPr kumimoji="1" lang="ja-JP"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　今後は、社会保障関連経費の更なる増加や老朽化している公共施設の大規模修繕など、財政需要はさらに増大することが予想されることから、第６次鶴ヶ島市総合計画に基づき、健全な行財政運営に努めていく。</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埼玉県鶴ケ島市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a:t>
          </a:r>
          <a:r>
            <a:rPr kumimoji="1" lang="ja-JP" altLang="ja-JP" sz="1100">
              <a:solidFill>
                <a:sysClr val="windowText" lastClr="000000"/>
              </a:solidFill>
              <a:effectLst/>
              <a:latin typeface="+mn-lt"/>
              <a:ea typeface="+mn-ea"/>
              <a:cs typeface="+mn-cs"/>
            </a:rPr>
            <a:t>の算定対象となる、一般会計等（一般会計、一本松土地区画整理事業特別会計、若葉駅西口土地区画整理事業特別会計）、国民健康保険特別会計、後期高齢者医療特別会計及び介護保険特別会計の６会計いずれの会計も実質収支は黒字となっており、連結実質赤字比率は発生していない。</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今後も、歳入では滞納処分や納付勧奨を進めて税の徴収率を向上させることで、税収を主な財源とする会計の負担額を減らしていくよう努める。また、歳出では事業の選択と集中による、一層の効率化を図ることにより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埼玉県鶴ケ島市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　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年度の元利償還金等は、前年度に比べ</a:t>
          </a:r>
          <a:r>
            <a:rPr kumimoji="1" lang="ja-JP" altLang="ja-JP" sz="900">
              <a:solidFill>
                <a:sysClr val="windowText" lastClr="000000"/>
              </a:solidFill>
              <a:effectLst/>
              <a:latin typeface="+mn-lt"/>
              <a:ea typeface="+mn-ea"/>
              <a:cs typeface="+mn-cs"/>
            </a:rPr>
            <a:t>約</a:t>
          </a:r>
          <a:r>
            <a:rPr kumimoji="1" lang="ja-JP" altLang="en-US" sz="900">
              <a:solidFill>
                <a:sysClr val="windowText" lastClr="000000"/>
              </a:solidFill>
              <a:effectLst/>
              <a:latin typeface="+mn-lt"/>
              <a:ea typeface="+mn-ea"/>
              <a:cs typeface="+mn-cs"/>
            </a:rPr>
            <a:t>５４７</a:t>
          </a:r>
          <a:r>
            <a:rPr kumimoji="1" lang="ja-JP" altLang="ja-JP" sz="900">
              <a:solidFill>
                <a:sysClr val="windowText" lastClr="000000"/>
              </a:solidFill>
              <a:effectLst/>
              <a:latin typeface="+mn-lt"/>
              <a:ea typeface="+mn-ea"/>
              <a:cs typeface="+mn-cs"/>
            </a:rPr>
            <a:t>万円減少</a:t>
          </a:r>
          <a:r>
            <a:rPr kumimoji="1" lang="ja-JP" altLang="ja-JP" sz="900">
              <a:solidFill>
                <a:schemeClr val="dk1"/>
              </a:solidFill>
              <a:effectLst/>
              <a:latin typeface="+mn-lt"/>
              <a:ea typeface="+mn-ea"/>
              <a:cs typeface="+mn-cs"/>
            </a:rPr>
            <a:t>している。</a:t>
          </a:r>
          <a:endParaRPr lang="ja-JP" altLang="ja-JP" sz="1050">
            <a:effectLst/>
          </a:endParaRPr>
        </a:p>
        <a:p>
          <a:r>
            <a:rPr kumimoji="1" lang="ja-JP" altLang="ja-JP" sz="900">
              <a:solidFill>
                <a:schemeClr val="dk1"/>
              </a:solidFill>
              <a:effectLst/>
              <a:latin typeface="+mn-lt"/>
              <a:ea typeface="+mn-ea"/>
              <a:cs typeface="+mn-cs"/>
            </a:rPr>
            <a:t>　元利償還金については、</a:t>
          </a:r>
          <a:r>
            <a:rPr kumimoji="1" lang="ja-JP" altLang="en-US" sz="900">
              <a:solidFill>
                <a:sysClr val="windowText" lastClr="000000"/>
              </a:solidFill>
              <a:effectLst/>
              <a:latin typeface="+mn-lt"/>
              <a:ea typeface="+mn-ea"/>
              <a:cs typeface="+mn-cs"/>
            </a:rPr>
            <a:t>土地開発公社用地取得事業（Ｈ２１、２２、２３）や市道整備事業（</a:t>
          </a:r>
          <a:r>
            <a:rPr kumimoji="1" lang="en-US" altLang="ja-JP" sz="900">
              <a:solidFill>
                <a:sysClr val="windowText" lastClr="000000"/>
              </a:solidFill>
              <a:effectLst/>
              <a:latin typeface="+mn-lt"/>
              <a:ea typeface="+mn-ea"/>
              <a:cs typeface="+mn-cs"/>
            </a:rPr>
            <a:t>H</a:t>
          </a:r>
          <a:r>
            <a:rPr kumimoji="1" lang="ja-JP" altLang="en-US" sz="900">
              <a:solidFill>
                <a:sysClr val="windowText" lastClr="000000"/>
              </a:solidFill>
              <a:effectLst/>
              <a:latin typeface="+mn-lt"/>
              <a:ea typeface="+mn-ea"/>
              <a:cs typeface="+mn-cs"/>
            </a:rPr>
            <a:t>２３、２４、２５）などの起債が償還終了したこと</a:t>
          </a:r>
          <a:r>
            <a:rPr kumimoji="1" lang="ja-JP" altLang="ja-JP" sz="900">
              <a:solidFill>
                <a:sysClr val="windowText" lastClr="000000"/>
              </a:solidFill>
              <a:effectLst/>
              <a:latin typeface="+mn-lt"/>
              <a:ea typeface="+mn-ea"/>
              <a:cs typeface="+mn-cs"/>
            </a:rPr>
            <a:t>などから、前年度に比べ約</a:t>
          </a:r>
          <a:r>
            <a:rPr kumimoji="1" lang="ja-JP" altLang="en-US" sz="900">
              <a:solidFill>
                <a:sysClr val="windowText" lastClr="000000"/>
              </a:solidFill>
              <a:effectLst/>
              <a:latin typeface="+mn-lt"/>
              <a:ea typeface="+mn-ea"/>
              <a:cs typeface="+mn-cs"/>
            </a:rPr>
            <a:t>１億</a:t>
          </a:r>
          <a:r>
            <a:rPr kumimoji="1" lang="ja-JP" altLang="ja-JP" sz="900">
              <a:solidFill>
                <a:sysClr val="windowText" lastClr="000000"/>
              </a:solidFill>
              <a:effectLst/>
              <a:latin typeface="+mn-lt"/>
              <a:ea typeface="+mn-ea"/>
              <a:cs typeface="+mn-cs"/>
            </a:rPr>
            <a:t>１，</a:t>
          </a:r>
          <a:r>
            <a:rPr kumimoji="1" lang="ja-JP" altLang="en-US" sz="900">
              <a:solidFill>
                <a:sysClr val="windowText" lastClr="000000"/>
              </a:solidFill>
              <a:effectLst/>
              <a:latin typeface="+mn-lt"/>
              <a:ea typeface="+mn-ea"/>
              <a:cs typeface="+mn-cs"/>
            </a:rPr>
            <a:t>３</a:t>
          </a:r>
          <a:r>
            <a:rPr kumimoji="1" lang="ja-JP" altLang="ja-JP" sz="900">
              <a:solidFill>
                <a:sysClr val="windowText" lastClr="000000"/>
              </a:solidFill>
              <a:effectLst/>
              <a:latin typeface="+mn-lt"/>
              <a:ea typeface="+mn-ea"/>
              <a:cs typeface="+mn-cs"/>
            </a:rPr>
            <a:t>００万円減少した。</a:t>
          </a:r>
          <a:endParaRPr lang="ja-JP" altLang="ja-JP" sz="1050">
            <a:solidFill>
              <a:sysClr val="windowText" lastClr="000000"/>
            </a:solidFill>
            <a:effectLst/>
          </a:endParaRPr>
        </a:p>
        <a:p>
          <a:r>
            <a:rPr kumimoji="1" lang="ja-JP" altLang="ja-JP" sz="900">
              <a:solidFill>
                <a:schemeClr val="dk1"/>
              </a:solidFill>
              <a:effectLst/>
              <a:latin typeface="+mn-lt"/>
              <a:ea typeface="+mn-ea"/>
              <a:cs typeface="+mn-cs"/>
            </a:rPr>
            <a:t>　準元利償還金については、</a:t>
          </a:r>
          <a:r>
            <a:rPr kumimoji="1" lang="ja-JP" altLang="en-US" sz="900">
              <a:solidFill>
                <a:schemeClr val="dk1"/>
              </a:solidFill>
              <a:effectLst/>
              <a:latin typeface="+mn-lt"/>
              <a:ea typeface="+mn-ea"/>
              <a:cs typeface="+mn-cs"/>
            </a:rPr>
            <a:t>一部事務組合が起こした地方債の元利償還金に対する負担金のうち、埼玉西部環境保全組合公債費部分が増加</a:t>
          </a:r>
          <a:r>
            <a:rPr kumimoji="1" lang="ja-JP" altLang="ja-JP" sz="900">
              <a:solidFill>
                <a:sysClr val="windowText" lastClr="000000"/>
              </a:solidFill>
              <a:effectLst/>
              <a:latin typeface="+mn-lt"/>
              <a:ea typeface="+mn-ea"/>
              <a:cs typeface="+mn-cs"/>
            </a:rPr>
            <a:t>したことなどから、前年度に比べ約</a:t>
          </a:r>
          <a:r>
            <a:rPr kumimoji="1" lang="ja-JP" altLang="en-US" sz="900">
              <a:solidFill>
                <a:sysClr val="windowText" lastClr="000000"/>
              </a:solidFill>
              <a:effectLst/>
              <a:latin typeface="+mn-lt"/>
              <a:ea typeface="+mn-ea"/>
              <a:cs typeface="+mn-cs"/>
            </a:rPr>
            <a:t>１</a:t>
          </a:r>
          <a:r>
            <a:rPr kumimoji="1" lang="ja-JP" altLang="ja-JP" sz="900">
              <a:solidFill>
                <a:sysClr val="windowText" lastClr="000000"/>
              </a:solidFill>
              <a:effectLst/>
              <a:latin typeface="+mn-lt"/>
              <a:ea typeface="+mn-ea"/>
              <a:cs typeface="+mn-cs"/>
            </a:rPr>
            <a:t>億</a:t>
          </a:r>
          <a:r>
            <a:rPr kumimoji="1" lang="ja-JP" altLang="en-US" sz="900">
              <a:solidFill>
                <a:sysClr val="windowText" lastClr="000000"/>
              </a:solidFill>
              <a:effectLst/>
              <a:latin typeface="+mn-lt"/>
              <a:ea typeface="+mn-ea"/>
              <a:cs typeface="+mn-cs"/>
            </a:rPr>
            <a:t>７８０</a:t>
          </a:r>
          <a:r>
            <a:rPr kumimoji="1" lang="ja-JP" altLang="ja-JP" sz="900">
              <a:solidFill>
                <a:sysClr val="windowText" lastClr="000000"/>
              </a:solidFill>
              <a:effectLst/>
              <a:latin typeface="+mn-lt"/>
              <a:ea typeface="+mn-ea"/>
              <a:cs typeface="+mn-cs"/>
            </a:rPr>
            <a:t>万円</a:t>
          </a:r>
          <a:r>
            <a:rPr kumimoji="1" lang="ja-JP" altLang="en-US" sz="900">
              <a:solidFill>
                <a:sysClr val="windowText" lastClr="000000"/>
              </a:solidFill>
              <a:effectLst/>
              <a:latin typeface="+mn-lt"/>
              <a:ea typeface="+mn-ea"/>
              <a:cs typeface="+mn-cs"/>
            </a:rPr>
            <a:t>増加</a:t>
          </a:r>
          <a:r>
            <a:rPr kumimoji="1" lang="ja-JP" altLang="ja-JP" sz="900">
              <a:solidFill>
                <a:sysClr val="windowText" lastClr="000000"/>
              </a:solidFill>
              <a:effectLst/>
              <a:latin typeface="+mn-lt"/>
              <a:ea typeface="+mn-ea"/>
              <a:cs typeface="+mn-cs"/>
            </a:rPr>
            <a:t>した。</a:t>
          </a:r>
          <a:endParaRPr lang="ja-JP" altLang="ja-JP" sz="1050">
            <a:solidFill>
              <a:sysClr val="windowText" lastClr="000000"/>
            </a:solidFill>
            <a:effectLst/>
          </a:endParaRPr>
        </a:p>
        <a:p>
          <a:r>
            <a:rPr kumimoji="1" lang="ja-JP" altLang="ja-JP" sz="900">
              <a:solidFill>
                <a:schemeClr val="dk1"/>
              </a:solidFill>
              <a:effectLst/>
              <a:latin typeface="+mn-lt"/>
              <a:ea typeface="+mn-ea"/>
              <a:cs typeface="+mn-cs"/>
            </a:rPr>
            <a:t>　控除要因である特定財源については、都市計画事業（一般会計等）の減額、都市計画税収入が増額したことなどから、前年度に比べ</a:t>
          </a:r>
          <a:r>
            <a:rPr kumimoji="1" lang="ja-JP" altLang="en-US" sz="900">
              <a:solidFill>
                <a:sysClr val="windowText" lastClr="000000"/>
              </a:solidFill>
              <a:effectLst/>
              <a:latin typeface="+mn-lt"/>
              <a:ea typeface="+mn-ea"/>
              <a:cs typeface="+mn-cs"/>
            </a:rPr>
            <a:t>７，７</a:t>
          </a:r>
          <a:r>
            <a:rPr kumimoji="1" lang="ja-JP" altLang="ja-JP" sz="900">
              <a:solidFill>
                <a:sysClr val="windowText" lastClr="000000"/>
              </a:solidFill>
              <a:effectLst/>
              <a:latin typeface="+mn-lt"/>
              <a:ea typeface="+mn-ea"/>
              <a:cs typeface="+mn-cs"/>
            </a:rPr>
            <a:t>００万円</a:t>
          </a:r>
          <a:r>
            <a:rPr kumimoji="1" lang="ja-JP" altLang="en-US" sz="900">
              <a:solidFill>
                <a:sysClr val="windowText" lastClr="000000"/>
              </a:solidFill>
              <a:effectLst/>
              <a:latin typeface="+mn-lt"/>
              <a:ea typeface="+mn-ea"/>
              <a:cs typeface="+mn-cs"/>
            </a:rPr>
            <a:t>減少</a:t>
          </a:r>
          <a:r>
            <a:rPr kumimoji="1" lang="ja-JP" altLang="ja-JP" sz="900">
              <a:solidFill>
                <a:schemeClr val="dk1"/>
              </a:solidFill>
              <a:effectLst/>
              <a:latin typeface="+mn-lt"/>
              <a:ea typeface="+mn-ea"/>
              <a:cs typeface="+mn-cs"/>
            </a:rPr>
            <a:t>した。</a:t>
          </a:r>
          <a:endParaRPr lang="ja-JP" altLang="ja-JP" sz="1050">
            <a:effectLst/>
          </a:endParaRPr>
        </a:p>
        <a:p>
          <a:r>
            <a:rPr kumimoji="1" lang="ja-JP" altLang="ja-JP" sz="900">
              <a:solidFill>
                <a:schemeClr val="dk1"/>
              </a:solidFill>
              <a:effectLst/>
              <a:latin typeface="+mn-lt"/>
              <a:ea typeface="+mn-ea"/>
              <a:cs typeface="+mn-cs"/>
            </a:rPr>
            <a:t>　元利償還金等の減少幅が控除要因の</a:t>
          </a:r>
          <a:r>
            <a:rPr kumimoji="1" lang="ja-JP" altLang="en-US" sz="900">
              <a:solidFill>
                <a:schemeClr val="dk1"/>
              </a:solidFill>
              <a:effectLst/>
              <a:latin typeface="+mn-lt"/>
              <a:ea typeface="+mn-ea"/>
              <a:cs typeface="+mn-cs"/>
            </a:rPr>
            <a:t>減小よりも小さい</a:t>
          </a:r>
          <a:r>
            <a:rPr kumimoji="1" lang="ja-JP" altLang="ja-JP" sz="900">
              <a:solidFill>
                <a:schemeClr val="dk1"/>
              </a:solidFill>
              <a:effectLst/>
              <a:latin typeface="+mn-lt"/>
              <a:ea typeface="+mn-ea"/>
              <a:cs typeface="+mn-cs"/>
            </a:rPr>
            <a:t>ことから、実質公債費比率の分子については</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前年度に比べ</a:t>
          </a:r>
          <a:r>
            <a:rPr kumimoji="1" lang="ja-JP" altLang="ja-JP" sz="900">
              <a:solidFill>
                <a:sysClr val="windowText" lastClr="000000"/>
              </a:solidFill>
              <a:effectLst/>
              <a:latin typeface="+mn-lt"/>
              <a:ea typeface="+mn-ea"/>
              <a:cs typeface="+mn-cs"/>
            </a:rPr>
            <a:t>約</a:t>
          </a:r>
          <a:r>
            <a:rPr kumimoji="1" lang="ja-JP" altLang="en-US" sz="900">
              <a:solidFill>
                <a:sysClr val="windowText" lastClr="000000"/>
              </a:solidFill>
              <a:effectLst/>
              <a:latin typeface="+mn-lt"/>
              <a:ea typeface="+mn-ea"/>
              <a:cs typeface="+mn-cs"/>
            </a:rPr>
            <a:t>１</a:t>
          </a:r>
          <a:r>
            <a:rPr kumimoji="1" lang="ja-JP" altLang="ja-JP" sz="900">
              <a:solidFill>
                <a:sysClr val="windowText" lastClr="000000"/>
              </a:solidFill>
              <a:effectLst/>
              <a:latin typeface="+mn-lt"/>
              <a:ea typeface="+mn-ea"/>
              <a:cs typeface="+mn-cs"/>
            </a:rPr>
            <a:t>億</a:t>
          </a:r>
          <a:r>
            <a:rPr kumimoji="1" lang="ja-JP" altLang="en-US" sz="900">
              <a:solidFill>
                <a:sysClr val="windowText" lastClr="000000"/>
              </a:solidFill>
              <a:effectLst/>
              <a:latin typeface="+mn-lt"/>
              <a:ea typeface="+mn-ea"/>
              <a:cs typeface="+mn-cs"/>
            </a:rPr>
            <a:t>１，８３８</a:t>
          </a:r>
          <a:r>
            <a:rPr kumimoji="1" lang="ja-JP" altLang="ja-JP" sz="900">
              <a:solidFill>
                <a:sysClr val="windowText" lastClr="000000"/>
              </a:solidFill>
              <a:effectLst/>
              <a:latin typeface="+mn-lt"/>
              <a:ea typeface="+mn-ea"/>
              <a:cs typeface="+mn-cs"/>
            </a:rPr>
            <a:t>万円</a:t>
          </a:r>
          <a:r>
            <a:rPr kumimoji="1" lang="ja-JP" altLang="en-US" sz="900">
              <a:solidFill>
                <a:sysClr val="windowText" lastClr="000000"/>
              </a:solidFill>
              <a:effectLst/>
              <a:latin typeface="+mn-lt"/>
              <a:ea typeface="+mn-ea"/>
              <a:cs typeface="+mn-cs"/>
            </a:rPr>
            <a:t>増加</a:t>
          </a:r>
          <a:r>
            <a:rPr kumimoji="1" lang="ja-JP" altLang="ja-JP" sz="900">
              <a:solidFill>
                <a:sysClr val="windowText" lastClr="000000"/>
              </a:solidFill>
              <a:effectLst/>
              <a:latin typeface="+mn-lt"/>
              <a:ea typeface="+mn-ea"/>
              <a:cs typeface="+mn-cs"/>
            </a:rPr>
            <a:t>している。</a:t>
          </a:r>
          <a:endParaRPr lang="ja-JP" altLang="ja-JP" sz="105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満期一括償還に係る積立なし。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埼玉県鶴ケ島市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年度の将来負担額は、前年度に比べ</a:t>
          </a:r>
          <a:r>
            <a:rPr kumimoji="1" lang="ja-JP" altLang="ja-JP" sz="1100">
              <a:solidFill>
                <a:sysClr val="windowText" lastClr="000000"/>
              </a:solidFill>
              <a:effectLst/>
              <a:latin typeface="+mn-lt"/>
              <a:ea typeface="+mn-ea"/>
              <a:cs typeface="+mn-cs"/>
            </a:rPr>
            <a:t>約４億</a:t>
          </a:r>
          <a:r>
            <a:rPr kumimoji="1" lang="ja-JP" altLang="en-US" sz="1100">
              <a:solidFill>
                <a:sysClr val="windowText" lastClr="000000"/>
              </a:solidFill>
              <a:effectLst/>
              <a:latin typeface="+mn-lt"/>
              <a:ea typeface="+mn-ea"/>
              <a:cs typeface="+mn-cs"/>
            </a:rPr>
            <a:t>５００</a:t>
          </a:r>
          <a:r>
            <a:rPr kumimoji="1" lang="ja-JP" altLang="ja-JP" sz="1100">
              <a:solidFill>
                <a:sysClr val="windowText" lastClr="000000"/>
              </a:solidFill>
              <a:effectLst/>
              <a:latin typeface="+mn-lt"/>
              <a:ea typeface="+mn-ea"/>
              <a:cs typeface="+mn-cs"/>
            </a:rPr>
            <a:t>万円減少している。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中でも一般会計等に係る地方債の現在高については、</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年度の借入額が前年度と比較して減となったことにより約</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億</a:t>
          </a:r>
          <a:r>
            <a:rPr kumimoji="1" lang="ja-JP" altLang="en-US" sz="1100">
              <a:solidFill>
                <a:sysClr val="windowText" lastClr="000000"/>
              </a:solidFill>
              <a:effectLst/>
              <a:latin typeface="+mn-lt"/>
              <a:ea typeface="+mn-ea"/>
              <a:cs typeface="+mn-cs"/>
            </a:rPr>
            <a:t>４，０００</a:t>
          </a:r>
          <a:r>
            <a:rPr kumimoji="1" lang="ja-JP" altLang="ja-JP" sz="1100">
              <a:solidFill>
                <a:sysClr val="windowText" lastClr="000000"/>
              </a:solidFill>
              <a:effectLst/>
              <a:latin typeface="+mn-lt"/>
              <a:ea typeface="+mn-ea"/>
              <a:cs typeface="+mn-cs"/>
            </a:rPr>
            <a:t>万円と減少している。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分子の控除要因である充当可能財源等については、都</a:t>
          </a:r>
          <a:r>
            <a:rPr kumimoji="1" lang="ja-JP" altLang="ja-JP" sz="1100">
              <a:solidFill>
                <a:schemeClr val="dk1"/>
              </a:solidFill>
              <a:effectLst/>
              <a:latin typeface="+mn-lt"/>
              <a:ea typeface="+mn-ea"/>
              <a:cs typeface="+mn-cs"/>
            </a:rPr>
            <a:t>市計画税の増による充当可能特定算入の増などにより</a:t>
          </a:r>
          <a:r>
            <a:rPr kumimoji="1" lang="ja-JP" altLang="ja-JP" sz="1100">
              <a:solidFill>
                <a:sysClr val="windowText" lastClr="000000"/>
              </a:solidFill>
              <a:effectLst/>
              <a:latin typeface="+mn-lt"/>
              <a:ea typeface="+mn-ea"/>
              <a:cs typeface="+mn-cs"/>
            </a:rPr>
            <a:t>、約</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億</a:t>
          </a:r>
          <a:r>
            <a:rPr kumimoji="1" lang="ja-JP" altLang="en-US" sz="1100">
              <a:solidFill>
                <a:sysClr val="windowText" lastClr="000000"/>
              </a:solidFill>
              <a:effectLst/>
              <a:latin typeface="+mn-lt"/>
              <a:ea typeface="+mn-ea"/>
              <a:cs typeface="+mn-cs"/>
            </a:rPr>
            <a:t>９，２００</a:t>
          </a:r>
          <a:r>
            <a:rPr kumimoji="1" lang="ja-JP" altLang="ja-JP" sz="1100">
              <a:solidFill>
                <a:sysClr val="windowText" lastClr="000000"/>
              </a:solidFill>
              <a:effectLst/>
              <a:latin typeface="+mn-lt"/>
              <a:ea typeface="+mn-ea"/>
              <a:cs typeface="+mn-cs"/>
            </a:rPr>
            <a:t>万円増加している。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将来負担額と充当可能財源等の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により、将来負担比率の分子は、前年度と比較し</a:t>
          </a:r>
          <a:r>
            <a:rPr kumimoji="1" lang="ja-JP" altLang="ja-JP" sz="1100">
              <a:solidFill>
                <a:sysClr val="windowText" lastClr="000000"/>
              </a:solidFill>
              <a:effectLst/>
              <a:latin typeface="+mn-lt"/>
              <a:ea typeface="+mn-ea"/>
              <a:cs typeface="+mn-cs"/>
            </a:rPr>
            <a:t>約</a:t>
          </a:r>
          <a:r>
            <a:rPr kumimoji="1" lang="ja-JP" altLang="en-US" sz="1100">
              <a:solidFill>
                <a:sysClr val="windowText" lastClr="000000"/>
              </a:solidFill>
              <a:effectLst/>
              <a:latin typeface="+mn-lt"/>
              <a:ea typeface="+mn-ea"/>
              <a:cs typeface="+mn-cs"/>
            </a:rPr>
            <a:t>９，２００</a:t>
          </a:r>
          <a:r>
            <a:rPr kumimoji="1" lang="ja-JP" altLang="ja-JP" sz="1100">
              <a:solidFill>
                <a:sysClr val="windowText" lastClr="000000"/>
              </a:solidFill>
              <a:effectLst/>
              <a:latin typeface="+mn-lt"/>
              <a:ea typeface="+mn-ea"/>
              <a:cs typeface="+mn-cs"/>
            </a:rPr>
            <a:t>万円減少</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埼玉県鶴ケ島市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個別利用実施計画に位置付けのある大規模事業などに備えた</a:t>
          </a:r>
          <a:r>
            <a:rPr kumimoji="1" lang="ja-JP" altLang="ja-JP" sz="1100">
              <a:solidFill>
                <a:sysClr val="windowText" lastClr="000000"/>
              </a:solidFill>
              <a:effectLst/>
              <a:latin typeface="+mn-lt"/>
              <a:ea typeface="+mn-ea"/>
              <a:cs typeface="+mn-cs"/>
            </a:rPr>
            <a:t>「公共施設保全基金」の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や、都市施設の計画的な整備に備えた「都市施設整備基金」の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などにより、基金全体としては約</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億</a:t>
          </a:r>
          <a:r>
            <a:rPr kumimoji="1" lang="ja-JP" altLang="en-US" sz="1100">
              <a:solidFill>
                <a:sysClr val="windowText" lastClr="000000"/>
              </a:solidFill>
              <a:effectLst/>
              <a:latin typeface="+mn-lt"/>
              <a:ea typeface="+mn-ea"/>
              <a:cs typeface="+mn-cs"/>
            </a:rPr>
            <a:t>５，０００</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額となった。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個々の特定目的基金に必要な金額を積み立てていく。</a:t>
          </a:r>
          <a:endParaRPr lang="ja-JP" altLang="ja-JP" sz="1400">
            <a:effectLst/>
          </a:endParaRPr>
        </a:p>
        <a:p>
          <a:r>
            <a:rPr kumimoji="1" lang="ja-JP" altLang="ja-JP" sz="1100">
              <a:solidFill>
                <a:schemeClr val="dk1"/>
              </a:solidFill>
              <a:effectLst/>
              <a:latin typeface="+mn-lt"/>
              <a:ea typeface="+mn-ea"/>
              <a:cs typeface="+mn-cs"/>
            </a:rPr>
            <a:t>　財政調整基金は、</a:t>
          </a:r>
          <a:r>
            <a:rPr kumimoji="1" lang="ja-JP" altLang="en-US" sz="1100">
              <a:solidFill>
                <a:schemeClr val="dk1"/>
              </a:solidFill>
              <a:effectLst/>
              <a:latin typeface="+mn-lt"/>
              <a:ea typeface="+mn-ea"/>
              <a:cs typeface="+mn-cs"/>
            </a:rPr>
            <a:t>財政状況及び県内類団平均を勘案し、 標準財政規模の１４％程度</a:t>
          </a:r>
          <a:r>
            <a:rPr kumimoji="1" lang="ja-JP" altLang="ja-JP" sz="1100">
              <a:solidFill>
                <a:schemeClr val="dk1"/>
              </a:solidFill>
              <a:effectLst/>
              <a:latin typeface="+mn-lt"/>
              <a:ea typeface="+mn-ea"/>
              <a:cs typeface="+mn-cs"/>
            </a:rPr>
            <a:t>を目安に積み立てることとしており、災害や経済危機など、危機的状況が重なった場合においても、機動的な財政出動が図れるよう、計画的に基金残高を確保していく。</a:t>
          </a:r>
          <a:endParaRPr lang="ja-JP" altLang="ja-JP" sz="1400">
            <a:effectLst/>
          </a:endParaRPr>
        </a:p>
        <a:p>
          <a:r>
            <a:rPr kumimoji="1" lang="ja-JP" altLang="ja-JP" sz="1100">
              <a:solidFill>
                <a:schemeClr val="dk1"/>
              </a:solidFill>
              <a:effectLst/>
              <a:latin typeface="+mn-lt"/>
              <a:ea typeface="+mn-ea"/>
              <a:cs typeface="+mn-cs"/>
            </a:rPr>
            <a:t>  都市施設整備基金や公共施設保全基金については、大規模事業の財源となる見込みであり、計画的な事業の執行に繋がるよう計画的な積み立てに努める。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都市施設整備基金：都市施設整備の総合的かつ計画的な推進を図る。</a:t>
          </a:r>
          <a:endParaRPr lang="ja-JP" altLang="ja-JP" sz="1400">
            <a:effectLst/>
          </a:endParaRPr>
        </a:p>
        <a:p>
          <a:r>
            <a:rPr kumimoji="1" lang="ja-JP" altLang="ja-JP" sz="1100">
              <a:solidFill>
                <a:schemeClr val="dk1"/>
              </a:solidFill>
              <a:effectLst/>
              <a:latin typeface="+mn-lt"/>
              <a:ea typeface="+mn-ea"/>
              <a:cs typeface="+mn-cs"/>
            </a:rPr>
            <a:t>　公共施設保全基金：庁舎、小学校、中学校、市民センター等の公共施設の保全を図る。</a:t>
          </a:r>
          <a:endParaRPr lang="ja-JP" altLang="ja-JP" sz="1400">
            <a:effectLst/>
          </a:endParaRPr>
        </a:p>
        <a:p>
          <a:r>
            <a:rPr kumimoji="1" lang="ja-JP" altLang="ja-JP" sz="1100">
              <a:solidFill>
                <a:schemeClr val="dk1"/>
              </a:solidFill>
              <a:effectLst/>
              <a:latin typeface="+mn-lt"/>
              <a:ea typeface="+mn-ea"/>
              <a:cs typeface="+mn-cs"/>
            </a:rPr>
            <a:t>　寄附によるまちづくり基金：寄附をした市民、企業等の意向を反映させた、個性豊かで活力のあるまちづくり・ふるさとづくりに資する事業</a:t>
          </a:r>
          <a:endParaRPr lang="ja-JP" altLang="ja-JP" sz="1400">
            <a:effectLst/>
          </a:endParaRPr>
        </a:p>
        <a:p>
          <a:r>
            <a:rPr kumimoji="1" lang="ja-JP" altLang="ja-JP" sz="1100">
              <a:solidFill>
                <a:schemeClr val="dk1"/>
              </a:solidFill>
              <a:effectLst/>
              <a:latin typeface="+mn-lt"/>
              <a:ea typeface="+mn-ea"/>
              <a:cs typeface="+mn-cs"/>
            </a:rPr>
            <a:t>の推進を図る。</a:t>
          </a:r>
          <a:endParaRPr lang="ja-JP" altLang="ja-JP" sz="1400">
            <a:effectLst/>
          </a:endParaRPr>
        </a:p>
        <a:p>
          <a:r>
            <a:rPr kumimoji="1" lang="ja-JP" altLang="ja-JP" sz="1100">
              <a:solidFill>
                <a:schemeClr val="dk1"/>
              </a:solidFill>
              <a:effectLst/>
              <a:latin typeface="+mn-lt"/>
              <a:ea typeface="+mn-ea"/>
              <a:cs typeface="+mn-cs"/>
            </a:rPr>
            <a:t>　福祉基金：高齢者福祉、障害者福祉、児童福祉その他の保健福祉の充実及び地域福祉の推進を図る。</a:t>
          </a:r>
          <a:endParaRPr lang="ja-JP" altLang="ja-JP" sz="1400">
            <a:effectLst/>
          </a:endParaRPr>
        </a:p>
        <a:p>
          <a:r>
            <a:rPr kumimoji="1" lang="ja-JP" altLang="ja-JP" sz="1100">
              <a:solidFill>
                <a:schemeClr val="dk1"/>
              </a:solidFill>
              <a:effectLst/>
              <a:latin typeface="+mn-lt"/>
              <a:ea typeface="+mn-ea"/>
              <a:cs typeface="+mn-cs"/>
            </a:rPr>
            <a:t>　水土里の基金：市内に残る水辺、里山等の豊かな自然環境及び美しい風景を保全し、並びに活用する事業の推進を図る。</a:t>
          </a:r>
          <a:endParaRPr lang="ja-JP" altLang="ja-JP" sz="1400">
            <a:effectLst/>
          </a:endParaRPr>
        </a:p>
        <a:p>
          <a:r>
            <a:rPr kumimoji="1" lang="ja-JP" altLang="ja-JP" sz="1100">
              <a:solidFill>
                <a:schemeClr val="dk1"/>
              </a:solidFill>
              <a:effectLst/>
              <a:latin typeface="+mn-lt"/>
              <a:ea typeface="+mn-ea"/>
              <a:cs typeface="+mn-cs"/>
            </a:rPr>
            <a:t>　森林環境基金：森林の有する公益的機能に関する普及啓発、木材の利用の促進、その他の森林の整備の促進を図る</a:t>
          </a:r>
          <a:r>
            <a:rPr kumimoji="1" lang="ja-JP" altLang="en-US"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公共施設保全基金：個別利用実施計画に位置付けのある大規模事業などに備えるため約</a:t>
          </a:r>
          <a:r>
            <a:rPr kumimoji="1" lang="ja-JP" altLang="en-US" sz="1100">
              <a:solidFill>
                <a:schemeClr val="dk1"/>
              </a:solidFill>
              <a:effectLst/>
              <a:latin typeface="+mn-lt"/>
              <a:ea typeface="+mn-ea"/>
              <a:cs typeface="+mn-cs"/>
            </a:rPr>
            <a:t>３８０</a:t>
          </a:r>
          <a:r>
            <a:rPr kumimoji="1" lang="ja-JP" altLang="ja-JP" sz="1100">
              <a:solidFill>
                <a:schemeClr val="dk1"/>
              </a:solidFill>
              <a:effectLst/>
              <a:latin typeface="+mn-lt"/>
              <a:ea typeface="+mn-ea"/>
              <a:cs typeface="+mn-cs"/>
            </a:rPr>
            <a:t>万円積み立てた</a:t>
          </a:r>
          <a:r>
            <a:rPr kumimoji="1" lang="ja-JP" altLang="ja-JP" sz="1100">
              <a:solidFill>
                <a:sysClr val="windowText" lastClr="000000"/>
              </a:solidFill>
              <a:effectLst/>
              <a:latin typeface="+mn-lt"/>
              <a:ea typeface="+mn-ea"/>
              <a:cs typeface="+mn-cs"/>
            </a:rPr>
            <a:t>ものの、</a:t>
          </a:r>
          <a:r>
            <a:rPr kumimoji="1" lang="ja-JP" altLang="ja-JP" sz="1100">
              <a:solidFill>
                <a:schemeClr val="dk1"/>
              </a:solidFill>
              <a:effectLst/>
              <a:latin typeface="+mn-lt"/>
              <a:ea typeface="+mn-ea"/>
              <a:cs typeface="+mn-cs"/>
            </a:rPr>
            <a:t>庁舎修繕事業や小中学校施設集中改修事業に要する経費に充当するため、１億４，０００万円の取崩しを行った</a:t>
          </a:r>
          <a:r>
            <a:rPr kumimoji="1" lang="ja-JP" altLang="ja-JP" sz="1100">
              <a:solidFill>
                <a:sysClr val="windowText" lastClr="000000"/>
              </a:solidFill>
              <a:effectLst/>
              <a:latin typeface="+mn-lt"/>
              <a:ea typeface="+mn-ea"/>
              <a:cs typeface="+mn-cs"/>
            </a:rPr>
            <a:t>ことから</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都市施設整備基金：都市整備の計画的な整備に備えるため</a:t>
          </a:r>
          <a:r>
            <a:rPr kumimoji="1" lang="ja-JP" altLang="ja-JP" sz="1100">
              <a:solidFill>
                <a:sysClr val="windowText" lastClr="000000"/>
              </a:solidFill>
              <a:effectLst/>
              <a:latin typeface="+mn-lt"/>
              <a:ea typeface="+mn-ea"/>
              <a:cs typeface="+mn-cs"/>
            </a:rPr>
            <a:t>約１億５，</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００万円</a:t>
          </a:r>
          <a:r>
            <a:rPr kumimoji="1" lang="ja-JP" altLang="ja-JP" sz="1100">
              <a:solidFill>
                <a:schemeClr val="dk1"/>
              </a:solidFill>
              <a:effectLst/>
              <a:latin typeface="+mn-lt"/>
              <a:ea typeface="+mn-ea"/>
              <a:cs typeface="+mn-cs"/>
            </a:rPr>
            <a:t>積み立てた</a:t>
          </a:r>
          <a:r>
            <a:rPr kumimoji="1" lang="ja-JP" altLang="ja-JP" sz="1100">
              <a:solidFill>
                <a:sysClr val="windowText" lastClr="000000"/>
              </a:solidFill>
              <a:effectLst/>
              <a:latin typeface="+mn-lt"/>
              <a:ea typeface="+mn-ea"/>
              <a:cs typeface="+mn-cs"/>
            </a:rPr>
            <a:t>ものの、藤金地区地区計画</a:t>
          </a:r>
          <a:r>
            <a:rPr kumimoji="1" lang="ja-JP" altLang="en-US" sz="1100">
              <a:solidFill>
                <a:sysClr val="windowText" lastClr="000000"/>
              </a:solidFill>
              <a:effectLst/>
              <a:latin typeface="+mn-lt"/>
              <a:ea typeface="+mn-ea"/>
              <a:cs typeface="+mn-cs"/>
            </a:rPr>
            <a:t>道路</a:t>
          </a:r>
          <a:r>
            <a:rPr kumimoji="1" lang="ja-JP" altLang="ja-JP" sz="1100">
              <a:solidFill>
                <a:sysClr val="windowText" lastClr="000000"/>
              </a:solidFill>
              <a:effectLst/>
              <a:latin typeface="+mn-lt"/>
              <a:ea typeface="+mn-ea"/>
              <a:cs typeface="+mn-cs"/>
            </a:rPr>
            <a:t>整備事業や公園整備事業に要する経費等に充当するため、４億５００万円の取崩しを行ったことから</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公共施設保全基金：個別利用実施計画に基づく施設の老朽化対策及び緊急的な公共施設修繕に向けた積み立てを行う。</a:t>
          </a:r>
          <a:endParaRPr lang="ja-JP" altLang="ja-JP" sz="1400">
            <a:effectLst/>
          </a:endParaRPr>
        </a:p>
        <a:p>
          <a:r>
            <a:rPr kumimoji="1" lang="ja-JP" altLang="ja-JP" sz="1100">
              <a:solidFill>
                <a:schemeClr val="dk1"/>
              </a:solidFill>
              <a:effectLst/>
              <a:latin typeface="+mn-lt"/>
              <a:ea typeface="+mn-ea"/>
              <a:cs typeface="+mn-cs"/>
            </a:rPr>
            <a:t>　都市施設整備基金：都市計画道路や都市公園の整備など、都市施設整備に係る大規模事業に備えるため積み立てを行う。</a:t>
          </a:r>
          <a:endParaRPr lang="ja-JP" altLang="ja-JP" sz="1400">
            <a:effectLst/>
          </a:endParaRPr>
        </a:p>
        <a:p>
          <a:r>
            <a:rPr kumimoji="1" lang="ja-JP" altLang="ja-JP" sz="1100">
              <a:solidFill>
                <a:schemeClr val="dk1"/>
              </a:solidFill>
              <a:effectLst/>
              <a:latin typeface="+mn-lt"/>
              <a:ea typeface="+mn-ea"/>
              <a:cs typeface="+mn-cs"/>
            </a:rPr>
            <a:t>　寄附によるまちづくり基金：ふるさと納税寄附金の受入額の積み立てを行う。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財政調整基金については、年度間の</a:t>
          </a:r>
          <a:r>
            <a:rPr kumimoji="1" lang="ja-JP" altLang="ja-JP" sz="1100">
              <a:solidFill>
                <a:sysClr val="windowText" lastClr="000000"/>
              </a:solidFill>
              <a:effectLst/>
              <a:latin typeface="+mn-lt"/>
              <a:ea typeface="+mn-ea"/>
              <a:cs typeface="+mn-cs"/>
            </a:rPr>
            <a:t>財源を調整するために措置しており、補正予算にて緊急に必要となった事業の財源調整として約１</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億</a:t>
          </a:r>
          <a:r>
            <a:rPr kumimoji="1" lang="ja-JP" altLang="en-US" sz="1100">
              <a:solidFill>
                <a:sysClr val="windowText" lastClr="000000"/>
              </a:solidFill>
              <a:effectLst/>
              <a:latin typeface="+mn-lt"/>
              <a:ea typeface="+mn-ea"/>
              <a:cs typeface="+mn-cs"/>
            </a:rPr>
            <a:t>５，０００</a:t>
          </a:r>
          <a:r>
            <a:rPr kumimoji="1" lang="ja-JP" altLang="ja-JP" sz="1100">
              <a:solidFill>
                <a:sysClr val="windowText" lastClr="000000"/>
              </a:solidFill>
              <a:effectLst/>
              <a:latin typeface="+mn-lt"/>
              <a:ea typeface="+mn-ea"/>
              <a:cs typeface="+mn-cs"/>
            </a:rPr>
            <a:t>万円を取り崩した。一方、積立については、補正予算にて繰越金などの発生や財源調整に対応した結果、最終的には約１</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億</a:t>
          </a:r>
          <a:r>
            <a:rPr kumimoji="1" lang="ja-JP" altLang="en-US" sz="1100">
              <a:solidFill>
                <a:sysClr val="windowText" lastClr="000000"/>
              </a:solidFill>
              <a:effectLst/>
              <a:latin typeface="+mn-lt"/>
              <a:ea typeface="+mn-ea"/>
              <a:cs typeface="+mn-cs"/>
            </a:rPr>
            <a:t>１，４００</a:t>
          </a:r>
          <a:r>
            <a:rPr kumimoji="1" lang="ja-JP" altLang="ja-JP" sz="1100">
              <a:solidFill>
                <a:sysClr val="windowText" lastClr="000000"/>
              </a:solidFill>
              <a:effectLst/>
              <a:latin typeface="+mn-lt"/>
              <a:ea typeface="+mn-ea"/>
              <a:cs typeface="+mn-cs"/>
            </a:rPr>
            <a:t>万円を積み立てた。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こうしたことから、財政調整基金の残高は約</a:t>
          </a:r>
          <a:r>
            <a:rPr kumimoji="1" lang="ja-JP" altLang="en-US" sz="1100">
              <a:solidFill>
                <a:sysClr val="windowText" lastClr="000000"/>
              </a:solidFill>
              <a:effectLst/>
              <a:latin typeface="+mn-lt"/>
              <a:ea typeface="+mn-ea"/>
              <a:cs typeface="+mn-cs"/>
            </a:rPr>
            <a:t>３，６００</a:t>
          </a:r>
          <a:r>
            <a:rPr kumimoji="1" lang="ja-JP" altLang="ja-JP" sz="1100">
              <a:solidFill>
                <a:sysClr val="windowText" lastClr="000000"/>
              </a:solidFill>
              <a:effectLst/>
              <a:latin typeface="+mn-lt"/>
              <a:ea typeface="+mn-ea"/>
              <a:cs typeface="+mn-cs"/>
            </a:rPr>
            <a:t>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財政調整基金の残高は、</a:t>
          </a:r>
          <a:r>
            <a:rPr kumimoji="1" lang="ja-JP" altLang="en-US" sz="1100">
              <a:solidFill>
                <a:schemeClr val="dk1"/>
              </a:solidFill>
              <a:effectLst/>
              <a:latin typeface="+mn-lt"/>
              <a:ea typeface="+mn-ea"/>
              <a:cs typeface="+mn-cs"/>
            </a:rPr>
            <a:t>財政状況及び県内類団平均を勘案し、 標準財政規模の１４％程度</a:t>
          </a:r>
          <a:r>
            <a:rPr kumimoji="1" lang="ja-JP" altLang="ja-JP" sz="1100">
              <a:solidFill>
                <a:schemeClr val="dk1"/>
              </a:solidFill>
              <a:effectLst/>
              <a:latin typeface="+mn-lt"/>
              <a:ea typeface="+mn-ea"/>
              <a:cs typeface="+mn-cs"/>
            </a:rPr>
            <a:t>を目安に積み立てることとしており、災害や経済危機など、危機的状況が重なった場合においても、機動的な財政出動が図れるよう、計画的に基金残高を確保していく。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5450F1-CF45-41AB-9A6D-31D3CE62C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5390F9F-B8DF-4303-A4A7-CD233650ED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B1AE703-2A19-437A-8A81-980320A2473E}"/>
            </a:ext>
          </a:extLst>
        </xdr:cNvPr>
        <xdr:cNvSpPr/>
      </xdr:nvSpPr>
      <xdr:spPr>
        <a:xfrm>
          <a:off x="120872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061F21C-93D9-4BAC-AA00-20494A60531C}"/>
            </a:ext>
          </a:extLst>
        </xdr:cNvPr>
        <xdr:cNvSpPr/>
      </xdr:nvSpPr>
      <xdr:spPr>
        <a:xfrm>
          <a:off x="134969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7B8E5F7-FDD7-444D-8CFF-469C8F45BBE4}"/>
            </a:ext>
          </a:extLst>
        </xdr:cNvPr>
        <xdr:cNvSpPr/>
      </xdr:nvSpPr>
      <xdr:spPr>
        <a:xfrm>
          <a:off x="149066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3DCAFB8-4755-4522-A60E-37BBD6331EAE}"/>
            </a:ext>
          </a:extLst>
        </xdr:cNvPr>
        <xdr:cNvSpPr/>
      </xdr:nvSpPr>
      <xdr:spPr>
        <a:xfrm>
          <a:off x="163163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D7F74B3-2EF6-4526-A18F-EFAC4FEDA31F}"/>
            </a:ext>
          </a:extLst>
        </xdr:cNvPr>
        <xdr:cNvSpPr/>
      </xdr:nvSpPr>
      <xdr:spPr>
        <a:xfrm>
          <a:off x="17726025" y="8967788"/>
          <a:ext cx="14097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55EC0E8-E9AC-48AA-8E68-C9A379A184A5}"/>
            </a:ext>
          </a:extLst>
        </xdr:cNvPr>
        <xdr:cNvSpPr/>
      </xdr:nvSpPr>
      <xdr:spPr>
        <a:xfrm>
          <a:off x="120872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87737CF-AFD6-405D-A6CC-99ACFC6C9266}"/>
            </a:ext>
          </a:extLst>
        </xdr:cNvPr>
        <xdr:cNvSpPr/>
      </xdr:nvSpPr>
      <xdr:spPr>
        <a:xfrm>
          <a:off x="134969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3260B03-3AFD-41B8-80DE-E815C4C3437F}"/>
            </a:ext>
          </a:extLst>
        </xdr:cNvPr>
        <xdr:cNvSpPr/>
      </xdr:nvSpPr>
      <xdr:spPr>
        <a:xfrm>
          <a:off x="149066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154E888-2505-423A-A605-8182F56508A3}"/>
            </a:ext>
          </a:extLst>
        </xdr:cNvPr>
        <xdr:cNvSpPr/>
      </xdr:nvSpPr>
      <xdr:spPr>
        <a:xfrm>
          <a:off x="163163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DDE3367-9095-4271-B374-AB013D9B4F41}"/>
            </a:ext>
          </a:extLst>
        </xdr:cNvPr>
        <xdr:cNvSpPr/>
      </xdr:nvSpPr>
      <xdr:spPr>
        <a:xfrm>
          <a:off x="17726025" y="12582525"/>
          <a:ext cx="14097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D3207B2-C0EE-401E-B944-A3D2C09D2A6F}"/>
            </a:ext>
          </a:extLst>
        </xdr:cNvPr>
        <xdr:cNvSpPr/>
      </xdr:nvSpPr>
      <xdr:spPr>
        <a:xfrm>
          <a:off x="355600" y="63500"/>
          <a:ext cx="11733213"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FE11EE9-93A9-4121-A95E-2A5332086C75}"/>
            </a:ext>
          </a:extLst>
        </xdr:cNvPr>
        <xdr:cNvSpPr/>
      </xdr:nvSpPr>
      <xdr:spPr>
        <a:xfrm>
          <a:off x="15773400" y="190500"/>
          <a:ext cx="3644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CAB74BB-6104-4D8D-B94A-1EA94D901B67}"/>
            </a:ext>
          </a:extLst>
        </xdr:cNvPr>
        <xdr:cNvSpPr/>
      </xdr:nvSpPr>
      <xdr:spPr>
        <a:xfrm>
          <a:off x="15789275" y="215900"/>
          <a:ext cx="36099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657E4EF-7FE4-4329-9DD0-A33F7F224CF5}"/>
            </a:ext>
          </a:extLst>
        </xdr:cNvPr>
        <xdr:cNvSpPr/>
      </xdr:nvSpPr>
      <xdr:spPr>
        <a:xfrm>
          <a:off x="15809913" y="241300"/>
          <a:ext cx="3557587"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3162E58-F814-4CB4-97EA-3CEDF016755B}"/>
            </a:ext>
          </a:extLst>
        </xdr:cNvPr>
        <xdr:cNvSpPr/>
      </xdr:nvSpPr>
      <xdr:spPr>
        <a:xfrm>
          <a:off x="13179425" y="190500"/>
          <a:ext cx="24606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F876169-00DD-463F-A211-712D15BB5275}"/>
            </a:ext>
          </a:extLst>
        </xdr:cNvPr>
        <xdr:cNvSpPr/>
      </xdr:nvSpPr>
      <xdr:spPr>
        <a:xfrm>
          <a:off x="13204825" y="215900"/>
          <a:ext cx="24161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20558C2-CA4F-46BB-9368-75942B0F5857}"/>
            </a:ext>
          </a:extLst>
        </xdr:cNvPr>
        <xdr:cNvSpPr/>
      </xdr:nvSpPr>
      <xdr:spPr>
        <a:xfrm>
          <a:off x="13230225" y="241300"/>
          <a:ext cx="2373313"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695E5B6-A85A-457B-9C32-7E3EF308E19E}"/>
            </a:ext>
          </a:extLst>
        </xdr:cNvPr>
        <xdr:cNvSpPr/>
      </xdr:nvSpPr>
      <xdr:spPr>
        <a:xfrm>
          <a:off x="458787" y="889000"/>
          <a:ext cx="9339263" cy="17018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A5676EF-C66E-49A5-B5C4-98186ED3F13C}"/>
            </a:ext>
          </a:extLst>
        </xdr:cNvPr>
        <xdr:cNvSpPr/>
      </xdr:nvSpPr>
      <xdr:spPr>
        <a:xfrm>
          <a:off x="581025" y="920750"/>
          <a:ext cx="1287463"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13F4D1-BD6C-46A3-8706-CA6E30913AC7}"/>
            </a:ext>
          </a:extLst>
        </xdr:cNvPr>
        <xdr:cNvSpPr/>
      </xdr:nvSpPr>
      <xdr:spPr>
        <a:xfrm>
          <a:off x="1814513" y="920750"/>
          <a:ext cx="1233487"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DCB21A0-9B9E-425E-8A85-CBB2AC865657}"/>
            </a:ext>
          </a:extLst>
        </xdr:cNvPr>
        <xdr:cNvSpPr/>
      </xdr:nvSpPr>
      <xdr:spPr>
        <a:xfrm>
          <a:off x="3048000" y="920750"/>
          <a:ext cx="14097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C16724D-C303-470A-B52A-7AABD9195412}"/>
            </a:ext>
          </a:extLst>
        </xdr:cNvPr>
        <xdr:cNvSpPr/>
      </xdr:nvSpPr>
      <xdr:spPr>
        <a:xfrm>
          <a:off x="4457700" y="939800"/>
          <a:ext cx="18748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C3A32F5-113F-4C61-86BC-4AF71B55A204}"/>
            </a:ext>
          </a:extLst>
        </xdr:cNvPr>
        <xdr:cNvSpPr/>
      </xdr:nvSpPr>
      <xdr:spPr>
        <a:xfrm>
          <a:off x="6332538" y="939800"/>
          <a:ext cx="11747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188376E-D32A-4E4B-B397-2FB2257479C1}"/>
            </a:ext>
          </a:extLst>
        </xdr:cNvPr>
        <xdr:cNvSpPr/>
      </xdr:nvSpPr>
      <xdr:spPr>
        <a:xfrm>
          <a:off x="7566025" y="952500"/>
          <a:ext cx="592138"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8B5C29D-6771-4F66-B3CF-3F9A66C1813E}"/>
            </a:ext>
          </a:extLst>
        </xdr:cNvPr>
        <xdr:cNvSpPr/>
      </xdr:nvSpPr>
      <xdr:spPr>
        <a:xfrm>
          <a:off x="4457700" y="168592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7D3C65C-2E22-4DE9-97D7-9AC1B15ED477}"/>
            </a:ext>
          </a:extLst>
        </xdr:cNvPr>
        <xdr:cNvSpPr/>
      </xdr:nvSpPr>
      <xdr:spPr>
        <a:xfrm>
          <a:off x="6396038" y="1685925"/>
          <a:ext cx="3402012"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E1B8624-FA15-42B3-A42A-50D3B6238AC6}"/>
            </a:ext>
          </a:extLst>
        </xdr:cNvPr>
        <xdr:cNvSpPr/>
      </xdr:nvSpPr>
      <xdr:spPr>
        <a:xfrm>
          <a:off x="10260013" y="889000"/>
          <a:ext cx="1409700" cy="12223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581658E-3FEF-4AB4-B17F-A5A941DCD5C1}"/>
            </a:ext>
          </a:extLst>
        </xdr:cNvPr>
        <xdr:cNvSpPr/>
      </xdr:nvSpPr>
      <xdr:spPr>
        <a:xfrm>
          <a:off x="10501313" y="952500"/>
          <a:ext cx="1233488"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42F7928-7994-41C5-A6AB-B443F3C815B2}"/>
            </a:ext>
          </a:extLst>
        </xdr:cNvPr>
        <xdr:cNvSpPr/>
      </xdr:nvSpPr>
      <xdr:spPr>
        <a:xfrm>
          <a:off x="10501313" y="1219200"/>
          <a:ext cx="1233488" cy="492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3A55097-D2A2-4B23-83B1-AD699A2ED364}"/>
            </a:ext>
          </a:extLst>
        </xdr:cNvPr>
        <xdr:cNvSpPr/>
      </xdr:nvSpPr>
      <xdr:spPr>
        <a:xfrm>
          <a:off x="10501313" y="1543050"/>
          <a:ext cx="1350962"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C26EF32-E3D4-437D-BDA2-6DD0D519B3A3}"/>
            </a:ext>
          </a:extLst>
        </xdr:cNvPr>
        <xdr:cNvCxnSpPr/>
      </xdr:nvCxnSpPr>
      <xdr:spPr>
        <a:xfrm flipH="1">
          <a:off x="10328275" y="1041400"/>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610F711-0502-40FA-8DF5-7D6962055897}"/>
            </a:ext>
          </a:extLst>
        </xdr:cNvPr>
        <xdr:cNvSpPr/>
      </xdr:nvSpPr>
      <xdr:spPr>
        <a:xfrm>
          <a:off x="10382250"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89057A3-5DA2-4480-96C9-F08EFE38942D}"/>
            </a:ext>
          </a:extLst>
        </xdr:cNvPr>
        <xdr:cNvSpPr/>
      </xdr:nvSpPr>
      <xdr:spPr>
        <a:xfrm>
          <a:off x="10382250" y="1308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C802240-DE96-42EF-BC91-25146E0D5FB9}"/>
            </a:ext>
          </a:extLst>
        </xdr:cNvPr>
        <xdr:cNvCxnSpPr/>
      </xdr:nvCxnSpPr>
      <xdr:spPr>
        <a:xfrm>
          <a:off x="10426700" y="1543050"/>
          <a:ext cx="0" cy="134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999159F-6390-4016-81FA-C7849E71D900}"/>
            </a:ext>
          </a:extLst>
        </xdr:cNvPr>
        <xdr:cNvCxnSpPr/>
      </xdr:nvCxnSpPr>
      <xdr:spPr>
        <a:xfrm>
          <a:off x="10347325" y="15430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21F7791-6EC5-419D-8178-F286CB7F6F35}"/>
            </a:ext>
          </a:extLst>
        </xdr:cNvPr>
        <xdr:cNvCxnSpPr/>
      </xdr:nvCxnSpPr>
      <xdr:spPr>
        <a:xfrm flipV="1">
          <a:off x="10426700" y="177165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DEBEEBE-6572-44FD-A304-CAA98F619837}"/>
            </a:ext>
          </a:extLst>
        </xdr:cNvPr>
        <xdr:cNvCxnSpPr/>
      </xdr:nvCxnSpPr>
      <xdr:spPr>
        <a:xfrm>
          <a:off x="10347325" y="190500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4EA352B-0F4B-46C5-850B-9DEAFB013FF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79B8226-8419-4E18-A859-02106821E95D}"/>
            </a:ext>
          </a:extLst>
        </xdr:cNvPr>
        <xdr:cNvSpPr txBox="1"/>
      </xdr:nvSpPr>
      <xdr:spPr>
        <a:xfrm>
          <a:off x="419100" y="29146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B3C0F9C-0797-4574-AF43-E0FA7610AD01}"/>
            </a:ext>
          </a:extLst>
        </xdr:cNvPr>
        <xdr:cNvSpPr txBox="1"/>
      </xdr:nvSpPr>
      <xdr:spPr>
        <a:xfrm>
          <a:off x="419100" y="31369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15B92B4-B70D-4CE3-8D13-88D34DF576F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51019FD-8EF3-4089-8F7F-CD30D99DFE90}"/>
            </a:ext>
          </a:extLst>
        </xdr:cNvPr>
        <xdr:cNvSpPr txBox="1"/>
      </xdr:nvSpPr>
      <xdr:spPr>
        <a:xfrm>
          <a:off x="419100" y="36004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0428C92-19F2-4A61-A4C2-B7C454D7FEF1}"/>
            </a:ext>
          </a:extLst>
        </xdr:cNvPr>
        <xdr:cNvSpPr/>
      </xdr:nvSpPr>
      <xdr:spPr>
        <a:xfrm>
          <a:off x="1184275" y="4092575"/>
          <a:ext cx="39274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E648A9E-D053-4925-8846-49C6C2DD2E4E}"/>
            </a:ext>
          </a:extLst>
        </xdr:cNvPr>
        <xdr:cNvSpPr/>
      </xdr:nvSpPr>
      <xdr:spPr>
        <a:xfrm>
          <a:off x="1857552" y="4462717"/>
          <a:ext cx="1599846"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31FDCE6-9F46-4E49-AAD9-FE75AD6EC068}"/>
            </a:ext>
          </a:extLst>
        </xdr:cNvPr>
        <xdr:cNvSpPr/>
      </xdr:nvSpPr>
      <xdr:spPr>
        <a:xfrm>
          <a:off x="3555677" y="4446046"/>
          <a:ext cx="783283"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197615C-6658-428F-A350-206D531A660E}"/>
            </a:ext>
          </a:extLst>
        </xdr:cNvPr>
        <xdr:cNvSpPr/>
      </xdr:nvSpPr>
      <xdr:spPr>
        <a:xfrm>
          <a:off x="50609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2223A30-D8B7-4BCB-9D58-1DB0D35F9C3D}"/>
            </a:ext>
          </a:extLst>
        </xdr:cNvPr>
        <xdr:cNvSpPr/>
      </xdr:nvSpPr>
      <xdr:spPr>
        <a:xfrm>
          <a:off x="50609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E093D35-9D29-4684-BF67-BB3828657D3F}"/>
            </a:ext>
          </a:extLst>
        </xdr:cNvPr>
        <xdr:cNvSpPr/>
      </xdr:nvSpPr>
      <xdr:spPr>
        <a:xfrm>
          <a:off x="64706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E1B1FA-B433-4491-9A48-E2A1E52583D4}"/>
            </a:ext>
          </a:extLst>
        </xdr:cNvPr>
        <xdr:cNvSpPr/>
      </xdr:nvSpPr>
      <xdr:spPr>
        <a:xfrm>
          <a:off x="64706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2AF07D9-9762-4594-886D-F5A5D8C64082}"/>
            </a:ext>
          </a:extLst>
        </xdr:cNvPr>
        <xdr:cNvSpPr/>
      </xdr:nvSpPr>
      <xdr:spPr>
        <a:xfrm>
          <a:off x="800735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D6FFAF3-8362-48B2-A91D-D93433C5F2B5}"/>
            </a:ext>
          </a:extLst>
        </xdr:cNvPr>
        <xdr:cNvSpPr/>
      </xdr:nvSpPr>
      <xdr:spPr>
        <a:xfrm>
          <a:off x="800735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930B0CD-B8E1-4431-A69E-FC03598C3ED4}"/>
            </a:ext>
          </a:extLst>
        </xdr:cNvPr>
        <xdr:cNvSpPr/>
      </xdr:nvSpPr>
      <xdr:spPr>
        <a:xfrm>
          <a:off x="1184275" y="4772025"/>
          <a:ext cx="3927475"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EAB4945-FCF1-42B5-8571-D9E16DAA7ACC}"/>
            </a:ext>
          </a:extLst>
        </xdr:cNvPr>
        <xdr:cNvSpPr/>
      </xdr:nvSpPr>
      <xdr:spPr>
        <a:xfrm>
          <a:off x="5364163" y="4772025"/>
          <a:ext cx="4405312"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2F33717-1F5C-4CAB-9145-6A78EA2DAA60}"/>
            </a:ext>
          </a:extLst>
        </xdr:cNvPr>
        <xdr:cNvSpPr/>
      </xdr:nvSpPr>
      <xdr:spPr>
        <a:xfrm>
          <a:off x="5364163"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E7906B1-0133-44B7-B823-8D24112BC451}"/>
            </a:ext>
          </a:extLst>
        </xdr:cNvPr>
        <xdr:cNvSpPr txBox="1"/>
      </xdr:nvSpPr>
      <xdr:spPr>
        <a:xfrm>
          <a:off x="542607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本市においては、昭和５２年度から昭和６１年度にかけて小学校６校、中学校４校を建設するなど、人口急増期に多くの公共施設を建設した経緯があり、公共施設の老朽化が進んでいる。</a:t>
          </a:r>
          <a:endParaRPr lang="ja-JP" altLang="ja-JP" sz="900">
            <a:effectLst/>
          </a:endParaRPr>
        </a:p>
        <a:p>
          <a:r>
            <a:rPr kumimoji="1" lang="ja-JP" altLang="ja-JP" sz="900">
              <a:solidFill>
                <a:schemeClr val="dk1"/>
              </a:solidFill>
              <a:effectLst/>
              <a:latin typeface="+mn-lt"/>
              <a:ea typeface="+mn-ea"/>
              <a:cs typeface="+mn-cs"/>
            </a:rPr>
            <a:t>　また、老朽化の進んだ道路については、更新工事ではなく舗装修繕を中心とした</a:t>
          </a:r>
          <a:r>
            <a:rPr kumimoji="1" lang="ja-JP" altLang="en-US" sz="900">
              <a:solidFill>
                <a:schemeClr val="dk1"/>
              </a:solidFill>
              <a:effectLst/>
              <a:latin typeface="+mn-lt"/>
              <a:ea typeface="+mn-ea"/>
              <a:cs typeface="+mn-cs"/>
            </a:rPr>
            <a:t>対応を行っていることから</a:t>
          </a:r>
          <a:r>
            <a:rPr kumimoji="1" lang="ja-JP" altLang="ja-JP" sz="900">
              <a:solidFill>
                <a:schemeClr val="dk1"/>
              </a:solidFill>
              <a:effectLst/>
              <a:latin typeface="+mn-lt"/>
              <a:ea typeface="+mn-ea"/>
              <a:cs typeface="+mn-cs"/>
            </a:rPr>
            <a:t>、有形固定資産減価償却率は類似団体と比べ高い数値となっている。</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今後</a:t>
          </a:r>
          <a:r>
            <a:rPr kumimoji="1" lang="ja-JP" altLang="en-US" sz="900" b="0" i="0" baseline="0">
              <a:solidFill>
                <a:schemeClr val="dk1"/>
              </a:solidFill>
              <a:effectLst/>
              <a:latin typeface="+mn-lt"/>
              <a:ea typeface="+mn-ea"/>
              <a:cs typeface="+mn-cs"/>
            </a:rPr>
            <a:t>も</a:t>
          </a:r>
          <a:r>
            <a:rPr kumimoji="1" lang="ja-JP" altLang="ja-JP" sz="900" b="0" i="0" baseline="0">
              <a:solidFill>
                <a:schemeClr val="dk1"/>
              </a:solidFill>
              <a:effectLst/>
              <a:latin typeface="+mn-lt"/>
              <a:ea typeface="+mn-ea"/>
              <a:cs typeface="+mn-cs"/>
            </a:rPr>
            <a:t>、公共施設個別利用実施計画に基づいた施設の集約化・複合化</a:t>
          </a:r>
          <a:r>
            <a:rPr kumimoji="1" lang="ja-JP" altLang="en-US" sz="900" b="0" i="0" baseline="0">
              <a:solidFill>
                <a:schemeClr val="dk1"/>
              </a:solidFill>
              <a:effectLst/>
              <a:latin typeface="+mn-lt"/>
              <a:ea typeface="+mn-ea"/>
              <a:cs typeface="+mn-cs"/>
            </a:rPr>
            <a:t>、長寿命化の実施を推進し、公共施設の適切な管理に努める。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94A90D1-9DE6-4CE8-9F57-811A5B2A682C}"/>
            </a:ext>
          </a:extLst>
        </xdr:cNvPr>
        <xdr:cNvSpPr txBox="1"/>
      </xdr:nvSpPr>
      <xdr:spPr>
        <a:xfrm>
          <a:off x="1160463"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B5632BD-76C7-4B6E-A4F1-C4E0FAE13498}"/>
            </a:ext>
          </a:extLst>
        </xdr:cNvPr>
        <xdr:cNvCxnSpPr/>
      </xdr:nvCxnSpPr>
      <xdr:spPr>
        <a:xfrm>
          <a:off x="1184275" y="681196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8346CA2-C33C-4CE0-A100-E446E1F27F8C}"/>
            </a:ext>
          </a:extLst>
        </xdr:cNvPr>
        <xdr:cNvSpPr txBox="1"/>
      </xdr:nvSpPr>
      <xdr:spPr>
        <a:xfrm>
          <a:off x="804244"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3519C6F-DA03-4468-BE1A-2B290F960322}"/>
            </a:ext>
          </a:extLst>
        </xdr:cNvPr>
        <xdr:cNvCxnSpPr/>
      </xdr:nvCxnSpPr>
      <xdr:spPr>
        <a:xfrm>
          <a:off x="1184275" y="647594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4863D19-AFC5-4ED3-99B1-70D4ABF3B95F}"/>
            </a:ext>
          </a:extLst>
        </xdr:cNvPr>
        <xdr:cNvSpPr txBox="1"/>
      </xdr:nvSpPr>
      <xdr:spPr>
        <a:xfrm>
          <a:off x="804244"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8C026F4-7405-4E4D-9F24-071B63946E03}"/>
            </a:ext>
          </a:extLst>
        </xdr:cNvPr>
        <xdr:cNvCxnSpPr/>
      </xdr:nvCxnSpPr>
      <xdr:spPr>
        <a:xfrm>
          <a:off x="1184275" y="613515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1C71AA9-B59C-4B41-9D84-7625E2C1F701}"/>
            </a:ext>
          </a:extLst>
        </xdr:cNvPr>
        <xdr:cNvSpPr txBox="1"/>
      </xdr:nvSpPr>
      <xdr:spPr>
        <a:xfrm>
          <a:off x="804244"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A2D2B2A-58D1-4150-8DCD-A11D80704FC5}"/>
            </a:ext>
          </a:extLst>
        </xdr:cNvPr>
        <xdr:cNvCxnSpPr/>
      </xdr:nvCxnSpPr>
      <xdr:spPr>
        <a:xfrm>
          <a:off x="1184275" y="579437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263AF8E-D8D8-4E54-88C6-037EC11017D8}"/>
            </a:ext>
          </a:extLst>
        </xdr:cNvPr>
        <xdr:cNvSpPr txBox="1"/>
      </xdr:nvSpPr>
      <xdr:spPr>
        <a:xfrm>
          <a:off x="804244" y="5700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158A8E9-1C73-4260-ABF9-9DBBC76B4918}"/>
            </a:ext>
          </a:extLst>
        </xdr:cNvPr>
        <xdr:cNvCxnSpPr/>
      </xdr:nvCxnSpPr>
      <xdr:spPr>
        <a:xfrm>
          <a:off x="1184275" y="5453592"/>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A3DA1DD-F7A7-4426-9905-3864A7BD8E7C}"/>
            </a:ext>
          </a:extLst>
        </xdr:cNvPr>
        <xdr:cNvSpPr txBox="1"/>
      </xdr:nvSpPr>
      <xdr:spPr>
        <a:xfrm>
          <a:off x="804244" y="53597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6C26163-CDA8-495E-A343-F22E89C0BEE4}"/>
            </a:ext>
          </a:extLst>
        </xdr:cNvPr>
        <xdr:cNvCxnSpPr/>
      </xdr:nvCxnSpPr>
      <xdr:spPr>
        <a:xfrm>
          <a:off x="1184275" y="5112808"/>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AF71F48-429C-4F72-917B-64EE364D67CB}"/>
            </a:ext>
          </a:extLst>
        </xdr:cNvPr>
        <xdr:cNvSpPr txBox="1"/>
      </xdr:nvSpPr>
      <xdr:spPr>
        <a:xfrm>
          <a:off x="804244" y="502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3BF10F3-4F1A-47F2-BE0E-7DC0D2A44178}"/>
            </a:ext>
          </a:extLst>
        </xdr:cNvPr>
        <xdr:cNvCxnSpPr/>
      </xdr:nvCxnSpPr>
      <xdr:spPr>
        <a:xfrm>
          <a:off x="1184275" y="4772025"/>
          <a:ext cx="3927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6EF8877-2098-411E-B902-CC9E10FA14E0}"/>
            </a:ext>
          </a:extLst>
        </xdr:cNvPr>
        <xdr:cNvSpPr txBox="1"/>
      </xdr:nvSpPr>
      <xdr:spPr>
        <a:xfrm>
          <a:off x="804244" y="4687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0980290-3D0D-4071-B78D-1CD4C5ED3EF7}"/>
            </a:ext>
          </a:extLst>
        </xdr:cNvPr>
        <xdr:cNvSpPr/>
      </xdr:nvSpPr>
      <xdr:spPr>
        <a:xfrm>
          <a:off x="1184275" y="4772025"/>
          <a:ext cx="3927475"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1E9FADF7-A0AE-46C6-B18C-A529CC1B356D}"/>
            </a:ext>
          </a:extLst>
        </xdr:cNvPr>
        <xdr:cNvCxnSpPr/>
      </xdr:nvCxnSpPr>
      <xdr:spPr>
        <a:xfrm flipV="1">
          <a:off x="4417695" y="5080423"/>
          <a:ext cx="1270" cy="138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648CDB69-91D7-4D6D-9C79-949CE1C43F6C}"/>
            </a:ext>
          </a:extLst>
        </xdr:cNvPr>
        <xdr:cNvSpPr txBox="1"/>
      </xdr:nvSpPr>
      <xdr:spPr>
        <a:xfrm>
          <a:off x="4470400" y="64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E43569AB-07EE-4B3D-9AA7-A2F3F3E3C00E}"/>
            </a:ext>
          </a:extLst>
        </xdr:cNvPr>
        <xdr:cNvCxnSpPr/>
      </xdr:nvCxnSpPr>
      <xdr:spPr>
        <a:xfrm>
          <a:off x="4335463" y="6465146"/>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734B7158-B30E-4092-8F62-2699142DC7A9}"/>
            </a:ext>
          </a:extLst>
        </xdr:cNvPr>
        <xdr:cNvSpPr txBox="1"/>
      </xdr:nvSpPr>
      <xdr:spPr>
        <a:xfrm>
          <a:off x="4470400"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EEE500A8-C94C-4C4A-B824-1F0010A3D533}"/>
            </a:ext>
          </a:extLst>
        </xdr:cNvPr>
        <xdr:cNvCxnSpPr/>
      </xdr:nvCxnSpPr>
      <xdr:spPr>
        <a:xfrm>
          <a:off x="4335463" y="5080423"/>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F3746D2C-02FF-42DD-AD19-D0204C259A1C}"/>
            </a:ext>
          </a:extLst>
        </xdr:cNvPr>
        <xdr:cNvSpPr txBox="1"/>
      </xdr:nvSpPr>
      <xdr:spPr>
        <a:xfrm>
          <a:off x="4470400" y="5814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70791580-A044-439B-8905-CD7693FE11BD}"/>
            </a:ext>
          </a:extLst>
        </xdr:cNvPr>
        <xdr:cNvSpPr/>
      </xdr:nvSpPr>
      <xdr:spPr>
        <a:xfrm>
          <a:off x="4368800" y="595354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9885B27E-70F4-4C5B-99F4-38AE439FB93E}"/>
            </a:ext>
          </a:extLst>
        </xdr:cNvPr>
        <xdr:cNvSpPr/>
      </xdr:nvSpPr>
      <xdr:spPr>
        <a:xfrm>
          <a:off x="3714750" y="5913967"/>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87089D69-79F0-4766-88DB-7E7FC9DE7A6F}"/>
            </a:ext>
          </a:extLst>
        </xdr:cNvPr>
        <xdr:cNvSpPr/>
      </xdr:nvSpPr>
      <xdr:spPr>
        <a:xfrm>
          <a:off x="3009900" y="588518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52761E42-E200-46F6-AD3D-53BE604ACF64}"/>
            </a:ext>
          </a:extLst>
        </xdr:cNvPr>
        <xdr:cNvSpPr/>
      </xdr:nvSpPr>
      <xdr:spPr>
        <a:xfrm>
          <a:off x="2305050" y="5867188"/>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CC507870-B81F-45F3-B0A1-1ACAB4A3A6BC}"/>
            </a:ext>
          </a:extLst>
        </xdr:cNvPr>
        <xdr:cNvSpPr/>
      </xdr:nvSpPr>
      <xdr:spPr>
        <a:xfrm>
          <a:off x="1600200" y="5842000"/>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7866CAB-CED0-4466-A7A3-38BBCF5C77E4}"/>
            </a:ext>
          </a:extLst>
        </xdr:cNvPr>
        <xdr:cNvSpPr txBox="1"/>
      </xdr:nvSpPr>
      <xdr:spPr>
        <a:xfrm>
          <a:off x="42560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2EEB79F-58AA-4712-BDB8-BEE3C8FA03FB}"/>
            </a:ext>
          </a:extLst>
        </xdr:cNvPr>
        <xdr:cNvSpPr txBox="1"/>
      </xdr:nvSpPr>
      <xdr:spPr>
        <a:xfrm>
          <a:off x="36020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F282AB6-68DF-44C9-9125-8016EB0583EC}"/>
            </a:ext>
          </a:extLst>
        </xdr:cNvPr>
        <xdr:cNvSpPr txBox="1"/>
      </xdr:nvSpPr>
      <xdr:spPr>
        <a:xfrm>
          <a:off x="28971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7A2B8AF-C2C3-4106-A6B1-56D0C00E1049}"/>
            </a:ext>
          </a:extLst>
        </xdr:cNvPr>
        <xdr:cNvSpPr txBox="1"/>
      </xdr:nvSpPr>
      <xdr:spPr>
        <a:xfrm>
          <a:off x="219233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F69536C-4266-437B-9797-AF2F449A4C22}"/>
            </a:ext>
          </a:extLst>
        </xdr:cNvPr>
        <xdr:cNvSpPr txBox="1"/>
      </xdr:nvSpPr>
      <xdr:spPr>
        <a:xfrm>
          <a:off x="1487488"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89746</xdr:rowOff>
    </xdr:from>
    <xdr:to>
      <xdr:col>23</xdr:col>
      <xdr:colOff>136525</xdr:colOff>
      <xdr:row>35</xdr:row>
      <xdr:rowOff>19896</xdr:rowOff>
    </xdr:to>
    <xdr:sp macro="" textlink="">
      <xdr:nvSpPr>
        <xdr:cNvPr id="91" name="楕円 90">
          <a:extLst>
            <a:ext uri="{FF2B5EF4-FFF2-40B4-BE49-F238E27FC236}">
              <a16:creationId xmlns:a16="http://schemas.microsoft.com/office/drawing/2014/main" id="{99722FEE-1744-4692-8031-E00A4844F3A1}"/>
            </a:ext>
          </a:extLst>
        </xdr:cNvPr>
        <xdr:cNvSpPr/>
      </xdr:nvSpPr>
      <xdr:spPr>
        <a:xfrm>
          <a:off x="4368800" y="641434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4673</xdr:rowOff>
    </xdr:from>
    <xdr:ext cx="405111" cy="259045"/>
    <xdr:sp macro="" textlink="">
      <xdr:nvSpPr>
        <xdr:cNvPr id="92" name="有形固定資産減価償却率該当値テキスト">
          <a:extLst>
            <a:ext uri="{FF2B5EF4-FFF2-40B4-BE49-F238E27FC236}">
              <a16:creationId xmlns:a16="http://schemas.microsoft.com/office/drawing/2014/main" id="{420E862C-0A25-4D6A-A6A4-C8FEEF2113A2}"/>
            </a:ext>
          </a:extLst>
        </xdr:cNvPr>
        <xdr:cNvSpPr txBox="1"/>
      </xdr:nvSpPr>
      <xdr:spPr>
        <a:xfrm>
          <a:off x="4470400" y="6329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106469</xdr:rowOff>
    </xdr:from>
    <xdr:to>
      <xdr:col>19</xdr:col>
      <xdr:colOff>187325</xdr:colOff>
      <xdr:row>34</xdr:row>
      <xdr:rowOff>36619</xdr:rowOff>
    </xdr:to>
    <xdr:sp macro="" textlink="">
      <xdr:nvSpPr>
        <xdr:cNvPr id="93" name="楕円 92">
          <a:extLst>
            <a:ext uri="{FF2B5EF4-FFF2-40B4-BE49-F238E27FC236}">
              <a16:creationId xmlns:a16="http://schemas.microsoft.com/office/drawing/2014/main" id="{142842ED-A827-4CAE-B49F-6F1E5E1EEC0C}"/>
            </a:ext>
          </a:extLst>
        </xdr:cNvPr>
        <xdr:cNvSpPr/>
      </xdr:nvSpPr>
      <xdr:spPr>
        <a:xfrm>
          <a:off x="3714750" y="6269144"/>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157269</xdr:rowOff>
    </xdr:from>
    <xdr:to>
      <xdr:col>23</xdr:col>
      <xdr:colOff>85725</xdr:colOff>
      <xdr:row>34</xdr:row>
      <xdr:rowOff>140546</xdr:rowOff>
    </xdr:to>
    <xdr:cxnSp macro="">
      <xdr:nvCxnSpPr>
        <xdr:cNvPr id="94" name="直線コネクタ 93">
          <a:extLst>
            <a:ext uri="{FF2B5EF4-FFF2-40B4-BE49-F238E27FC236}">
              <a16:creationId xmlns:a16="http://schemas.microsoft.com/office/drawing/2014/main" id="{C12F7BF3-354A-4CFA-A150-060353CAFA46}"/>
            </a:ext>
          </a:extLst>
        </xdr:cNvPr>
        <xdr:cNvCxnSpPr/>
      </xdr:nvCxnSpPr>
      <xdr:spPr>
        <a:xfrm>
          <a:off x="3765550" y="6319944"/>
          <a:ext cx="654050" cy="14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24977</xdr:rowOff>
    </xdr:from>
    <xdr:to>
      <xdr:col>15</xdr:col>
      <xdr:colOff>187325</xdr:colOff>
      <xdr:row>34</xdr:row>
      <xdr:rowOff>126577</xdr:rowOff>
    </xdr:to>
    <xdr:sp macro="" textlink="">
      <xdr:nvSpPr>
        <xdr:cNvPr id="95" name="楕円 94">
          <a:extLst>
            <a:ext uri="{FF2B5EF4-FFF2-40B4-BE49-F238E27FC236}">
              <a16:creationId xmlns:a16="http://schemas.microsoft.com/office/drawing/2014/main" id="{E38B6141-1831-438E-8CC6-05A1CD295C75}"/>
            </a:ext>
          </a:extLst>
        </xdr:cNvPr>
        <xdr:cNvSpPr/>
      </xdr:nvSpPr>
      <xdr:spPr>
        <a:xfrm>
          <a:off x="3009900" y="6349577"/>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157269</xdr:rowOff>
    </xdr:from>
    <xdr:to>
      <xdr:col>19</xdr:col>
      <xdr:colOff>136525</xdr:colOff>
      <xdr:row>34</xdr:row>
      <xdr:rowOff>75777</xdr:rowOff>
    </xdr:to>
    <xdr:cxnSp macro="">
      <xdr:nvCxnSpPr>
        <xdr:cNvPr id="96" name="直線コネクタ 95">
          <a:extLst>
            <a:ext uri="{FF2B5EF4-FFF2-40B4-BE49-F238E27FC236}">
              <a16:creationId xmlns:a16="http://schemas.microsoft.com/office/drawing/2014/main" id="{2B278902-15DF-4010-8657-801AD39A1FDF}"/>
            </a:ext>
          </a:extLst>
        </xdr:cNvPr>
        <xdr:cNvCxnSpPr/>
      </xdr:nvCxnSpPr>
      <xdr:spPr>
        <a:xfrm flipV="1">
          <a:off x="3060700" y="6319944"/>
          <a:ext cx="70485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142452</xdr:rowOff>
    </xdr:from>
    <xdr:to>
      <xdr:col>11</xdr:col>
      <xdr:colOff>187325</xdr:colOff>
      <xdr:row>34</xdr:row>
      <xdr:rowOff>72602</xdr:rowOff>
    </xdr:to>
    <xdr:sp macro="" textlink="">
      <xdr:nvSpPr>
        <xdr:cNvPr id="97" name="楕円 96">
          <a:extLst>
            <a:ext uri="{FF2B5EF4-FFF2-40B4-BE49-F238E27FC236}">
              <a16:creationId xmlns:a16="http://schemas.microsoft.com/office/drawing/2014/main" id="{C745F14C-ECE3-49A1-B7BE-606ED5795301}"/>
            </a:ext>
          </a:extLst>
        </xdr:cNvPr>
        <xdr:cNvSpPr/>
      </xdr:nvSpPr>
      <xdr:spPr>
        <a:xfrm>
          <a:off x="2305050" y="6305127"/>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21802</xdr:rowOff>
    </xdr:from>
    <xdr:to>
      <xdr:col>15</xdr:col>
      <xdr:colOff>136525</xdr:colOff>
      <xdr:row>34</xdr:row>
      <xdr:rowOff>75777</xdr:rowOff>
    </xdr:to>
    <xdr:cxnSp macro="">
      <xdr:nvCxnSpPr>
        <xdr:cNvPr id="98" name="直線コネクタ 97">
          <a:extLst>
            <a:ext uri="{FF2B5EF4-FFF2-40B4-BE49-F238E27FC236}">
              <a16:creationId xmlns:a16="http://schemas.microsoft.com/office/drawing/2014/main" id="{4E2723A8-E2D5-407B-8B00-B0DE4AEA0A8C}"/>
            </a:ext>
          </a:extLst>
        </xdr:cNvPr>
        <xdr:cNvCxnSpPr/>
      </xdr:nvCxnSpPr>
      <xdr:spPr>
        <a:xfrm>
          <a:off x="2355850" y="6346402"/>
          <a:ext cx="70485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120862</xdr:rowOff>
    </xdr:from>
    <xdr:to>
      <xdr:col>7</xdr:col>
      <xdr:colOff>187325</xdr:colOff>
      <xdr:row>34</xdr:row>
      <xdr:rowOff>51012</xdr:rowOff>
    </xdr:to>
    <xdr:sp macro="" textlink="">
      <xdr:nvSpPr>
        <xdr:cNvPr id="99" name="楕円 98">
          <a:extLst>
            <a:ext uri="{FF2B5EF4-FFF2-40B4-BE49-F238E27FC236}">
              <a16:creationId xmlns:a16="http://schemas.microsoft.com/office/drawing/2014/main" id="{ABCF847E-A646-4BA0-A9DD-23BAE19E6750}"/>
            </a:ext>
          </a:extLst>
        </xdr:cNvPr>
        <xdr:cNvSpPr/>
      </xdr:nvSpPr>
      <xdr:spPr>
        <a:xfrm>
          <a:off x="1600200" y="6283537"/>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212</xdr:rowOff>
    </xdr:from>
    <xdr:to>
      <xdr:col>11</xdr:col>
      <xdr:colOff>136525</xdr:colOff>
      <xdr:row>34</xdr:row>
      <xdr:rowOff>21802</xdr:rowOff>
    </xdr:to>
    <xdr:cxnSp macro="">
      <xdr:nvCxnSpPr>
        <xdr:cNvPr id="100" name="直線コネクタ 99">
          <a:extLst>
            <a:ext uri="{FF2B5EF4-FFF2-40B4-BE49-F238E27FC236}">
              <a16:creationId xmlns:a16="http://schemas.microsoft.com/office/drawing/2014/main" id="{777AC239-C50B-4373-B04C-A074953BA2A8}"/>
            </a:ext>
          </a:extLst>
        </xdr:cNvPr>
        <xdr:cNvCxnSpPr/>
      </xdr:nvCxnSpPr>
      <xdr:spPr>
        <a:xfrm>
          <a:off x="1651000" y="6324812"/>
          <a:ext cx="7048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E1BFFD7-A959-4B16-8948-33AB962E871A}"/>
            </a:ext>
          </a:extLst>
        </xdr:cNvPr>
        <xdr:cNvSpPr txBox="1"/>
      </xdr:nvSpPr>
      <xdr:spPr>
        <a:xfrm>
          <a:off x="3564582" y="56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0A21BC9F-FDBB-4B16-8768-86D3D2B8A9EF}"/>
            </a:ext>
          </a:extLst>
        </xdr:cNvPr>
        <xdr:cNvSpPr txBox="1"/>
      </xdr:nvSpPr>
      <xdr:spPr>
        <a:xfrm>
          <a:off x="2872432" y="5674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A514CF23-4CA3-497C-877A-11432473E429}"/>
            </a:ext>
          </a:extLst>
        </xdr:cNvPr>
        <xdr:cNvSpPr txBox="1"/>
      </xdr:nvSpPr>
      <xdr:spPr>
        <a:xfrm>
          <a:off x="2167582" y="5661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2441F8EF-35EF-4224-8FA8-CA86B2082C8F}"/>
            </a:ext>
          </a:extLst>
        </xdr:cNvPr>
        <xdr:cNvSpPr txBox="1"/>
      </xdr:nvSpPr>
      <xdr:spPr>
        <a:xfrm>
          <a:off x="1462732" y="563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27746</xdr:rowOff>
    </xdr:from>
    <xdr:ext cx="405111" cy="259045"/>
    <xdr:sp macro="" textlink="">
      <xdr:nvSpPr>
        <xdr:cNvPr id="105" name="n_1mainValue有形固定資産減価償却率">
          <a:extLst>
            <a:ext uri="{FF2B5EF4-FFF2-40B4-BE49-F238E27FC236}">
              <a16:creationId xmlns:a16="http://schemas.microsoft.com/office/drawing/2014/main" id="{6FED3271-07DD-4B4B-BBFD-9EF3909F6C34}"/>
            </a:ext>
          </a:extLst>
        </xdr:cNvPr>
        <xdr:cNvSpPr txBox="1"/>
      </xdr:nvSpPr>
      <xdr:spPr>
        <a:xfrm>
          <a:off x="3564582" y="635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117704</xdr:rowOff>
    </xdr:from>
    <xdr:ext cx="405111" cy="259045"/>
    <xdr:sp macro="" textlink="">
      <xdr:nvSpPr>
        <xdr:cNvPr id="106" name="n_2mainValue有形固定資産減価償却率">
          <a:extLst>
            <a:ext uri="{FF2B5EF4-FFF2-40B4-BE49-F238E27FC236}">
              <a16:creationId xmlns:a16="http://schemas.microsoft.com/office/drawing/2014/main" id="{B5D34BB5-BB62-4134-BF76-4E2F9A40520C}"/>
            </a:ext>
          </a:extLst>
        </xdr:cNvPr>
        <xdr:cNvSpPr txBox="1"/>
      </xdr:nvSpPr>
      <xdr:spPr>
        <a:xfrm>
          <a:off x="2872432" y="644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63729</xdr:rowOff>
    </xdr:from>
    <xdr:ext cx="405111" cy="259045"/>
    <xdr:sp macro="" textlink="">
      <xdr:nvSpPr>
        <xdr:cNvPr id="107" name="n_3mainValue有形固定資産減価償却率">
          <a:extLst>
            <a:ext uri="{FF2B5EF4-FFF2-40B4-BE49-F238E27FC236}">
              <a16:creationId xmlns:a16="http://schemas.microsoft.com/office/drawing/2014/main" id="{8BAC1742-E718-4B60-9A11-B8B34E276461}"/>
            </a:ext>
          </a:extLst>
        </xdr:cNvPr>
        <xdr:cNvSpPr txBox="1"/>
      </xdr:nvSpPr>
      <xdr:spPr>
        <a:xfrm>
          <a:off x="2167582" y="638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42139</xdr:rowOff>
    </xdr:from>
    <xdr:ext cx="405111" cy="259045"/>
    <xdr:sp macro="" textlink="">
      <xdr:nvSpPr>
        <xdr:cNvPr id="108" name="n_4mainValue有形固定資産減価償却率">
          <a:extLst>
            <a:ext uri="{FF2B5EF4-FFF2-40B4-BE49-F238E27FC236}">
              <a16:creationId xmlns:a16="http://schemas.microsoft.com/office/drawing/2014/main" id="{BC3E3883-566B-4098-B728-6B336E8F8D32}"/>
            </a:ext>
          </a:extLst>
        </xdr:cNvPr>
        <xdr:cNvSpPr txBox="1"/>
      </xdr:nvSpPr>
      <xdr:spPr>
        <a:xfrm>
          <a:off x="1462732" y="6366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C28820B-028A-433A-8746-332B4AD3888E}"/>
            </a:ext>
          </a:extLst>
        </xdr:cNvPr>
        <xdr:cNvSpPr/>
      </xdr:nvSpPr>
      <xdr:spPr>
        <a:xfrm>
          <a:off x="10474325" y="4092575"/>
          <a:ext cx="3913188"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6A0FB7AE-9022-48F1-8154-7963638AADB4}"/>
            </a:ext>
          </a:extLst>
        </xdr:cNvPr>
        <xdr:cNvSpPr/>
      </xdr:nvSpPr>
      <xdr:spPr>
        <a:xfrm>
          <a:off x="11458843" y="4462717"/>
          <a:ext cx="963077" cy="25666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10C601C-BB73-43B5-A4D8-92A51DC42F94}"/>
            </a:ext>
          </a:extLst>
        </xdr:cNvPr>
        <xdr:cNvSpPr/>
      </xdr:nvSpPr>
      <xdr:spPr>
        <a:xfrm>
          <a:off x="12794203" y="4446046"/>
          <a:ext cx="876806" cy="29000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696C32AF-1EB5-4E97-9DD9-1DFD2DE34454}"/>
            </a:ext>
          </a:extLst>
        </xdr:cNvPr>
        <xdr:cNvSpPr/>
      </xdr:nvSpPr>
      <xdr:spPr>
        <a:xfrm>
          <a:off x="143510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DB06B11-7D7B-4BB3-B8CF-3A58B49A1BB4}"/>
            </a:ext>
          </a:extLst>
        </xdr:cNvPr>
        <xdr:cNvSpPr/>
      </xdr:nvSpPr>
      <xdr:spPr>
        <a:xfrm>
          <a:off x="143510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19946D2-27CD-4D4B-97D2-38EFA0E57127}"/>
            </a:ext>
          </a:extLst>
        </xdr:cNvPr>
        <xdr:cNvSpPr/>
      </xdr:nvSpPr>
      <xdr:spPr>
        <a:xfrm>
          <a:off x="15760700"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420F749-69E4-4EBC-A710-BE2F30AC6846}"/>
            </a:ext>
          </a:extLst>
        </xdr:cNvPr>
        <xdr:cNvSpPr/>
      </xdr:nvSpPr>
      <xdr:spPr>
        <a:xfrm>
          <a:off x="15760700"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DD30165-6CD3-4B42-AE67-7A024F3FC77B}"/>
            </a:ext>
          </a:extLst>
        </xdr:cNvPr>
        <xdr:cNvSpPr/>
      </xdr:nvSpPr>
      <xdr:spPr>
        <a:xfrm>
          <a:off x="17283113" y="4219575"/>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E88E2B0-C85A-4949-9566-95A54A0FB9A4}"/>
            </a:ext>
          </a:extLst>
        </xdr:cNvPr>
        <xdr:cNvSpPr/>
      </xdr:nvSpPr>
      <xdr:spPr>
        <a:xfrm>
          <a:off x="17283113" y="441007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94F9D33D-BDB4-4FB6-B8D6-DC5C992DC0A0}"/>
            </a:ext>
          </a:extLst>
        </xdr:cNvPr>
        <xdr:cNvSpPr/>
      </xdr:nvSpPr>
      <xdr:spPr>
        <a:xfrm>
          <a:off x="10474325" y="4772025"/>
          <a:ext cx="3913188" cy="2039937"/>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0AF6A80-40C4-4B7B-9490-769C5AC0CBF3}"/>
            </a:ext>
          </a:extLst>
        </xdr:cNvPr>
        <xdr:cNvSpPr/>
      </xdr:nvSpPr>
      <xdr:spPr>
        <a:xfrm>
          <a:off x="14639925" y="4772025"/>
          <a:ext cx="4405313" cy="203993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9AAF6A2-6E83-4134-8ECB-994272E530F4}"/>
            </a:ext>
          </a:extLst>
        </xdr:cNvPr>
        <xdr:cNvSpPr/>
      </xdr:nvSpPr>
      <xdr:spPr>
        <a:xfrm>
          <a:off x="14639925" y="4835525"/>
          <a:ext cx="42291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AF6C072-C638-4A7D-B93F-F4D38D6F7550}"/>
            </a:ext>
          </a:extLst>
        </xdr:cNvPr>
        <xdr:cNvSpPr txBox="1"/>
      </xdr:nvSpPr>
      <xdr:spPr>
        <a:xfrm>
          <a:off x="14716125" y="5045075"/>
          <a:ext cx="4216400" cy="16827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平成２７年度以降、類似団体の平均値を下回る数値となっており、令和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年度においても同様となっている。</a:t>
          </a:r>
          <a:endParaRPr lang="ja-JP" altLang="ja-JP" sz="1100">
            <a:effectLst/>
          </a:endParaRPr>
        </a:p>
        <a:p>
          <a:pPr eaLnBrk="1" fontAlgn="auto" latinLnBrk="0" hangingPunct="1"/>
          <a:r>
            <a:rPr kumimoji="1" lang="ja-JP" altLang="ja-JP" sz="1100" b="0" i="0" baseline="0">
              <a:solidFill>
                <a:schemeClr val="dk1"/>
              </a:solidFill>
              <a:effectLst/>
              <a:latin typeface="+mn-lt"/>
              <a:ea typeface="+mn-ea"/>
              <a:cs typeface="+mn-cs"/>
            </a:rPr>
            <a:t>　今後は、公共施設個別利用実施計画に基づいた施設の集約化・複合化</a:t>
          </a:r>
          <a:r>
            <a:rPr kumimoji="1" lang="ja-JP" altLang="en-US" sz="1100" b="0" i="0" baseline="0">
              <a:solidFill>
                <a:schemeClr val="dk1"/>
              </a:solidFill>
              <a:effectLst/>
              <a:latin typeface="+mn-lt"/>
              <a:ea typeface="+mn-ea"/>
              <a:cs typeface="+mn-cs"/>
            </a:rPr>
            <a:t>、長寿命化の実施を予定しているため</a:t>
          </a:r>
          <a:r>
            <a:rPr kumimoji="1" lang="ja-JP" altLang="ja-JP" sz="1100" b="0" i="0" baseline="0">
              <a:solidFill>
                <a:schemeClr val="dk1"/>
              </a:solidFill>
              <a:effectLst/>
              <a:latin typeface="+mn-lt"/>
              <a:ea typeface="+mn-ea"/>
              <a:cs typeface="+mn-cs"/>
            </a:rPr>
            <a:t>、将来負担を見据えつつ、計画的に取り組んでいく。</a:t>
          </a:r>
          <a:endParaRPr lang="ja-JP" altLang="ja-JP" sz="11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1AD8BFB-7BBF-4EEB-9566-C2C1B1BB93C1}"/>
            </a:ext>
          </a:extLst>
        </xdr:cNvPr>
        <xdr:cNvSpPr txBox="1"/>
      </xdr:nvSpPr>
      <xdr:spPr>
        <a:xfrm>
          <a:off x="10436225" y="4591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F7C76BC-FDAC-495A-8C18-797F1CB0B137}"/>
            </a:ext>
          </a:extLst>
        </xdr:cNvPr>
        <xdr:cNvCxnSpPr/>
      </xdr:nvCxnSpPr>
      <xdr:spPr>
        <a:xfrm>
          <a:off x="10474325" y="681196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31B27B2-74B7-4373-90F8-74F30259BFEB}"/>
            </a:ext>
          </a:extLst>
        </xdr:cNvPr>
        <xdr:cNvSpPr txBox="1"/>
      </xdr:nvSpPr>
      <xdr:spPr>
        <a:xfrm>
          <a:off x="9970864"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657954E8-560B-4EB8-A0D1-E77CFAA5ED80}"/>
            </a:ext>
          </a:extLst>
        </xdr:cNvPr>
        <xdr:cNvCxnSpPr/>
      </xdr:nvCxnSpPr>
      <xdr:spPr>
        <a:xfrm>
          <a:off x="10474325" y="647594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E85CA304-680F-42AC-B152-A1CFB462B70E}"/>
            </a:ext>
          </a:extLst>
        </xdr:cNvPr>
        <xdr:cNvSpPr txBox="1"/>
      </xdr:nvSpPr>
      <xdr:spPr>
        <a:xfrm>
          <a:off x="9970864"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F4D52507-2885-49D9-8817-3DC5C5B8EFA7}"/>
            </a:ext>
          </a:extLst>
        </xdr:cNvPr>
        <xdr:cNvCxnSpPr/>
      </xdr:nvCxnSpPr>
      <xdr:spPr>
        <a:xfrm>
          <a:off x="10474325" y="613515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344C62B-6E5E-4271-9B2E-111271CAB01D}"/>
            </a:ext>
          </a:extLst>
        </xdr:cNvPr>
        <xdr:cNvSpPr txBox="1"/>
      </xdr:nvSpPr>
      <xdr:spPr>
        <a:xfrm>
          <a:off x="100287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5CBE4F1-5FB4-4AA9-88E2-C84A6FD544A2}"/>
            </a:ext>
          </a:extLst>
        </xdr:cNvPr>
        <xdr:cNvCxnSpPr/>
      </xdr:nvCxnSpPr>
      <xdr:spPr>
        <a:xfrm>
          <a:off x="10474325" y="579437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DA166A1-6659-4BB6-8105-0F3DCB6972A4}"/>
            </a:ext>
          </a:extLst>
        </xdr:cNvPr>
        <xdr:cNvSpPr txBox="1"/>
      </xdr:nvSpPr>
      <xdr:spPr>
        <a:xfrm>
          <a:off x="10028711" y="5700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87D274B-621E-4C40-889C-74024660FB61}"/>
            </a:ext>
          </a:extLst>
        </xdr:cNvPr>
        <xdr:cNvCxnSpPr/>
      </xdr:nvCxnSpPr>
      <xdr:spPr>
        <a:xfrm>
          <a:off x="10474325" y="5453592"/>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9227AFE-D2F8-4756-8964-6F8457215FC1}"/>
            </a:ext>
          </a:extLst>
        </xdr:cNvPr>
        <xdr:cNvSpPr txBox="1"/>
      </xdr:nvSpPr>
      <xdr:spPr>
        <a:xfrm>
          <a:off x="10028711" y="53597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A8B1D64-F72E-4657-9EFD-79288033E9F8}"/>
            </a:ext>
          </a:extLst>
        </xdr:cNvPr>
        <xdr:cNvCxnSpPr/>
      </xdr:nvCxnSpPr>
      <xdr:spPr>
        <a:xfrm>
          <a:off x="10474325" y="5112808"/>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A96DE70-CF6D-4DA7-92CF-6485F7558083}"/>
            </a:ext>
          </a:extLst>
        </xdr:cNvPr>
        <xdr:cNvSpPr txBox="1"/>
      </xdr:nvSpPr>
      <xdr:spPr>
        <a:xfrm>
          <a:off x="10131303" y="502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15A1DC0-4C85-4679-B7CF-ECF998848124}"/>
            </a:ext>
          </a:extLst>
        </xdr:cNvPr>
        <xdr:cNvCxnSpPr/>
      </xdr:nvCxnSpPr>
      <xdr:spPr>
        <a:xfrm>
          <a:off x="10474325" y="4772025"/>
          <a:ext cx="39131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FC02615-D85C-46B2-B351-482DC8E81C97}"/>
            </a:ext>
          </a:extLst>
        </xdr:cNvPr>
        <xdr:cNvSpPr/>
      </xdr:nvSpPr>
      <xdr:spPr>
        <a:xfrm>
          <a:off x="10474325" y="4772025"/>
          <a:ext cx="3913188" cy="2039937"/>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B5C8A014-FBF2-4540-A924-AF7BBF01326C}"/>
            </a:ext>
          </a:extLst>
        </xdr:cNvPr>
        <xdr:cNvCxnSpPr/>
      </xdr:nvCxnSpPr>
      <xdr:spPr>
        <a:xfrm flipV="1">
          <a:off x="13693458" y="5112808"/>
          <a:ext cx="1269" cy="1318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D430CCC6-1A5C-4100-8140-ABC42519287B}"/>
            </a:ext>
          </a:extLst>
        </xdr:cNvPr>
        <xdr:cNvSpPr txBox="1"/>
      </xdr:nvSpPr>
      <xdr:spPr>
        <a:xfrm>
          <a:off x="13746163" y="64346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1E2595F0-1E26-4A05-8D1A-AFC3FEA4727F}"/>
            </a:ext>
          </a:extLst>
        </xdr:cNvPr>
        <xdr:cNvCxnSpPr/>
      </xdr:nvCxnSpPr>
      <xdr:spPr>
        <a:xfrm>
          <a:off x="13620750" y="643084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E71E7BF-6C30-40C9-BB56-E28FE065847A}"/>
            </a:ext>
          </a:extLst>
        </xdr:cNvPr>
        <xdr:cNvSpPr txBox="1"/>
      </xdr:nvSpPr>
      <xdr:spPr>
        <a:xfrm>
          <a:off x="13746163" y="48975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4CFCD8A-9EB0-4062-A2F9-90E961A15DC7}"/>
            </a:ext>
          </a:extLst>
        </xdr:cNvPr>
        <xdr:cNvCxnSpPr/>
      </xdr:nvCxnSpPr>
      <xdr:spPr>
        <a:xfrm>
          <a:off x="13620750" y="511280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7AB72529-F4D2-489F-8800-CE90A3126CF8}"/>
            </a:ext>
          </a:extLst>
        </xdr:cNvPr>
        <xdr:cNvSpPr txBox="1"/>
      </xdr:nvSpPr>
      <xdr:spPr>
        <a:xfrm>
          <a:off x="13746163" y="5630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EDF2E23-AA76-4841-BEDE-F5659E7E83EA}"/>
            </a:ext>
          </a:extLst>
        </xdr:cNvPr>
        <xdr:cNvSpPr/>
      </xdr:nvSpPr>
      <xdr:spPr>
        <a:xfrm>
          <a:off x="13658850" y="5651627"/>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51D96444-3F7A-4B43-B94A-1C2E65845BF8}"/>
            </a:ext>
          </a:extLst>
        </xdr:cNvPr>
        <xdr:cNvSpPr/>
      </xdr:nvSpPr>
      <xdr:spPr>
        <a:xfrm>
          <a:off x="12990513" y="565354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84385FD1-1116-4858-A01E-C8057B358912}"/>
            </a:ext>
          </a:extLst>
        </xdr:cNvPr>
        <xdr:cNvSpPr/>
      </xdr:nvSpPr>
      <xdr:spPr>
        <a:xfrm>
          <a:off x="12285663" y="563219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DBF8D878-FB2E-4D10-8BB6-29DC8BFE1466}"/>
            </a:ext>
          </a:extLst>
        </xdr:cNvPr>
        <xdr:cNvSpPr/>
      </xdr:nvSpPr>
      <xdr:spPr>
        <a:xfrm>
          <a:off x="11580813" y="5578940"/>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D09E49EE-DD3D-43E2-8479-FD05C6C12EEE}"/>
            </a:ext>
          </a:extLst>
        </xdr:cNvPr>
        <xdr:cNvSpPr/>
      </xdr:nvSpPr>
      <xdr:spPr>
        <a:xfrm>
          <a:off x="10875963" y="577176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72258BE-1108-477B-B272-BF546A70E6A1}"/>
            </a:ext>
          </a:extLst>
        </xdr:cNvPr>
        <xdr:cNvSpPr txBox="1"/>
      </xdr:nvSpPr>
      <xdr:spPr>
        <a:xfrm>
          <a:off x="135318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92DDE92-77C6-46EC-9DC7-1994787610B9}"/>
            </a:ext>
          </a:extLst>
        </xdr:cNvPr>
        <xdr:cNvSpPr txBox="1"/>
      </xdr:nvSpPr>
      <xdr:spPr>
        <a:xfrm>
          <a:off x="128778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CA6E110-6B4A-4E15-A621-BE0D4478B158}"/>
            </a:ext>
          </a:extLst>
        </xdr:cNvPr>
        <xdr:cNvSpPr txBox="1"/>
      </xdr:nvSpPr>
      <xdr:spPr>
        <a:xfrm>
          <a:off x="121729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86AD489-1F51-4034-8E2F-E93D6618A5F0}"/>
            </a:ext>
          </a:extLst>
        </xdr:cNvPr>
        <xdr:cNvSpPr txBox="1"/>
      </xdr:nvSpPr>
      <xdr:spPr>
        <a:xfrm>
          <a:off x="1146810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618CAE8-1AD0-48FB-B137-B264C17678AC}"/>
            </a:ext>
          </a:extLst>
        </xdr:cNvPr>
        <xdr:cNvSpPr txBox="1"/>
      </xdr:nvSpPr>
      <xdr:spPr>
        <a:xfrm>
          <a:off x="10763250" y="68530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7592</xdr:rowOff>
    </xdr:from>
    <xdr:to>
      <xdr:col>76</xdr:col>
      <xdr:colOff>73025</xdr:colOff>
      <xdr:row>29</xdr:row>
      <xdr:rowOff>109192</xdr:rowOff>
    </xdr:to>
    <xdr:sp macro="" textlink="">
      <xdr:nvSpPr>
        <xdr:cNvPr id="153" name="楕円 152">
          <a:extLst>
            <a:ext uri="{FF2B5EF4-FFF2-40B4-BE49-F238E27FC236}">
              <a16:creationId xmlns:a16="http://schemas.microsoft.com/office/drawing/2014/main" id="{E6CC5F29-51BC-4FC1-8977-2D8C4C5268AE}"/>
            </a:ext>
          </a:extLst>
        </xdr:cNvPr>
        <xdr:cNvSpPr/>
      </xdr:nvSpPr>
      <xdr:spPr>
        <a:xfrm>
          <a:off x="13658850" y="5522567"/>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30469</xdr:rowOff>
    </xdr:from>
    <xdr:ext cx="469744" cy="259045"/>
    <xdr:sp macro="" textlink="">
      <xdr:nvSpPr>
        <xdr:cNvPr id="154" name="債務償還比率該当値テキスト">
          <a:extLst>
            <a:ext uri="{FF2B5EF4-FFF2-40B4-BE49-F238E27FC236}">
              <a16:creationId xmlns:a16="http://schemas.microsoft.com/office/drawing/2014/main" id="{24D034D5-A315-4A5B-9761-2FB97225F79E}"/>
            </a:ext>
          </a:extLst>
        </xdr:cNvPr>
        <xdr:cNvSpPr txBox="1"/>
      </xdr:nvSpPr>
      <xdr:spPr>
        <a:xfrm>
          <a:off x="13746163" y="538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6392</xdr:rowOff>
    </xdr:from>
    <xdr:to>
      <xdr:col>72</xdr:col>
      <xdr:colOff>123825</xdr:colOff>
      <xdr:row>29</xdr:row>
      <xdr:rowOff>107992</xdr:rowOff>
    </xdr:to>
    <xdr:sp macro="" textlink="">
      <xdr:nvSpPr>
        <xdr:cNvPr id="155" name="楕円 154">
          <a:extLst>
            <a:ext uri="{FF2B5EF4-FFF2-40B4-BE49-F238E27FC236}">
              <a16:creationId xmlns:a16="http://schemas.microsoft.com/office/drawing/2014/main" id="{BA522055-B8FE-4869-AC70-80019A9A4C0C}"/>
            </a:ext>
          </a:extLst>
        </xdr:cNvPr>
        <xdr:cNvSpPr/>
      </xdr:nvSpPr>
      <xdr:spPr>
        <a:xfrm>
          <a:off x="12990513" y="552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57192</xdr:rowOff>
    </xdr:from>
    <xdr:to>
      <xdr:col>76</xdr:col>
      <xdr:colOff>22225</xdr:colOff>
      <xdr:row>29</xdr:row>
      <xdr:rowOff>58392</xdr:rowOff>
    </xdr:to>
    <xdr:cxnSp macro="">
      <xdr:nvCxnSpPr>
        <xdr:cNvPr id="156" name="直線コネクタ 155">
          <a:extLst>
            <a:ext uri="{FF2B5EF4-FFF2-40B4-BE49-F238E27FC236}">
              <a16:creationId xmlns:a16="http://schemas.microsoft.com/office/drawing/2014/main" id="{DBBD4B5C-37E9-4004-959B-34C78D436A6D}"/>
            </a:ext>
          </a:extLst>
        </xdr:cNvPr>
        <xdr:cNvCxnSpPr/>
      </xdr:nvCxnSpPr>
      <xdr:spPr>
        <a:xfrm>
          <a:off x="13041313" y="5572167"/>
          <a:ext cx="65405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140060</xdr:rowOff>
    </xdr:from>
    <xdr:to>
      <xdr:col>68</xdr:col>
      <xdr:colOff>123825</xdr:colOff>
      <xdr:row>29</xdr:row>
      <xdr:rowOff>70210</xdr:rowOff>
    </xdr:to>
    <xdr:sp macro="" textlink="">
      <xdr:nvSpPr>
        <xdr:cNvPr id="157" name="楕円 156">
          <a:extLst>
            <a:ext uri="{FF2B5EF4-FFF2-40B4-BE49-F238E27FC236}">
              <a16:creationId xmlns:a16="http://schemas.microsoft.com/office/drawing/2014/main" id="{5D115091-2113-4722-B19B-8B1E0D1B672C}"/>
            </a:ext>
          </a:extLst>
        </xdr:cNvPr>
        <xdr:cNvSpPr/>
      </xdr:nvSpPr>
      <xdr:spPr>
        <a:xfrm>
          <a:off x="12285663" y="549311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19410</xdr:rowOff>
    </xdr:from>
    <xdr:to>
      <xdr:col>72</xdr:col>
      <xdr:colOff>73025</xdr:colOff>
      <xdr:row>29</xdr:row>
      <xdr:rowOff>57192</xdr:rowOff>
    </xdr:to>
    <xdr:cxnSp macro="">
      <xdr:nvCxnSpPr>
        <xdr:cNvPr id="158" name="直線コネクタ 157">
          <a:extLst>
            <a:ext uri="{FF2B5EF4-FFF2-40B4-BE49-F238E27FC236}">
              <a16:creationId xmlns:a16="http://schemas.microsoft.com/office/drawing/2014/main" id="{1D18DBC0-F278-43B8-A8FC-381BB3F60170}"/>
            </a:ext>
          </a:extLst>
        </xdr:cNvPr>
        <xdr:cNvCxnSpPr/>
      </xdr:nvCxnSpPr>
      <xdr:spPr>
        <a:xfrm>
          <a:off x="12336463" y="5534385"/>
          <a:ext cx="70485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71572</xdr:rowOff>
    </xdr:from>
    <xdr:to>
      <xdr:col>64</xdr:col>
      <xdr:colOff>123825</xdr:colOff>
      <xdr:row>29</xdr:row>
      <xdr:rowOff>1722</xdr:rowOff>
    </xdr:to>
    <xdr:sp macro="" textlink="">
      <xdr:nvSpPr>
        <xdr:cNvPr id="159" name="楕円 158">
          <a:extLst>
            <a:ext uri="{FF2B5EF4-FFF2-40B4-BE49-F238E27FC236}">
              <a16:creationId xmlns:a16="http://schemas.microsoft.com/office/drawing/2014/main" id="{20068FFB-F89F-422F-9E8A-CA0B256B151E}"/>
            </a:ext>
          </a:extLst>
        </xdr:cNvPr>
        <xdr:cNvSpPr/>
      </xdr:nvSpPr>
      <xdr:spPr>
        <a:xfrm>
          <a:off x="11580813" y="542462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122372</xdr:rowOff>
    </xdr:from>
    <xdr:to>
      <xdr:col>68</xdr:col>
      <xdr:colOff>73025</xdr:colOff>
      <xdr:row>29</xdr:row>
      <xdr:rowOff>19410</xdr:rowOff>
    </xdr:to>
    <xdr:cxnSp macro="">
      <xdr:nvCxnSpPr>
        <xdr:cNvPr id="160" name="直線コネクタ 159">
          <a:extLst>
            <a:ext uri="{FF2B5EF4-FFF2-40B4-BE49-F238E27FC236}">
              <a16:creationId xmlns:a16="http://schemas.microsoft.com/office/drawing/2014/main" id="{737505D6-C113-4E28-A8EE-75AE04384EBC}"/>
            </a:ext>
          </a:extLst>
        </xdr:cNvPr>
        <xdr:cNvCxnSpPr/>
      </xdr:nvCxnSpPr>
      <xdr:spPr>
        <a:xfrm>
          <a:off x="11631613" y="5475422"/>
          <a:ext cx="704850" cy="5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56049</xdr:rowOff>
    </xdr:from>
    <xdr:to>
      <xdr:col>60</xdr:col>
      <xdr:colOff>123825</xdr:colOff>
      <xdr:row>29</xdr:row>
      <xdr:rowOff>157649</xdr:rowOff>
    </xdr:to>
    <xdr:sp macro="" textlink="">
      <xdr:nvSpPr>
        <xdr:cNvPr id="161" name="楕円 160">
          <a:extLst>
            <a:ext uri="{FF2B5EF4-FFF2-40B4-BE49-F238E27FC236}">
              <a16:creationId xmlns:a16="http://schemas.microsoft.com/office/drawing/2014/main" id="{EA6FC36E-1962-4529-858B-1D30D7087D3D}"/>
            </a:ext>
          </a:extLst>
        </xdr:cNvPr>
        <xdr:cNvSpPr/>
      </xdr:nvSpPr>
      <xdr:spPr>
        <a:xfrm>
          <a:off x="10875963" y="55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122372</xdr:rowOff>
    </xdr:from>
    <xdr:to>
      <xdr:col>64</xdr:col>
      <xdr:colOff>73025</xdr:colOff>
      <xdr:row>29</xdr:row>
      <xdr:rowOff>106849</xdr:rowOff>
    </xdr:to>
    <xdr:cxnSp macro="">
      <xdr:nvCxnSpPr>
        <xdr:cNvPr id="162" name="直線コネクタ 161">
          <a:extLst>
            <a:ext uri="{FF2B5EF4-FFF2-40B4-BE49-F238E27FC236}">
              <a16:creationId xmlns:a16="http://schemas.microsoft.com/office/drawing/2014/main" id="{3FF78F62-7B54-49CC-8AFC-F1B9E3C27CBC}"/>
            </a:ext>
          </a:extLst>
        </xdr:cNvPr>
        <xdr:cNvCxnSpPr/>
      </xdr:nvCxnSpPr>
      <xdr:spPr>
        <a:xfrm flipV="1">
          <a:off x="10926763" y="5475422"/>
          <a:ext cx="704850" cy="14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5F6177B3-8695-44FF-850B-0F5840508CAB}"/>
            </a:ext>
          </a:extLst>
        </xdr:cNvPr>
        <xdr:cNvSpPr txBox="1"/>
      </xdr:nvSpPr>
      <xdr:spPr>
        <a:xfrm>
          <a:off x="12808027" y="573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A3D8D3AB-1E9C-47F2-BF5C-BEA9B10FD610}"/>
            </a:ext>
          </a:extLst>
        </xdr:cNvPr>
        <xdr:cNvSpPr txBox="1"/>
      </xdr:nvSpPr>
      <xdr:spPr>
        <a:xfrm>
          <a:off x="12115877" y="571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ABFC2AB1-CFA6-46D9-8177-7E008072FA02}"/>
            </a:ext>
          </a:extLst>
        </xdr:cNvPr>
        <xdr:cNvSpPr txBox="1"/>
      </xdr:nvSpPr>
      <xdr:spPr>
        <a:xfrm>
          <a:off x="11411027" y="56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15FDC0A7-9540-421C-B4EB-2F068578E23D}"/>
            </a:ext>
          </a:extLst>
        </xdr:cNvPr>
        <xdr:cNvSpPr txBox="1"/>
      </xdr:nvSpPr>
      <xdr:spPr>
        <a:xfrm>
          <a:off x="10706177" y="58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124519</xdr:rowOff>
    </xdr:from>
    <xdr:ext cx="469744" cy="259045"/>
    <xdr:sp macro="" textlink="">
      <xdr:nvSpPr>
        <xdr:cNvPr id="167" name="n_1mainValue債務償還比率">
          <a:extLst>
            <a:ext uri="{FF2B5EF4-FFF2-40B4-BE49-F238E27FC236}">
              <a16:creationId xmlns:a16="http://schemas.microsoft.com/office/drawing/2014/main" id="{67FDE557-6635-49DB-9C33-CFAB0B737E6C}"/>
            </a:ext>
          </a:extLst>
        </xdr:cNvPr>
        <xdr:cNvSpPr txBox="1"/>
      </xdr:nvSpPr>
      <xdr:spPr>
        <a:xfrm>
          <a:off x="12808027" y="531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86737</xdr:rowOff>
    </xdr:from>
    <xdr:ext cx="469744" cy="259045"/>
    <xdr:sp macro="" textlink="">
      <xdr:nvSpPr>
        <xdr:cNvPr id="168" name="n_2mainValue債務償還比率">
          <a:extLst>
            <a:ext uri="{FF2B5EF4-FFF2-40B4-BE49-F238E27FC236}">
              <a16:creationId xmlns:a16="http://schemas.microsoft.com/office/drawing/2014/main" id="{A7C315A2-C69E-46FA-B59B-313294535E90}"/>
            </a:ext>
          </a:extLst>
        </xdr:cNvPr>
        <xdr:cNvSpPr txBox="1"/>
      </xdr:nvSpPr>
      <xdr:spPr>
        <a:xfrm>
          <a:off x="12115877" y="527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18249</xdr:rowOff>
    </xdr:from>
    <xdr:ext cx="469744" cy="259045"/>
    <xdr:sp macro="" textlink="">
      <xdr:nvSpPr>
        <xdr:cNvPr id="169" name="n_3mainValue債務償還比率">
          <a:extLst>
            <a:ext uri="{FF2B5EF4-FFF2-40B4-BE49-F238E27FC236}">
              <a16:creationId xmlns:a16="http://schemas.microsoft.com/office/drawing/2014/main" id="{DAEDA4C5-F135-4F24-BDD0-603C2203E2D2}"/>
            </a:ext>
          </a:extLst>
        </xdr:cNvPr>
        <xdr:cNvSpPr txBox="1"/>
      </xdr:nvSpPr>
      <xdr:spPr>
        <a:xfrm>
          <a:off x="11411027" y="520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2726</xdr:rowOff>
    </xdr:from>
    <xdr:ext cx="469744" cy="259045"/>
    <xdr:sp macro="" textlink="">
      <xdr:nvSpPr>
        <xdr:cNvPr id="170" name="n_4mainValue債務償還比率">
          <a:extLst>
            <a:ext uri="{FF2B5EF4-FFF2-40B4-BE49-F238E27FC236}">
              <a16:creationId xmlns:a16="http://schemas.microsoft.com/office/drawing/2014/main" id="{71915C22-C583-45F4-9580-FCCA8E197DE5}"/>
            </a:ext>
          </a:extLst>
        </xdr:cNvPr>
        <xdr:cNvSpPr txBox="1"/>
      </xdr:nvSpPr>
      <xdr:spPr>
        <a:xfrm>
          <a:off x="10706177" y="535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E6031E7-DCEB-4413-8BF6-526D050F8372}"/>
            </a:ext>
          </a:extLst>
        </xdr:cNvPr>
        <xdr:cNvSpPr/>
      </xdr:nvSpPr>
      <xdr:spPr>
        <a:xfrm>
          <a:off x="1184275" y="7653338"/>
          <a:ext cx="5462588"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DABD791-BDFE-4FA1-8381-13711EF82612}"/>
            </a:ext>
          </a:extLst>
        </xdr:cNvPr>
        <xdr:cNvSpPr/>
      </xdr:nvSpPr>
      <xdr:spPr>
        <a:xfrm>
          <a:off x="1184275" y="11268075"/>
          <a:ext cx="5462588"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CCCDE9D-08B5-4DA7-8B2E-333B50FD3865}"/>
            </a:ext>
          </a:extLst>
        </xdr:cNvPr>
        <xdr:cNvSpPr txBox="1"/>
      </xdr:nvSpPr>
      <xdr:spPr>
        <a:xfrm>
          <a:off x="857250" y="789781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0863F60-CDC4-4772-A1AD-0253794ECC15}"/>
            </a:ext>
          </a:extLst>
        </xdr:cNvPr>
        <xdr:cNvSpPr txBox="1"/>
      </xdr:nvSpPr>
      <xdr:spPr>
        <a:xfrm>
          <a:off x="6470650" y="10431463"/>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B1BEE9B-16D0-432E-B655-C77F4B349969}"/>
            </a:ext>
          </a:extLst>
        </xdr:cNvPr>
        <xdr:cNvSpPr txBox="1"/>
      </xdr:nvSpPr>
      <xdr:spPr>
        <a:xfrm>
          <a:off x="857250" y="11477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8F23BF4-0A19-4B12-A044-BDEF6F7387F8}"/>
            </a:ext>
          </a:extLst>
        </xdr:cNvPr>
        <xdr:cNvSpPr txBox="1"/>
      </xdr:nvSpPr>
      <xdr:spPr>
        <a:xfrm>
          <a:off x="6470650" y="140811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DB730C-52E7-43DF-BA9C-E253EF7E4EE9}"/>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8358BDE-3F4E-48C0-A3A8-F200D2D6C4C6}"/>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B7FFE9-E234-4ED4-AB76-B6D77ECAAE56}"/>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591311-284E-42C8-B22D-78815BE197D6}"/>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E1EAE05-2900-4F8F-98A9-0DC70641BBAE}"/>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269E5C-751E-49F3-B7D7-D3D56DF52297}"/>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4B8886-37ED-4478-8DE0-D841EA72A3A1}"/>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4E5D84-7093-44FA-8DD6-167982CA3745}"/>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98A577-ED1C-446A-BC99-5FD0027FA5FA}"/>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560FE5-8E54-4D88-9B2D-37C313A9BDD4}"/>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32F75F-1E93-42DF-A3FD-FEBA0CA25DE2}"/>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335817-BD94-435A-9F34-C7DF5E473AD5}"/>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E40373-7034-4016-803B-AAAEF1C8B8F5}"/>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F6AA88-AEDE-45F6-A8EF-73BED8AB8D06}"/>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FDCE029-D289-4F3C-863A-B3B6F60D6DBA}"/>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C65E164-87B1-4558-9313-C3DD31345CF9}"/>
            </a:ext>
          </a:extLst>
        </xdr:cNvPr>
        <xdr:cNvSpPr/>
      </xdr:nvSpPr>
      <xdr:spPr>
        <a:xfrm>
          <a:off x="6646863" y="1628775"/>
          <a:ext cx="3397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1CEADD-C924-4702-BAD7-0A6EBC1F4C66}"/>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1260F5C-89A5-4CEA-A854-BDA521AF9728}"/>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4DA7D9B-B0A0-4628-8D57-A494FDEF4BB0}"/>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285084-DEB5-4BCF-92FB-DA4FE55CBA47}"/>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057D11-01A1-4D71-BECB-CF70F3AAE1C2}"/>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1ABA7E-D767-4A21-836E-505624BB8918}"/>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7508BC-A29D-4750-95BC-5A2C7C151992}"/>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2F0535-E1A1-4C46-B300-D1381EF34CC6}"/>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923A43A-D91F-440D-BF76-B3D9AF3A772B}"/>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58CFAB-4DF9-4623-BD70-4A7C61570827}"/>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9ABA87-B084-4EAB-BBBD-6333D515C15C}"/>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D470EC-2F35-4D8A-9986-A46035CB2A3E}"/>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82277B-1082-4FD6-B2C8-BC5DEB5FCB67}"/>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F08D11-9BCE-4F72-A81D-4C038BA500F6}"/>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6C1FAC-89DA-49C5-B99D-9E980E10DE47}"/>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F6F451D-2EE3-4177-A4BD-E92D4079C52F}"/>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5346D9-3FAA-46A5-843E-593752BB6BF3}"/>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65C01F-5A02-43D0-8678-3BFADBD5DF72}"/>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2790EE-A95D-4EE2-95A4-F3D9F4F88CC3}"/>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93E6E6-8C48-40D2-B889-FC4908F30755}"/>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ADC778-A364-41A6-8CC5-F9453E261A14}"/>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9505C2-214F-4643-9778-1A87D2CC4254}"/>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CFB05C-7B42-4D87-9829-48A5F15EF91A}"/>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A9522CF-A49E-4AAA-94D0-32716A944BDC}"/>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2E2C93F-D338-4BD0-9947-C749614F2C24}"/>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7A166B-FFBB-49B5-8685-E5D6DD5C2176}"/>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CF9A6A8-C9BA-48A7-8600-829E91DBB1C9}"/>
            </a:ext>
          </a:extLst>
        </xdr:cNvPr>
        <xdr:cNvCxnSpPr/>
      </xdr:nvCxnSpPr>
      <xdr:spPr>
        <a:xfrm>
          <a:off x="704850"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017BB4D-9C81-4A29-8D9D-B741F09A9F16}"/>
            </a:ext>
          </a:extLst>
        </xdr:cNvPr>
        <xdr:cNvSpPr txBox="1"/>
      </xdr:nvSpPr>
      <xdr:spPr>
        <a:xfrm>
          <a:off x="280534"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D1A7C92-1E4A-4618-9232-6903D61BECB9}"/>
            </a:ext>
          </a:extLst>
        </xdr:cNvPr>
        <xdr:cNvCxnSpPr/>
      </xdr:nvCxnSpPr>
      <xdr:spPr>
        <a:xfrm>
          <a:off x="704850"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809C7FE-3827-4FBB-B05F-BADF53D5E8F8}"/>
            </a:ext>
          </a:extLst>
        </xdr:cNvPr>
        <xdr:cNvSpPr txBox="1"/>
      </xdr:nvSpPr>
      <xdr:spPr>
        <a:xfrm>
          <a:off x="344654"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28832CE-9BCC-4FF0-968C-0251C57C5152}"/>
            </a:ext>
          </a:extLst>
        </xdr:cNvPr>
        <xdr:cNvCxnSpPr/>
      </xdr:nvCxnSpPr>
      <xdr:spPr>
        <a:xfrm>
          <a:off x="70485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55699B8-1474-4C44-AB6C-8EAA3394BC2A}"/>
            </a:ext>
          </a:extLst>
        </xdr:cNvPr>
        <xdr:cNvSpPr txBox="1"/>
      </xdr:nvSpPr>
      <xdr:spPr>
        <a:xfrm>
          <a:off x="344654"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E7395B6-26EA-4332-963D-7AA4ACA3A6B4}"/>
            </a:ext>
          </a:extLst>
        </xdr:cNvPr>
        <xdr:cNvCxnSpPr/>
      </xdr:nvCxnSpPr>
      <xdr:spPr>
        <a:xfrm>
          <a:off x="704850"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402E9D8-DB66-4C74-9AF9-EF12763E5E63}"/>
            </a:ext>
          </a:extLst>
        </xdr:cNvPr>
        <xdr:cNvSpPr txBox="1"/>
      </xdr:nvSpPr>
      <xdr:spPr>
        <a:xfrm>
          <a:off x="344654"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322DD91-AF4C-485E-8C99-6F6AE090C911}"/>
            </a:ext>
          </a:extLst>
        </xdr:cNvPr>
        <xdr:cNvCxnSpPr/>
      </xdr:nvCxnSpPr>
      <xdr:spPr>
        <a:xfrm>
          <a:off x="704850"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4FB8FA7-FCAF-4167-A917-33D20CE8E3D0}"/>
            </a:ext>
          </a:extLst>
        </xdr:cNvPr>
        <xdr:cNvSpPr txBox="1"/>
      </xdr:nvSpPr>
      <xdr:spPr>
        <a:xfrm>
          <a:off x="344654"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7466C58-894B-425F-A007-D012571EB91A}"/>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69F77B6-DFF1-43D4-BCF2-4A75BD988B0B}"/>
            </a:ext>
          </a:extLst>
        </xdr:cNvPr>
        <xdr:cNvSpPr txBox="1"/>
      </xdr:nvSpPr>
      <xdr:spPr>
        <a:xfrm>
          <a:off x="394486"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B80B885-9742-427B-B25F-83249E480F09}"/>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BB48915E-DF3B-418E-A0A5-0879DCECADBB}"/>
            </a:ext>
          </a:extLst>
        </xdr:cNvPr>
        <xdr:cNvCxnSpPr/>
      </xdr:nvCxnSpPr>
      <xdr:spPr>
        <a:xfrm flipV="1">
          <a:off x="4291965" y="551307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A0295041-1FD8-4492-B5C4-4D99393A1CCF}"/>
            </a:ext>
          </a:extLst>
        </xdr:cNvPr>
        <xdr:cNvSpPr txBox="1"/>
      </xdr:nvSpPr>
      <xdr:spPr>
        <a:xfrm>
          <a:off x="4330700"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FC7AB08B-089D-44B2-BAAD-A0118889F942}"/>
            </a:ext>
          </a:extLst>
        </xdr:cNvPr>
        <xdr:cNvCxnSpPr/>
      </xdr:nvCxnSpPr>
      <xdr:spPr>
        <a:xfrm>
          <a:off x="4217988" y="68084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7573D9BE-5C88-4FFD-A59B-CC5DB5B477B1}"/>
            </a:ext>
          </a:extLst>
        </xdr:cNvPr>
        <xdr:cNvSpPr txBox="1"/>
      </xdr:nvSpPr>
      <xdr:spPr>
        <a:xfrm>
          <a:off x="4330700" y="529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9F98C34-C8AA-4821-8B27-A24EC2890BB7}"/>
            </a:ext>
          </a:extLst>
        </xdr:cNvPr>
        <xdr:cNvCxnSpPr/>
      </xdr:nvCxnSpPr>
      <xdr:spPr>
        <a:xfrm>
          <a:off x="4217988" y="551307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47CB899D-9D4D-4AF3-AA29-5F912FC57268}"/>
            </a:ext>
          </a:extLst>
        </xdr:cNvPr>
        <xdr:cNvSpPr txBox="1"/>
      </xdr:nvSpPr>
      <xdr:spPr>
        <a:xfrm>
          <a:off x="4330700" y="612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D15A6077-ED01-4E8E-A3FE-249AC8165DB7}"/>
            </a:ext>
          </a:extLst>
        </xdr:cNvPr>
        <xdr:cNvSpPr/>
      </xdr:nvSpPr>
      <xdr:spPr>
        <a:xfrm>
          <a:off x="4241800" y="626046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C86BEFF7-2996-46EC-BE3F-E969E4BB8EAF}"/>
            </a:ext>
          </a:extLst>
        </xdr:cNvPr>
        <xdr:cNvSpPr/>
      </xdr:nvSpPr>
      <xdr:spPr>
        <a:xfrm>
          <a:off x="3475038" y="623379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AC4ED694-633E-4D25-8434-7ACA1917EC22}"/>
            </a:ext>
          </a:extLst>
        </xdr:cNvPr>
        <xdr:cNvSpPr/>
      </xdr:nvSpPr>
      <xdr:spPr>
        <a:xfrm>
          <a:off x="2643188"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142753BC-DB41-456D-A7AB-FF479A9E7557}"/>
            </a:ext>
          </a:extLst>
        </xdr:cNvPr>
        <xdr:cNvSpPr/>
      </xdr:nvSpPr>
      <xdr:spPr>
        <a:xfrm>
          <a:off x="1825625"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828A3186-13CF-4985-9601-D220A8BD2C3D}"/>
            </a:ext>
          </a:extLst>
        </xdr:cNvPr>
        <xdr:cNvSpPr/>
      </xdr:nvSpPr>
      <xdr:spPr>
        <a:xfrm>
          <a:off x="1008063" y="6162357"/>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179C75-4179-48E6-AEFB-F836F4909733}"/>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233E6B0-1149-45AF-A544-F5784E0F6909}"/>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08EA5B-4A35-4B17-87C2-078A94485871}"/>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7AF4EF-6FFC-49F6-A73D-7854473AD36A}"/>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B5C79E-3E98-48F3-B235-3C49B7E53595}"/>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76835</xdr:rowOff>
    </xdr:from>
    <xdr:to>
      <xdr:col>24</xdr:col>
      <xdr:colOff>114300</xdr:colOff>
      <xdr:row>42</xdr:row>
      <xdr:rowOff>6985</xdr:rowOff>
    </xdr:to>
    <xdr:sp macro="" textlink="">
      <xdr:nvSpPr>
        <xdr:cNvPr id="73" name="楕円 72">
          <a:extLst>
            <a:ext uri="{FF2B5EF4-FFF2-40B4-BE49-F238E27FC236}">
              <a16:creationId xmlns:a16="http://schemas.microsoft.com/office/drawing/2014/main" id="{D334A22B-C198-48A5-B1C5-C4CA415AC5AA}"/>
            </a:ext>
          </a:extLst>
        </xdr:cNvPr>
        <xdr:cNvSpPr/>
      </xdr:nvSpPr>
      <xdr:spPr>
        <a:xfrm>
          <a:off x="4241800" y="672528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163212</xdr:rowOff>
    </xdr:from>
    <xdr:ext cx="405111" cy="259045"/>
    <xdr:sp macro="" textlink="">
      <xdr:nvSpPr>
        <xdr:cNvPr id="74" name="【道路】&#10;有形固定資産減価償却率該当値テキスト">
          <a:extLst>
            <a:ext uri="{FF2B5EF4-FFF2-40B4-BE49-F238E27FC236}">
              <a16:creationId xmlns:a16="http://schemas.microsoft.com/office/drawing/2014/main" id="{BE15C7FF-CDA7-4A5A-88AE-E449721C8A07}"/>
            </a:ext>
          </a:extLst>
        </xdr:cNvPr>
        <xdr:cNvSpPr txBox="1"/>
      </xdr:nvSpPr>
      <xdr:spPr>
        <a:xfrm>
          <a:off x="4330700" y="664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76835</xdr:rowOff>
    </xdr:from>
    <xdr:to>
      <xdr:col>20</xdr:col>
      <xdr:colOff>38100</xdr:colOff>
      <xdr:row>42</xdr:row>
      <xdr:rowOff>6985</xdr:rowOff>
    </xdr:to>
    <xdr:sp macro="" textlink="">
      <xdr:nvSpPr>
        <xdr:cNvPr id="75" name="楕円 74">
          <a:extLst>
            <a:ext uri="{FF2B5EF4-FFF2-40B4-BE49-F238E27FC236}">
              <a16:creationId xmlns:a16="http://schemas.microsoft.com/office/drawing/2014/main" id="{768876E8-76A0-4CB4-AD14-B8878AAD2770}"/>
            </a:ext>
          </a:extLst>
        </xdr:cNvPr>
        <xdr:cNvSpPr/>
      </xdr:nvSpPr>
      <xdr:spPr>
        <a:xfrm>
          <a:off x="3475038" y="672528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127635</xdr:rowOff>
    </xdr:from>
    <xdr:to>
      <xdr:col>24</xdr:col>
      <xdr:colOff>63500</xdr:colOff>
      <xdr:row>41</xdr:row>
      <xdr:rowOff>127635</xdr:rowOff>
    </xdr:to>
    <xdr:cxnSp macro="">
      <xdr:nvCxnSpPr>
        <xdr:cNvPr id="76" name="直線コネクタ 75">
          <a:extLst>
            <a:ext uri="{FF2B5EF4-FFF2-40B4-BE49-F238E27FC236}">
              <a16:creationId xmlns:a16="http://schemas.microsoft.com/office/drawing/2014/main" id="{0C9BB158-F2CA-43FB-9D37-94973A6AD432}"/>
            </a:ext>
          </a:extLst>
        </xdr:cNvPr>
        <xdr:cNvCxnSpPr/>
      </xdr:nvCxnSpPr>
      <xdr:spPr>
        <a:xfrm>
          <a:off x="3525838" y="6776085"/>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38735</xdr:rowOff>
    </xdr:from>
    <xdr:to>
      <xdr:col>15</xdr:col>
      <xdr:colOff>101600</xdr:colOff>
      <xdr:row>41</xdr:row>
      <xdr:rowOff>140335</xdr:rowOff>
    </xdr:to>
    <xdr:sp macro="" textlink="">
      <xdr:nvSpPr>
        <xdr:cNvPr id="77" name="楕円 76">
          <a:extLst>
            <a:ext uri="{FF2B5EF4-FFF2-40B4-BE49-F238E27FC236}">
              <a16:creationId xmlns:a16="http://schemas.microsoft.com/office/drawing/2014/main" id="{DD8E7062-FEF8-4A3F-98C6-8488B04259CC}"/>
            </a:ext>
          </a:extLst>
        </xdr:cNvPr>
        <xdr:cNvSpPr/>
      </xdr:nvSpPr>
      <xdr:spPr>
        <a:xfrm>
          <a:off x="2643188"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89535</xdr:rowOff>
    </xdr:from>
    <xdr:to>
      <xdr:col>19</xdr:col>
      <xdr:colOff>177800</xdr:colOff>
      <xdr:row>41</xdr:row>
      <xdr:rowOff>127635</xdr:rowOff>
    </xdr:to>
    <xdr:cxnSp macro="">
      <xdr:nvCxnSpPr>
        <xdr:cNvPr id="78" name="直線コネクタ 77">
          <a:extLst>
            <a:ext uri="{FF2B5EF4-FFF2-40B4-BE49-F238E27FC236}">
              <a16:creationId xmlns:a16="http://schemas.microsoft.com/office/drawing/2014/main" id="{A5944293-4031-4B56-9589-276C8A3A79E7}"/>
            </a:ext>
          </a:extLst>
        </xdr:cNvPr>
        <xdr:cNvCxnSpPr/>
      </xdr:nvCxnSpPr>
      <xdr:spPr>
        <a:xfrm>
          <a:off x="2693988" y="6737985"/>
          <a:ext cx="8318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12065</xdr:rowOff>
    </xdr:from>
    <xdr:to>
      <xdr:col>10</xdr:col>
      <xdr:colOff>165100</xdr:colOff>
      <xdr:row>41</xdr:row>
      <xdr:rowOff>113665</xdr:rowOff>
    </xdr:to>
    <xdr:sp macro="" textlink="">
      <xdr:nvSpPr>
        <xdr:cNvPr id="79" name="楕円 78">
          <a:extLst>
            <a:ext uri="{FF2B5EF4-FFF2-40B4-BE49-F238E27FC236}">
              <a16:creationId xmlns:a16="http://schemas.microsoft.com/office/drawing/2014/main" id="{691E735C-7423-4878-972F-FC7364E70E91}"/>
            </a:ext>
          </a:extLst>
        </xdr:cNvPr>
        <xdr:cNvSpPr/>
      </xdr:nvSpPr>
      <xdr:spPr>
        <a:xfrm>
          <a:off x="1825625"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62865</xdr:rowOff>
    </xdr:from>
    <xdr:to>
      <xdr:col>15</xdr:col>
      <xdr:colOff>50800</xdr:colOff>
      <xdr:row>41</xdr:row>
      <xdr:rowOff>89535</xdr:rowOff>
    </xdr:to>
    <xdr:cxnSp macro="">
      <xdr:nvCxnSpPr>
        <xdr:cNvPr id="80" name="直線コネクタ 79">
          <a:extLst>
            <a:ext uri="{FF2B5EF4-FFF2-40B4-BE49-F238E27FC236}">
              <a16:creationId xmlns:a16="http://schemas.microsoft.com/office/drawing/2014/main" id="{B63CC42E-5840-4A4A-AC84-D8E3595186D6}"/>
            </a:ext>
          </a:extLst>
        </xdr:cNvPr>
        <xdr:cNvCxnSpPr/>
      </xdr:nvCxnSpPr>
      <xdr:spPr>
        <a:xfrm>
          <a:off x="1876425" y="6711315"/>
          <a:ext cx="817563"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158750</xdr:rowOff>
    </xdr:from>
    <xdr:to>
      <xdr:col>6</xdr:col>
      <xdr:colOff>38100</xdr:colOff>
      <xdr:row>41</xdr:row>
      <xdr:rowOff>88900</xdr:rowOff>
    </xdr:to>
    <xdr:sp macro="" textlink="">
      <xdr:nvSpPr>
        <xdr:cNvPr id="81" name="楕円 80">
          <a:extLst>
            <a:ext uri="{FF2B5EF4-FFF2-40B4-BE49-F238E27FC236}">
              <a16:creationId xmlns:a16="http://schemas.microsoft.com/office/drawing/2014/main" id="{AF4A61DA-D34D-4CAF-B739-832EEB9327EB}"/>
            </a:ext>
          </a:extLst>
        </xdr:cNvPr>
        <xdr:cNvSpPr/>
      </xdr:nvSpPr>
      <xdr:spPr>
        <a:xfrm>
          <a:off x="1008063" y="66452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38100</xdr:rowOff>
    </xdr:from>
    <xdr:to>
      <xdr:col>10</xdr:col>
      <xdr:colOff>114300</xdr:colOff>
      <xdr:row>41</xdr:row>
      <xdr:rowOff>62865</xdr:rowOff>
    </xdr:to>
    <xdr:cxnSp macro="">
      <xdr:nvCxnSpPr>
        <xdr:cNvPr id="82" name="直線コネクタ 81">
          <a:extLst>
            <a:ext uri="{FF2B5EF4-FFF2-40B4-BE49-F238E27FC236}">
              <a16:creationId xmlns:a16="http://schemas.microsoft.com/office/drawing/2014/main" id="{64302695-A481-445C-97D5-06E162B285DF}"/>
            </a:ext>
          </a:extLst>
        </xdr:cNvPr>
        <xdr:cNvCxnSpPr/>
      </xdr:nvCxnSpPr>
      <xdr:spPr>
        <a:xfrm>
          <a:off x="1058863" y="6686550"/>
          <a:ext cx="817562"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3B85B4D2-7BB8-4D3A-8E0D-EF1169F6824F}"/>
            </a:ext>
          </a:extLst>
        </xdr:cNvPr>
        <xdr:cNvSpPr txBox="1"/>
      </xdr:nvSpPr>
      <xdr:spPr>
        <a:xfrm>
          <a:off x="3324869"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3F28EB5D-4933-4BBA-BAE9-04351E773140}"/>
            </a:ext>
          </a:extLst>
        </xdr:cNvPr>
        <xdr:cNvSpPr txBox="1"/>
      </xdr:nvSpPr>
      <xdr:spPr>
        <a:xfrm>
          <a:off x="2505719" y="6000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C336FD24-E7AC-4ED7-819D-CFA97A61D74D}"/>
            </a:ext>
          </a:extLst>
        </xdr:cNvPr>
        <xdr:cNvSpPr txBox="1"/>
      </xdr:nvSpPr>
      <xdr:spPr>
        <a:xfrm>
          <a:off x="1688157"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A6F84FDC-E6B1-4439-9354-2620AEAC4EA5}"/>
            </a:ext>
          </a:extLst>
        </xdr:cNvPr>
        <xdr:cNvSpPr txBox="1"/>
      </xdr:nvSpPr>
      <xdr:spPr>
        <a:xfrm>
          <a:off x="87059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169562</xdr:rowOff>
    </xdr:from>
    <xdr:ext cx="405111" cy="259045"/>
    <xdr:sp macro="" textlink="">
      <xdr:nvSpPr>
        <xdr:cNvPr id="87" name="n_1mainValue【道路】&#10;有形固定資産減価償却率">
          <a:extLst>
            <a:ext uri="{FF2B5EF4-FFF2-40B4-BE49-F238E27FC236}">
              <a16:creationId xmlns:a16="http://schemas.microsoft.com/office/drawing/2014/main" id="{CFE12D72-3E7B-4D39-887F-04E28A56C722}"/>
            </a:ext>
          </a:extLst>
        </xdr:cNvPr>
        <xdr:cNvSpPr txBox="1"/>
      </xdr:nvSpPr>
      <xdr:spPr>
        <a:xfrm>
          <a:off x="3324869"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131462</xdr:rowOff>
    </xdr:from>
    <xdr:ext cx="405111" cy="259045"/>
    <xdr:sp macro="" textlink="">
      <xdr:nvSpPr>
        <xdr:cNvPr id="88" name="n_2mainValue【道路】&#10;有形固定資産減価償却率">
          <a:extLst>
            <a:ext uri="{FF2B5EF4-FFF2-40B4-BE49-F238E27FC236}">
              <a16:creationId xmlns:a16="http://schemas.microsoft.com/office/drawing/2014/main" id="{3AAAE93D-4861-417A-822B-69372D7B45D3}"/>
            </a:ext>
          </a:extLst>
        </xdr:cNvPr>
        <xdr:cNvSpPr txBox="1"/>
      </xdr:nvSpPr>
      <xdr:spPr>
        <a:xfrm>
          <a:off x="2505719"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104792</xdr:rowOff>
    </xdr:from>
    <xdr:ext cx="405111" cy="259045"/>
    <xdr:sp macro="" textlink="">
      <xdr:nvSpPr>
        <xdr:cNvPr id="89" name="n_3mainValue【道路】&#10;有形固定資産減価償却率">
          <a:extLst>
            <a:ext uri="{FF2B5EF4-FFF2-40B4-BE49-F238E27FC236}">
              <a16:creationId xmlns:a16="http://schemas.microsoft.com/office/drawing/2014/main" id="{0575FAB6-9C9D-4493-BF24-62ABA921C704}"/>
            </a:ext>
          </a:extLst>
        </xdr:cNvPr>
        <xdr:cNvSpPr txBox="1"/>
      </xdr:nvSpPr>
      <xdr:spPr>
        <a:xfrm>
          <a:off x="1688157"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id="{9CECFA9C-08FF-4AFC-B937-AF597F7BDFE7}"/>
            </a:ext>
          </a:extLst>
        </xdr:cNvPr>
        <xdr:cNvSpPr txBox="1"/>
      </xdr:nvSpPr>
      <xdr:spPr>
        <a:xfrm>
          <a:off x="87059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47694E0-01F8-44B2-8485-166B533A0AB3}"/>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7E2695E-1DC1-4544-8E83-E7E5504F6FC3}"/>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4BBE349-C475-4266-93E8-E80FC80C6C6A}"/>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2BE4B4E-4220-4FDF-88B6-F71D45EE3201}"/>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D6CF22-4FC5-4BCB-856F-5E78DE7A000F}"/>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ADA3D5C-D98D-4CBA-B76E-0415559E2FE5}"/>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B779665-8478-4568-B02D-B0B26185C334}"/>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F1CD1BA-E8B8-4661-8488-A3CE021F76D0}"/>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7042F43-B266-4139-8A90-C6EACA175DF5}"/>
            </a:ext>
          </a:extLst>
        </xdr:cNvPr>
        <xdr:cNvSpPr txBox="1"/>
      </xdr:nvSpPr>
      <xdr:spPr>
        <a:xfrm>
          <a:off x="60801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AEF6636-08C6-43FD-B69F-A71061024AEA}"/>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B88DCF3-9BB9-47CA-8404-D1DC4B475348}"/>
            </a:ext>
          </a:extLst>
        </xdr:cNvPr>
        <xdr:cNvCxnSpPr/>
      </xdr:nvCxnSpPr>
      <xdr:spPr>
        <a:xfrm>
          <a:off x="6118225" y="6848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E94D35D-AB3B-4D4D-894E-B90068CE8E48}"/>
            </a:ext>
          </a:extLst>
        </xdr:cNvPr>
        <xdr:cNvSpPr txBox="1"/>
      </xdr:nvSpPr>
      <xdr:spPr>
        <a:xfrm>
          <a:off x="56796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43D53DE-6491-446F-97FC-75D980C81971}"/>
            </a:ext>
          </a:extLst>
        </xdr:cNvPr>
        <xdr:cNvCxnSpPr/>
      </xdr:nvCxnSpPr>
      <xdr:spPr>
        <a:xfrm>
          <a:off x="6118225" y="6486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04806B5-4FAB-451D-A39C-631867F1B1D9}"/>
            </a:ext>
          </a:extLst>
        </xdr:cNvPr>
        <xdr:cNvSpPr txBox="1"/>
      </xdr:nvSpPr>
      <xdr:spPr>
        <a:xfrm>
          <a:off x="5629789"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FA7570E-6151-4217-9244-3E7C88806D47}"/>
            </a:ext>
          </a:extLst>
        </xdr:cNvPr>
        <xdr:cNvCxnSpPr/>
      </xdr:nvCxnSpPr>
      <xdr:spPr>
        <a:xfrm>
          <a:off x="6118225" y="613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4BC37B6-4CE0-4A62-99F7-2B5CE9EAA999}"/>
            </a:ext>
          </a:extLst>
        </xdr:cNvPr>
        <xdr:cNvSpPr txBox="1"/>
      </xdr:nvSpPr>
      <xdr:spPr>
        <a:xfrm>
          <a:off x="5629789" y="600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053F339-F2FC-4B9A-973B-3661175D2F92}"/>
            </a:ext>
          </a:extLst>
        </xdr:cNvPr>
        <xdr:cNvCxnSpPr/>
      </xdr:nvCxnSpPr>
      <xdr:spPr>
        <a:xfrm>
          <a:off x="6118225" y="5772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D671F5D-7103-4C90-9BCD-7E3C66BFFCE2}"/>
            </a:ext>
          </a:extLst>
        </xdr:cNvPr>
        <xdr:cNvSpPr txBox="1"/>
      </xdr:nvSpPr>
      <xdr:spPr>
        <a:xfrm>
          <a:off x="5629789" y="563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8A9E3B7-E8C1-42B8-90A5-507C8A31E244}"/>
            </a:ext>
          </a:extLst>
        </xdr:cNvPr>
        <xdr:cNvCxnSpPr/>
      </xdr:nvCxnSpPr>
      <xdr:spPr>
        <a:xfrm>
          <a:off x="6118225" y="54102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6D9B1AC-2CDF-4454-83A7-269D20CCFCC4}"/>
            </a:ext>
          </a:extLst>
        </xdr:cNvPr>
        <xdr:cNvSpPr txBox="1"/>
      </xdr:nvSpPr>
      <xdr:spPr>
        <a:xfrm>
          <a:off x="5629789" y="52775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FA1B7C9-75A6-454D-A14A-E0CCD564A924}"/>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00CEEF7-8362-4EE9-8D1A-FBF2FAC34EB1}"/>
            </a:ext>
          </a:extLst>
        </xdr:cNvPr>
        <xdr:cNvSpPr txBox="1"/>
      </xdr:nvSpPr>
      <xdr:spPr>
        <a:xfrm>
          <a:off x="5629789" y="4915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24C5AB2-B148-446F-9A59-784B70A1AC09}"/>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F44C057E-AFA2-42AD-8F46-A2B7FEA4FF65}"/>
            </a:ext>
          </a:extLst>
        </xdr:cNvPr>
        <xdr:cNvCxnSpPr/>
      </xdr:nvCxnSpPr>
      <xdr:spPr>
        <a:xfrm flipV="1">
          <a:off x="9691053" y="5518480"/>
          <a:ext cx="0" cy="1284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0157B66-37A9-47D9-A87E-AE72319C7466}"/>
            </a:ext>
          </a:extLst>
        </xdr:cNvPr>
        <xdr:cNvSpPr txBox="1"/>
      </xdr:nvSpPr>
      <xdr:spPr>
        <a:xfrm>
          <a:off x="9729788" y="68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AC9DC63-75ED-4CA6-9B67-A0D2DD41B62B}"/>
            </a:ext>
          </a:extLst>
        </xdr:cNvPr>
        <xdr:cNvCxnSpPr/>
      </xdr:nvCxnSpPr>
      <xdr:spPr>
        <a:xfrm>
          <a:off x="9617075" y="680325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5A091488-E094-4382-AD71-84A8B59AF2E1}"/>
            </a:ext>
          </a:extLst>
        </xdr:cNvPr>
        <xdr:cNvSpPr txBox="1"/>
      </xdr:nvSpPr>
      <xdr:spPr>
        <a:xfrm>
          <a:off x="9729788" y="531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993032D6-9899-40DD-976E-4E1726FF63CE}"/>
            </a:ext>
          </a:extLst>
        </xdr:cNvPr>
        <xdr:cNvCxnSpPr/>
      </xdr:nvCxnSpPr>
      <xdr:spPr>
        <a:xfrm>
          <a:off x="9617075" y="551848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CAD334A3-5F0D-4FDE-85D9-C666B3EE2E07}"/>
            </a:ext>
          </a:extLst>
        </xdr:cNvPr>
        <xdr:cNvSpPr txBox="1"/>
      </xdr:nvSpPr>
      <xdr:spPr>
        <a:xfrm>
          <a:off x="9729788" y="63911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8FC7C4B4-1DBF-4DCB-BB5C-AF2C49FA7864}"/>
            </a:ext>
          </a:extLst>
        </xdr:cNvPr>
        <xdr:cNvSpPr/>
      </xdr:nvSpPr>
      <xdr:spPr>
        <a:xfrm>
          <a:off x="9655175" y="6530213"/>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738A1E32-BA89-473F-A886-47F8FCBC10D2}"/>
            </a:ext>
          </a:extLst>
        </xdr:cNvPr>
        <xdr:cNvSpPr/>
      </xdr:nvSpPr>
      <xdr:spPr>
        <a:xfrm>
          <a:off x="8874125" y="65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B7C514AD-E63B-49DA-907F-3B5B3BAADF77}"/>
            </a:ext>
          </a:extLst>
        </xdr:cNvPr>
        <xdr:cNvSpPr/>
      </xdr:nvSpPr>
      <xdr:spPr>
        <a:xfrm>
          <a:off x="8056563" y="653524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C88957E6-208F-45D9-B9B9-DDC50EF1FA7C}"/>
            </a:ext>
          </a:extLst>
        </xdr:cNvPr>
        <xdr:cNvSpPr/>
      </xdr:nvSpPr>
      <xdr:spPr>
        <a:xfrm>
          <a:off x="7224713" y="653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9E3121C9-BEA9-49EA-BE1E-715E0947DC90}"/>
            </a:ext>
          </a:extLst>
        </xdr:cNvPr>
        <xdr:cNvSpPr/>
      </xdr:nvSpPr>
      <xdr:spPr>
        <a:xfrm>
          <a:off x="6407150" y="6553797"/>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9EF9206-B31B-4315-8A83-45E33CC8617C}"/>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41A1054-F7D4-454C-B975-5394771029E3}"/>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E10C68-BD0E-4EF9-9516-9EB2FB88227F}"/>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A00A07-91A4-481D-B63F-7441FA7EECDB}"/>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50C1E70-C0DA-48FA-8E7C-A0726B54121C}"/>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160731</xdr:rowOff>
    </xdr:from>
    <xdr:to>
      <xdr:col>55</xdr:col>
      <xdr:colOff>50800</xdr:colOff>
      <xdr:row>41</xdr:row>
      <xdr:rowOff>90881</xdr:rowOff>
    </xdr:to>
    <xdr:sp macro="" textlink="">
      <xdr:nvSpPr>
        <xdr:cNvPr id="130" name="楕円 129">
          <a:extLst>
            <a:ext uri="{FF2B5EF4-FFF2-40B4-BE49-F238E27FC236}">
              <a16:creationId xmlns:a16="http://schemas.microsoft.com/office/drawing/2014/main" id="{9CE96824-EFAA-4444-936A-BA22AF14B0EB}"/>
            </a:ext>
          </a:extLst>
        </xdr:cNvPr>
        <xdr:cNvSpPr/>
      </xdr:nvSpPr>
      <xdr:spPr>
        <a:xfrm>
          <a:off x="9655175" y="6647256"/>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75658</xdr:rowOff>
    </xdr:from>
    <xdr:ext cx="469744" cy="259045"/>
    <xdr:sp macro="" textlink="">
      <xdr:nvSpPr>
        <xdr:cNvPr id="131" name="【道路】&#10;一人当たり延長該当値テキスト">
          <a:extLst>
            <a:ext uri="{FF2B5EF4-FFF2-40B4-BE49-F238E27FC236}">
              <a16:creationId xmlns:a16="http://schemas.microsoft.com/office/drawing/2014/main" id="{BB28E6B4-4302-4C37-B3D6-DB146BDB86FF}"/>
            </a:ext>
          </a:extLst>
        </xdr:cNvPr>
        <xdr:cNvSpPr txBox="1"/>
      </xdr:nvSpPr>
      <xdr:spPr>
        <a:xfrm>
          <a:off x="9729788" y="656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161265</xdr:rowOff>
    </xdr:from>
    <xdr:to>
      <xdr:col>50</xdr:col>
      <xdr:colOff>165100</xdr:colOff>
      <xdr:row>41</xdr:row>
      <xdr:rowOff>91415</xdr:rowOff>
    </xdr:to>
    <xdr:sp macro="" textlink="">
      <xdr:nvSpPr>
        <xdr:cNvPr id="132" name="楕円 131">
          <a:extLst>
            <a:ext uri="{FF2B5EF4-FFF2-40B4-BE49-F238E27FC236}">
              <a16:creationId xmlns:a16="http://schemas.microsoft.com/office/drawing/2014/main" id="{11584588-1A1F-4BB1-BC7A-B14B0483FB96}"/>
            </a:ext>
          </a:extLst>
        </xdr:cNvPr>
        <xdr:cNvSpPr/>
      </xdr:nvSpPr>
      <xdr:spPr>
        <a:xfrm>
          <a:off x="8874125" y="66477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40081</xdr:rowOff>
    </xdr:from>
    <xdr:to>
      <xdr:col>55</xdr:col>
      <xdr:colOff>0</xdr:colOff>
      <xdr:row>41</xdr:row>
      <xdr:rowOff>40615</xdr:rowOff>
    </xdr:to>
    <xdr:cxnSp macro="">
      <xdr:nvCxnSpPr>
        <xdr:cNvPr id="133" name="直線コネクタ 132">
          <a:extLst>
            <a:ext uri="{FF2B5EF4-FFF2-40B4-BE49-F238E27FC236}">
              <a16:creationId xmlns:a16="http://schemas.microsoft.com/office/drawing/2014/main" id="{56C40373-D439-4FE2-90AC-1BFA33B0C59E}"/>
            </a:ext>
          </a:extLst>
        </xdr:cNvPr>
        <xdr:cNvCxnSpPr/>
      </xdr:nvCxnSpPr>
      <xdr:spPr>
        <a:xfrm flipV="1">
          <a:off x="8924925" y="6688531"/>
          <a:ext cx="766763"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161379</xdr:rowOff>
    </xdr:from>
    <xdr:to>
      <xdr:col>46</xdr:col>
      <xdr:colOff>38100</xdr:colOff>
      <xdr:row>41</xdr:row>
      <xdr:rowOff>91529</xdr:rowOff>
    </xdr:to>
    <xdr:sp macro="" textlink="">
      <xdr:nvSpPr>
        <xdr:cNvPr id="134" name="楕円 133">
          <a:extLst>
            <a:ext uri="{FF2B5EF4-FFF2-40B4-BE49-F238E27FC236}">
              <a16:creationId xmlns:a16="http://schemas.microsoft.com/office/drawing/2014/main" id="{C7F0D017-0FB2-4423-9C49-7C088A245E62}"/>
            </a:ext>
          </a:extLst>
        </xdr:cNvPr>
        <xdr:cNvSpPr/>
      </xdr:nvSpPr>
      <xdr:spPr>
        <a:xfrm>
          <a:off x="8056563" y="664790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40615</xdr:rowOff>
    </xdr:from>
    <xdr:to>
      <xdr:col>50</xdr:col>
      <xdr:colOff>114300</xdr:colOff>
      <xdr:row>41</xdr:row>
      <xdr:rowOff>40729</xdr:rowOff>
    </xdr:to>
    <xdr:cxnSp macro="">
      <xdr:nvCxnSpPr>
        <xdr:cNvPr id="135" name="直線コネクタ 134">
          <a:extLst>
            <a:ext uri="{FF2B5EF4-FFF2-40B4-BE49-F238E27FC236}">
              <a16:creationId xmlns:a16="http://schemas.microsoft.com/office/drawing/2014/main" id="{BA2FC1D2-EF35-43F1-9F47-A8B68B07C96B}"/>
            </a:ext>
          </a:extLst>
        </xdr:cNvPr>
        <xdr:cNvCxnSpPr/>
      </xdr:nvCxnSpPr>
      <xdr:spPr>
        <a:xfrm flipV="1">
          <a:off x="8107363" y="6689065"/>
          <a:ext cx="817562"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161303</xdr:rowOff>
    </xdr:from>
    <xdr:to>
      <xdr:col>41</xdr:col>
      <xdr:colOff>101600</xdr:colOff>
      <xdr:row>41</xdr:row>
      <xdr:rowOff>91453</xdr:rowOff>
    </xdr:to>
    <xdr:sp macro="" textlink="">
      <xdr:nvSpPr>
        <xdr:cNvPr id="136" name="楕円 135">
          <a:extLst>
            <a:ext uri="{FF2B5EF4-FFF2-40B4-BE49-F238E27FC236}">
              <a16:creationId xmlns:a16="http://schemas.microsoft.com/office/drawing/2014/main" id="{6913DF98-7476-40EE-A606-9AC547973C36}"/>
            </a:ext>
          </a:extLst>
        </xdr:cNvPr>
        <xdr:cNvSpPr/>
      </xdr:nvSpPr>
      <xdr:spPr>
        <a:xfrm>
          <a:off x="7224713" y="664782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40653</xdr:rowOff>
    </xdr:from>
    <xdr:to>
      <xdr:col>45</xdr:col>
      <xdr:colOff>177800</xdr:colOff>
      <xdr:row>41</xdr:row>
      <xdr:rowOff>40729</xdr:rowOff>
    </xdr:to>
    <xdr:cxnSp macro="">
      <xdr:nvCxnSpPr>
        <xdr:cNvPr id="137" name="直線コネクタ 136">
          <a:extLst>
            <a:ext uri="{FF2B5EF4-FFF2-40B4-BE49-F238E27FC236}">
              <a16:creationId xmlns:a16="http://schemas.microsoft.com/office/drawing/2014/main" id="{D340748F-E588-4A8A-B9FA-0233901CE1C2}"/>
            </a:ext>
          </a:extLst>
        </xdr:cNvPr>
        <xdr:cNvCxnSpPr/>
      </xdr:nvCxnSpPr>
      <xdr:spPr>
        <a:xfrm>
          <a:off x="7275513" y="6689103"/>
          <a:ext cx="8318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163093</xdr:rowOff>
    </xdr:from>
    <xdr:to>
      <xdr:col>36</xdr:col>
      <xdr:colOff>165100</xdr:colOff>
      <xdr:row>41</xdr:row>
      <xdr:rowOff>93243</xdr:rowOff>
    </xdr:to>
    <xdr:sp macro="" textlink="">
      <xdr:nvSpPr>
        <xdr:cNvPr id="138" name="楕円 137">
          <a:extLst>
            <a:ext uri="{FF2B5EF4-FFF2-40B4-BE49-F238E27FC236}">
              <a16:creationId xmlns:a16="http://schemas.microsoft.com/office/drawing/2014/main" id="{4783807F-B5E0-4B9E-9467-E06C8CF654E0}"/>
            </a:ext>
          </a:extLst>
        </xdr:cNvPr>
        <xdr:cNvSpPr/>
      </xdr:nvSpPr>
      <xdr:spPr>
        <a:xfrm>
          <a:off x="6407150" y="664961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40653</xdr:rowOff>
    </xdr:from>
    <xdr:to>
      <xdr:col>41</xdr:col>
      <xdr:colOff>50800</xdr:colOff>
      <xdr:row>41</xdr:row>
      <xdr:rowOff>42443</xdr:rowOff>
    </xdr:to>
    <xdr:cxnSp macro="">
      <xdr:nvCxnSpPr>
        <xdr:cNvPr id="139" name="直線コネクタ 138">
          <a:extLst>
            <a:ext uri="{FF2B5EF4-FFF2-40B4-BE49-F238E27FC236}">
              <a16:creationId xmlns:a16="http://schemas.microsoft.com/office/drawing/2014/main" id="{297FAB8C-FFB9-41D8-A239-9A330EEECD9F}"/>
            </a:ext>
          </a:extLst>
        </xdr:cNvPr>
        <xdr:cNvCxnSpPr/>
      </xdr:nvCxnSpPr>
      <xdr:spPr>
        <a:xfrm flipV="1">
          <a:off x="6457950" y="6689103"/>
          <a:ext cx="817563"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928E42A1-1837-4EBB-A178-E0E050983556}"/>
            </a:ext>
          </a:extLst>
        </xdr:cNvPr>
        <xdr:cNvSpPr txBox="1"/>
      </xdr:nvSpPr>
      <xdr:spPr>
        <a:xfrm>
          <a:off x="8691640" y="632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B69631AB-D51A-455E-9D70-6BBCBA66BE5A}"/>
            </a:ext>
          </a:extLst>
        </xdr:cNvPr>
        <xdr:cNvSpPr txBox="1"/>
      </xdr:nvSpPr>
      <xdr:spPr>
        <a:xfrm>
          <a:off x="7886777" y="632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4B3EE68C-7D4C-46EB-BC18-163612D6DF4D}"/>
            </a:ext>
          </a:extLst>
        </xdr:cNvPr>
        <xdr:cNvSpPr txBox="1"/>
      </xdr:nvSpPr>
      <xdr:spPr>
        <a:xfrm>
          <a:off x="7054927" y="632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788D09C4-7C17-4F16-A11C-1F765371201C}"/>
            </a:ext>
          </a:extLst>
        </xdr:cNvPr>
        <xdr:cNvSpPr txBox="1"/>
      </xdr:nvSpPr>
      <xdr:spPr>
        <a:xfrm>
          <a:off x="6237365" y="633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82542</xdr:rowOff>
    </xdr:from>
    <xdr:ext cx="469744" cy="259045"/>
    <xdr:sp macro="" textlink="">
      <xdr:nvSpPr>
        <xdr:cNvPr id="144" name="n_1mainValue【道路】&#10;一人当たり延長">
          <a:extLst>
            <a:ext uri="{FF2B5EF4-FFF2-40B4-BE49-F238E27FC236}">
              <a16:creationId xmlns:a16="http://schemas.microsoft.com/office/drawing/2014/main" id="{E480DF8C-9F89-4956-90F4-A3FDAE46A9FE}"/>
            </a:ext>
          </a:extLst>
        </xdr:cNvPr>
        <xdr:cNvSpPr txBox="1"/>
      </xdr:nvSpPr>
      <xdr:spPr>
        <a:xfrm>
          <a:off x="8691640" y="67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82656</xdr:rowOff>
    </xdr:from>
    <xdr:ext cx="469744" cy="259045"/>
    <xdr:sp macro="" textlink="">
      <xdr:nvSpPr>
        <xdr:cNvPr id="145" name="n_2mainValue【道路】&#10;一人当たり延長">
          <a:extLst>
            <a:ext uri="{FF2B5EF4-FFF2-40B4-BE49-F238E27FC236}">
              <a16:creationId xmlns:a16="http://schemas.microsoft.com/office/drawing/2014/main" id="{CDFC5C83-6731-4605-A424-00A7DAEBEF73}"/>
            </a:ext>
          </a:extLst>
        </xdr:cNvPr>
        <xdr:cNvSpPr txBox="1"/>
      </xdr:nvSpPr>
      <xdr:spPr>
        <a:xfrm>
          <a:off x="7886777" y="673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82580</xdr:rowOff>
    </xdr:from>
    <xdr:ext cx="469744" cy="259045"/>
    <xdr:sp macro="" textlink="">
      <xdr:nvSpPr>
        <xdr:cNvPr id="146" name="n_3mainValue【道路】&#10;一人当たり延長">
          <a:extLst>
            <a:ext uri="{FF2B5EF4-FFF2-40B4-BE49-F238E27FC236}">
              <a16:creationId xmlns:a16="http://schemas.microsoft.com/office/drawing/2014/main" id="{DCDED5D9-2304-4E4A-9ABA-17C882B3C920}"/>
            </a:ext>
          </a:extLst>
        </xdr:cNvPr>
        <xdr:cNvSpPr txBox="1"/>
      </xdr:nvSpPr>
      <xdr:spPr>
        <a:xfrm>
          <a:off x="7054927" y="673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84370</xdr:rowOff>
    </xdr:from>
    <xdr:ext cx="469744" cy="259045"/>
    <xdr:sp macro="" textlink="">
      <xdr:nvSpPr>
        <xdr:cNvPr id="147" name="n_4mainValue【道路】&#10;一人当たり延長">
          <a:extLst>
            <a:ext uri="{FF2B5EF4-FFF2-40B4-BE49-F238E27FC236}">
              <a16:creationId xmlns:a16="http://schemas.microsoft.com/office/drawing/2014/main" id="{80F94C19-7028-46CC-8238-5C5A8C87044D}"/>
            </a:ext>
          </a:extLst>
        </xdr:cNvPr>
        <xdr:cNvSpPr txBox="1"/>
      </xdr:nvSpPr>
      <xdr:spPr>
        <a:xfrm>
          <a:off x="6237365" y="673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CF56933-771D-4C75-86AA-1B8C2385C8F7}"/>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963DEC1-8663-41CA-8588-C6211A143908}"/>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71BDE19-CFD0-4202-B726-4BDC2DB4A26B}"/>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F21328F-25C4-44D9-A20A-CDFCF3E46AB5}"/>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019F4BF-FF6B-4423-B50F-C240BB2E9C9A}"/>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0AB845A-2D2A-478B-9E0F-BC5CB01A7F4A}"/>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0E9F617-7660-42DF-A59F-649B25D59441}"/>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1EAB689-56D7-430D-AB58-A99F0076D3FA}"/>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E300823-4E14-4CED-BC14-7EA6E6BC0A60}"/>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46DB399-E03F-4C55-B408-B22984E7429D}"/>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F8CCEC1-E181-49EE-9855-6643E4FC882F}"/>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808661E-54C2-4783-9A2A-4BD15D2580E9}"/>
            </a:ext>
          </a:extLst>
        </xdr:cNvPr>
        <xdr:cNvCxnSpPr/>
      </xdr:nvCxnSpPr>
      <xdr:spPr>
        <a:xfrm>
          <a:off x="704850" y="1050335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4260164-2E68-41F4-AD83-A1BDBE08FF59}"/>
            </a:ext>
          </a:extLst>
        </xdr:cNvPr>
        <xdr:cNvSpPr txBox="1"/>
      </xdr:nvSpPr>
      <xdr:spPr>
        <a:xfrm>
          <a:off x="280534" y="103706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4B10F9B-CA85-4BE5-85B3-B5A01540C6ED}"/>
            </a:ext>
          </a:extLst>
        </xdr:cNvPr>
        <xdr:cNvCxnSpPr/>
      </xdr:nvCxnSpPr>
      <xdr:spPr>
        <a:xfrm>
          <a:off x="704850" y="1019583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84A27D8-C796-4AF6-AE0E-3A9EE7D92839}"/>
            </a:ext>
          </a:extLst>
        </xdr:cNvPr>
        <xdr:cNvSpPr txBox="1"/>
      </xdr:nvSpPr>
      <xdr:spPr>
        <a:xfrm>
          <a:off x="344654" y="10053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4A938E8-6EE8-4396-9DB7-26D83B692078}"/>
            </a:ext>
          </a:extLst>
        </xdr:cNvPr>
        <xdr:cNvCxnSpPr/>
      </xdr:nvCxnSpPr>
      <xdr:spPr>
        <a:xfrm>
          <a:off x="704850" y="988831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2A98ED2-44A3-441A-883D-44184A1F4CC7}"/>
            </a:ext>
          </a:extLst>
        </xdr:cNvPr>
        <xdr:cNvSpPr txBox="1"/>
      </xdr:nvSpPr>
      <xdr:spPr>
        <a:xfrm>
          <a:off x="344654"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464B5BE-3FAB-47FA-A461-2A0AD3E809F0}"/>
            </a:ext>
          </a:extLst>
        </xdr:cNvPr>
        <xdr:cNvCxnSpPr/>
      </xdr:nvCxnSpPr>
      <xdr:spPr>
        <a:xfrm>
          <a:off x="704850" y="957126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4FA114C-95C5-45CC-A435-B1390960A5BC}"/>
            </a:ext>
          </a:extLst>
        </xdr:cNvPr>
        <xdr:cNvSpPr txBox="1"/>
      </xdr:nvSpPr>
      <xdr:spPr>
        <a:xfrm>
          <a:off x="344654"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F81677F-EC9F-4CE5-B483-B9F5F8D9C582}"/>
            </a:ext>
          </a:extLst>
        </xdr:cNvPr>
        <xdr:cNvCxnSpPr/>
      </xdr:nvCxnSpPr>
      <xdr:spPr>
        <a:xfrm>
          <a:off x="704850" y="926374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043A438-7E87-4C52-8C8B-81ABFA639C71}"/>
            </a:ext>
          </a:extLst>
        </xdr:cNvPr>
        <xdr:cNvSpPr txBox="1"/>
      </xdr:nvSpPr>
      <xdr:spPr>
        <a:xfrm>
          <a:off x="344654" y="91310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E5A0648-0FD0-451A-AAB1-FE72B6505856}"/>
            </a:ext>
          </a:extLst>
        </xdr:cNvPr>
        <xdr:cNvCxnSpPr/>
      </xdr:nvCxnSpPr>
      <xdr:spPr>
        <a:xfrm>
          <a:off x="704850" y="895622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E99DFD7-B24B-4880-A3E2-155B6866E170}"/>
            </a:ext>
          </a:extLst>
        </xdr:cNvPr>
        <xdr:cNvSpPr txBox="1"/>
      </xdr:nvSpPr>
      <xdr:spPr>
        <a:xfrm>
          <a:off x="394486" y="8823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AB3740A-DC5D-4D1C-BAD2-9D9C650D56DB}"/>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BB05918-157E-4DBE-92E2-9D0EA18319C7}"/>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7F0633E-3339-4966-87C0-EE5F6C0F7F54}"/>
            </a:ext>
          </a:extLst>
        </xdr:cNvPr>
        <xdr:cNvCxnSpPr/>
      </xdr:nvCxnSpPr>
      <xdr:spPr>
        <a:xfrm flipV="1">
          <a:off x="4291965" y="8956222"/>
          <a:ext cx="0" cy="1424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B2A2AED1-E808-4C2C-82CC-43B8BE403CA8}"/>
            </a:ext>
          </a:extLst>
        </xdr:cNvPr>
        <xdr:cNvSpPr txBox="1"/>
      </xdr:nvSpPr>
      <xdr:spPr>
        <a:xfrm>
          <a:off x="4330700" y="103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51CB8632-FEC0-4E03-A36D-6471ED90F821}"/>
            </a:ext>
          </a:extLst>
        </xdr:cNvPr>
        <xdr:cNvCxnSpPr/>
      </xdr:nvCxnSpPr>
      <xdr:spPr>
        <a:xfrm>
          <a:off x="4217988" y="1038089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828825D-5787-4DDF-8F28-0CEDC0EA6E97}"/>
            </a:ext>
          </a:extLst>
        </xdr:cNvPr>
        <xdr:cNvSpPr txBox="1"/>
      </xdr:nvSpPr>
      <xdr:spPr>
        <a:xfrm>
          <a:off x="4330700" y="8750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C2932FEC-04B1-4702-AF19-E3D855B2FFE3}"/>
            </a:ext>
          </a:extLst>
        </xdr:cNvPr>
        <xdr:cNvCxnSpPr/>
      </xdr:nvCxnSpPr>
      <xdr:spPr>
        <a:xfrm>
          <a:off x="4217988" y="895622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CDE9128-4439-4D1E-BB5A-50EAE4EE2A8A}"/>
            </a:ext>
          </a:extLst>
        </xdr:cNvPr>
        <xdr:cNvSpPr txBox="1"/>
      </xdr:nvSpPr>
      <xdr:spPr>
        <a:xfrm>
          <a:off x="4330700" y="9874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4367D1DD-A52D-4548-A34E-35869BAFF77F}"/>
            </a:ext>
          </a:extLst>
        </xdr:cNvPr>
        <xdr:cNvSpPr/>
      </xdr:nvSpPr>
      <xdr:spPr>
        <a:xfrm>
          <a:off x="4241800" y="988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69B9E11-9B49-4C00-BDF2-8B7781026A67}"/>
            </a:ext>
          </a:extLst>
        </xdr:cNvPr>
        <xdr:cNvSpPr/>
      </xdr:nvSpPr>
      <xdr:spPr>
        <a:xfrm>
          <a:off x="3475038" y="9881598"/>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64C5D52-5A01-454B-911D-24AF2164BCB3}"/>
            </a:ext>
          </a:extLst>
        </xdr:cNvPr>
        <xdr:cNvSpPr/>
      </xdr:nvSpPr>
      <xdr:spPr>
        <a:xfrm>
          <a:off x="2643188" y="986363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F5041DC9-9234-4652-98E9-D2957B260FC7}"/>
            </a:ext>
          </a:extLst>
        </xdr:cNvPr>
        <xdr:cNvSpPr/>
      </xdr:nvSpPr>
      <xdr:spPr>
        <a:xfrm>
          <a:off x="1825625" y="985220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920F4408-DE7E-4C55-BBF4-48E41B22B1E7}"/>
            </a:ext>
          </a:extLst>
        </xdr:cNvPr>
        <xdr:cNvSpPr/>
      </xdr:nvSpPr>
      <xdr:spPr>
        <a:xfrm>
          <a:off x="1008063" y="983097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6DB2A8C-7C97-432F-9B9C-68CEC020ACE1}"/>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4844739-C4E1-42C9-B141-47F0201EDCA8}"/>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BB23F8-9F98-4FB6-9130-7D5DF64E1694}"/>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128E757-0E5A-4F95-B0D1-FA46190B4B5A}"/>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DB3AE6-F766-48C2-A543-91F216B31DFF}"/>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133713</xdr:rowOff>
    </xdr:from>
    <xdr:to>
      <xdr:col>24</xdr:col>
      <xdr:colOff>114300</xdr:colOff>
      <xdr:row>61</xdr:row>
      <xdr:rowOff>63863</xdr:rowOff>
    </xdr:to>
    <xdr:sp macro="" textlink="">
      <xdr:nvSpPr>
        <xdr:cNvPr id="189" name="楕円 188">
          <a:extLst>
            <a:ext uri="{FF2B5EF4-FFF2-40B4-BE49-F238E27FC236}">
              <a16:creationId xmlns:a16="http://schemas.microsoft.com/office/drawing/2014/main" id="{2658BA3A-F4F9-49C8-A4AE-15F36F029983}"/>
            </a:ext>
          </a:extLst>
        </xdr:cNvPr>
        <xdr:cNvSpPr/>
      </xdr:nvSpPr>
      <xdr:spPr>
        <a:xfrm>
          <a:off x="4241800" y="985873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156590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95E31EA-8CE4-4D2D-8558-52E7AF3A8190}"/>
            </a:ext>
          </a:extLst>
        </xdr:cNvPr>
        <xdr:cNvSpPr txBox="1"/>
      </xdr:nvSpPr>
      <xdr:spPr>
        <a:xfrm>
          <a:off x="4330700" y="971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102688</xdr:rowOff>
    </xdr:from>
    <xdr:to>
      <xdr:col>20</xdr:col>
      <xdr:colOff>38100</xdr:colOff>
      <xdr:row>61</xdr:row>
      <xdr:rowOff>32838</xdr:rowOff>
    </xdr:to>
    <xdr:sp macro="" textlink="">
      <xdr:nvSpPr>
        <xdr:cNvPr id="191" name="楕円 190">
          <a:extLst>
            <a:ext uri="{FF2B5EF4-FFF2-40B4-BE49-F238E27FC236}">
              <a16:creationId xmlns:a16="http://schemas.microsoft.com/office/drawing/2014/main" id="{9EC05E58-A03B-41E1-98C9-9BD70B2B4505}"/>
            </a:ext>
          </a:extLst>
        </xdr:cNvPr>
        <xdr:cNvSpPr/>
      </xdr:nvSpPr>
      <xdr:spPr>
        <a:xfrm>
          <a:off x="3475038" y="9827713"/>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153488</xdr:rowOff>
    </xdr:from>
    <xdr:to>
      <xdr:col>24</xdr:col>
      <xdr:colOff>63500</xdr:colOff>
      <xdr:row>61</xdr:row>
      <xdr:rowOff>13063</xdr:rowOff>
    </xdr:to>
    <xdr:cxnSp macro="">
      <xdr:nvCxnSpPr>
        <xdr:cNvPr id="192" name="直線コネクタ 191">
          <a:extLst>
            <a:ext uri="{FF2B5EF4-FFF2-40B4-BE49-F238E27FC236}">
              <a16:creationId xmlns:a16="http://schemas.microsoft.com/office/drawing/2014/main" id="{A0D01B74-7208-40C2-BC60-9333B1DC8B60}"/>
            </a:ext>
          </a:extLst>
        </xdr:cNvPr>
        <xdr:cNvCxnSpPr/>
      </xdr:nvCxnSpPr>
      <xdr:spPr>
        <a:xfrm>
          <a:off x="3525838" y="9878513"/>
          <a:ext cx="766762" cy="2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71665</xdr:rowOff>
    </xdr:from>
    <xdr:to>
      <xdr:col>15</xdr:col>
      <xdr:colOff>101600</xdr:colOff>
      <xdr:row>61</xdr:row>
      <xdr:rowOff>1815</xdr:rowOff>
    </xdr:to>
    <xdr:sp macro="" textlink="">
      <xdr:nvSpPr>
        <xdr:cNvPr id="193" name="楕円 192">
          <a:extLst>
            <a:ext uri="{FF2B5EF4-FFF2-40B4-BE49-F238E27FC236}">
              <a16:creationId xmlns:a16="http://schemas.microsoft.com/office/drawing/2014/main" id="{6CECC588-8B10-46B1-B663-BDDC4395D50E}"/>
            </a:ext>
          </a:extLst>
        </xdr:cNvPr>
        <xdr:cNvSpPr/>
      </xdr:nvSpPr>
      <xdr:spPr>
        <a:xfrm>
          <a:off x="2643188" y="97966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122465</xdr:rowOff>
    </xdr:from>
    <xdr:to>
      <xdr:col>19</xdr:col>
      <xdr:colOff>177800</xdr:colOff>
      <xdr:row>60</xdr:row>
      <xdr:rowOff>153488</xdr:rowOff>
    </xdr:to>
    <xdr:cxnSp macro="">
      <xdr:nvCxnSpPr>
        <xdr:cNvPr id="194" name="直線コネクタ 193">
          <a:extLst>
            <a:ext uri="{FF2B5EF4-FFF2-40B4-BE49-F238E27FC236}">
              <a16:creationId xmlns:a16="http://schemas.microsoft.com/office/drawing/2014/main" id="{FE6BC847-C311-4376-9B35-020D696D0ABD}"/>
            </a:ext>
          </a:extLst>
        </xdr:cNvPr>
        <xdr:cNvCxnSpPr/>
      </xdr:nvCxnSpPr>
      <xdr:spPr>
        <a:xfrm>
          <a:off x="2693988" y="9847490"/>
          <a:ext cx="83185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42273</xdr:rowOff>
    </xdr:from>
    <xdr:to>
      <xdr:col>10</xdr:col>
      <xdr:colOff>165100</xdr:colOff>
      <xdr:row>60</xdr:row>
      <xdr:rowOff>143873</xdr:rowOff>
    </xdr:to>
    <xdr:sp macro="" textlink="">
      <xdr:nvSpPr>
        <xdr:cNvPr id="195" name="楕円 194">
          <a:extLst>
            <a:ext uri="{FF2B5EF4-FFF2-40B4-BE49-F238E27FC236}">
              <a16:creationId xmlns:a16="http://schemas.microsoft.com/office/drawing/2014/main" id="{4D6D9F33-97C9-45FF-BE58-44C2072260EE}"/>
            </a:ext>
          </a:extLst>
        </xdr:cNvPr>
        <xdr:cNvSpPr/>
      </xdr:nvSpPr>
      <xdr:spPr>
        <a:xfrm>
          <a:off x="1825625" y="97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93073</xdr:rowOff>
    </xdr:from>
    <xdr:to>
      <xdr:col>15</xdr:col>
      <xdr:colOff>50800</xdr:colOff>
      <xdr:row>60</xdr:row>
      <xdr:rowOff>122465</xdr:rowOff>
    </xdr:to>
    <xdr:cxnSp macro="">
      <xdr:nvCxnSpPr>
        <xdr:cNvPr id="196" name="直線コネクタ 195">
          <a:extLst>
            <a:ext uri="{FF2B5EF4-FFF2-40B4-BE49-F238E27FC236}">
              <a16:creationId xmlns:a16="http://schemas.microsoft.com/office/drawing/2014/main" id="{C58FEF9F-F999-4477-888D-FAE9D3DA9AC1}"/>
            </a:ext>
          </a:extLst>
        </xdr:cNvPr>
        <xdr:cNvCxnSpPr/>
      </xdr:nvCxnSpPr>
      <xdr:spPr>
        <a:xfrm>
          <a:off x="1876425" y="9818098"/>
          <a:ext cx="817563"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xdr:rowOff>
    </xdr:from>
    <xdr:to>
      <xdr:col>6</xdr:col>
      <xdr:colOff>38100</xdr:colOff>
      <xdr:row>60</xdr:row>
      <xdr:rowOff>114481</xdr:rowOff>
    </xdr:to>
    <xdr:sp macro="" textlink="">
      <xdr:nvSpPr>
        <xdr:cNvPr id="197" name="楕円 196">
          <a:extLst>
            <a:ext uri="{FF2B5EF4-FFF2-40B4-BE49-F238E27FC236}">
              <a16:creationId xmlns:a16="http://schemas.microsoft.com/office/drawing/2014/main" id="{E0B45425-783F-4CFD-AA67-BE3F2422DBF0}"/>
            </a:ext>
          </a:extLst>
        </xdr:cNvPr>
        <xdr:cNvSpPr/>
      </xdr:nvSpPr>
      <xdr:spPr>
        <a:xfrm>
          <a:off x="1008063" y="973790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63681</xdr:rowOff>
    </xdr:from>
    <xdr:to>
      <xdr:col>10</xdr:col>
      <xdr:colOff>114300</xdr:colOff>
      <xdr:row>60</xdr:row>
      <xdr:rowOff>93073</xdr:rowOff>
    </xdr:to>
    <xdr:cxnSp macro="">
      <xdr:nvCxnSpPr>
        <xdr:cNvPr id="198" name="直線コネクタ 197">
          <a:extLst>
            <a:ext uri="{FF2B5EF4-FFF2-40B4-BE49-F238E27FC236}">
              <a16:creationId xmlns:a16="http://schemas.microsoft.com/office/drawing/2014/main" id="{687BAE98-BDB5-4A0D-A67C-EB4FAAC4A1BA}"/>
            </a:ext>
          </a:extLst>
        </xdr:cNvPr>
        <xdr:cNvCxnSpPr/>
      </xdr:nvCxnSpPr>
      <xdr:spPr>
        <a:xfrm>
          <a:off x="1058863" y="9788706"/>
          <a:ext cx="817562"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D78470D-F7F2-401F-9512-B5E6A0BE3C68}"/>
            </a:ext>
          </a:extLst>
        </xdr:cNvPr>
        <xdr:cNvSpPr txBox="1"/>
      </xdr:nvSpPr>
      <xdr:spPr>
        <a:xfrm>
          <a:off x="3324869"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008F9A5-8FE8-4795-99BF-8A876CA39FCD}"/>
            </a:ext>
          </a:extLst>
        </xdr:cNvPr>
        <xdr:cNvSpPr txBox="1"/>
      </xdr:nvSpPr>
      <xdr:spPr>
        <a:xfrm>
          <a:off x="2505719" y="994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E40B02A-B537-40AD-AD91-3776202ED1C9}"/>
            </a:ext>
          </a:extLst>
        </xdr:cNvPr>
        <xdr:cNvSpPr txBox="1"/>
      </xdr:nvSpPr>
      <xdr:spPr>
        <a:xfrm>
          <a:off x="1688157" y="9935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17B6FA4-B3E0-49C2-9B8E-0DD49DF7925E}"/>
            </a:ext>
          </a:extLst>
        </xdr:cNvPr>
        <xdr:cNvSpPr txBox="1"/>
      </xdr:nvSpPr>
      <xdr:spPr>
        <a:xfrm>
          <a:off x="870594" y="991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49365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A7D87D8-D648-4B81-9B77-2D025E9BA43C}"/>
            </a:ext>
          </a:extLst>
        </xdr:cNvPr>
        <xdr:cNvSpPr txBox="1"/>
      </xdr:nvSpPr>
      <xdr:spPr>
        <a:xfrm>
          <a:off x="3324869" y="961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18342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BF9D422-E2E1-491C-B22F-2CCEFECFC8E9}"/>
            </a:ext>
          </a:extLst>
        </xdr:cNvPr>
        <xdr:cNvSpPr txBox="1"/>
      </xdr:nvSpPr>
      <xdr:spPr>
        <a:xfrm>
          <a:off x="2505719" y="958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160400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C530181-2567-4F78-A72C-28134BD2A7FB}"/>
            </a:ext>
          </a:extLst>
        </xdr:cNvPr>
        <xdr:cNvSpPr txBox="1"/>
      </xdr:nvSpPr>
      <xdr:spPr>
        <a:xfrm>
          <a:off x="1688157" y="956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131008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4EC0E0A-33B8-4170-8EED-61BDFA0E227D}"/>
            </a:ext>
          </a:extLst>
        </xdr:cNvPr>
        <xdr:cNvSpPr txBox="1"/>
      </xdr:nvSpPr>
      <xdr:spPr>
        <a:xfrm>
          <a:off x="870594" y="953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05A5755-886F-4C37-92F2-6350435D1389}"/>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B3EDA80-B622-4294-9EA3-2F099535CA61}"/>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BFB33F0-60D8-49D8-8667-DBA39AA8FDFC}"/>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8E9D450-A154-4734-B6E3-906741F4AF59}"/>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64EF471-8F60-4A88-A388-467BEC708795}"/>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3410831-5392-4FE2-A755-6F4473F0F338}"/>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2EDC8B8-DE92-48C0-B143-0CD5E2ABAE82}"/>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8A2A859-EC88-4964-BAE7-9044BE3DEBA5}"/>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1D4FFFC-E51E-45AD-8DDF-FE4303B9301C}"/>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F2F73AB-57B7-4E1B-AB9C-F0322E66676D}"/>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2895DA2-5067-4F0F-B539-074D803F7072}"/>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F572568-108D-4BC6-9981-AC5F6FE65CF4}"/>
            </a:ext>
          </a:extLst>
        </xdr:cNvPr>
        <xdr:cNvSpPr txBox="1"/>
      </xdr:nvSpPr>
      <xdr:spPr>
        <a:xfrm>
          <a:off x="5883727" y="10316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E946E93-A6C1-439B-86D2-3F7C6EBAB121}"/>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1FB999F-3963-4AD4-BB4B-CBD8553F8856}"/>
            </a:ext>
          </a:extLst>
        </xdr:cNvPr>
        <xdr:cNvSpPr txBox="1"/>
      </xdr:nvSpPr>
      <xdr:spPr>
        <a:xfrm>
          <a:off x="5565669" y="995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EA373A9-79A5-46B0-A8EA-59742B0A641B}"/>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9D357A33-A268-4CA2-8038-477E3859D511}"/>
            </a:ext>
          </a:extLst>
        </xdr:cNvPr>
        <xdr:cNvSpPr txBox="1"/>
      </xdr:nvSpPr>
      <xdr:spPr>
        <a:xfrm>
          <a:off x="5565669" y="959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64E0CB7-6CDD-44BD-BBDD-949A915848EA}"/>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26F01DA5-778A-413D-8F06-744E0C9601CE}"/>
            </a:ext>
          </a:extLst>
        </xdr:cNvPr>
        <xdr:cNvSpPr txBox="1"/>
      </xdr:nvSpPr>
      <xdr:spPr>
        <a:xfrm>
          <a:off x="5565669" y="923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3647D37-A0B1-4AE1-B6D8-2AC0AEF957D7}"/>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154F1C9A-86ED-4AEF-9A72-71438456E1DC}"/>
            </a:ext>
          </a:extLst>
        </xdr:cNvPr>
        <xdr:cNvSpPr txBox="1"/>
      </xdr:nvSpPr>
      <xdr:spPr>
        <a:xfrm>
          <a:off x="5475516" y="8877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A4F4BBA-AA5C-4116-AC8F-D9D826BF3CC8}"/>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FCBA959-58AB-498A-A251-65C85497087F}"/>
            </a:ext>
          </a:extLst>
        </xdr:cNvPr>
        <xdr:cNvSpPr txBox="1"/>
      </xdr:nvSpPr>
      <xdr:spPr>
        <a:xfrm>
          <a:off x="5475516" y="85160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B9EF80F-129E-45C0-BD9D-AF1285086D7A}"/>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D081B9C1-F65F-4C7E-97F1-AECBE2D6DB55}"/>
            </a:ext>
          </a:extLst>
        </xdr:cNvPr>
        <xdr:cNvCxnSpPr/>
      </xdr:nvCxnSpPr>
      <xdr:spPr>
        <a:xfrm flipV="1">
          <a:off x="9691053"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8F73953-8394-43DE-9D23-DC897DE12AAC}"/>
            </a:ext>
          </a:extLst>
        </xdr:cNvPr>
        <xdr:cNvSpPr txBox="1"/>
      </xdr:nvSpPr>
      <xdr:spPr>
        <a:xfrm>
          <a:off x="9729788"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2080EB9A-6049-433B-A55E-A0A40E299834}"/>
            </a:ext>
          </a:extLst>
        </xdr:cNvPr>
        <xdr:cNvCxnSpPr/>
      </xdr:nvCxnSpPr>
      <xdr:spPr>
        <a:xfrm>
          <a:off x="9617075" y="1044596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169F05A-689E-4124-BE1C-C650ED79BE5D}"/>
            </a:ext>
          </a:extLst>
        </xdr:cNvPr>
        <xdr:cNvSpPr txBox="1"/>
      </xdr:nvSpPr>
      <xdr:spPr>
        <a:xfrm>
          <a:off x="9729788" y="88360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54B7C53-DE84-4E65-9D83-8600141F584E}"/>
            </a:ext>
          </a:extLst>
        </xdr:cNvPr>
        <xdr:cNvCxnSpPr/>
      </xdr:nvCxnSpPr>
      <xdr:spPr>
        <a:xfrm>
          <a:off x="9617075" y="9051268"/>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A321B87-4700-4060-A229-FBE9C5908E65}"/>
            </a:ext>
          </a:extLst>
        </xdr:cNvPr>
        <xdr:cNvSpPr txBox="1"/>
      </xdr:nvSpPr>
      <xdr:spPr>
        <a:xfrm>
          <a:off x="9729788" y="10129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C62FF08D-C56D-4717-BEC4-53EB3528ED13}"/>
            </a:ext>
          </a:extLst>
        </xdr:cNvPr>
        <xdr:cNvSpPr/>
      </xdr:nvSpPr>
      <xdr:spPr>
        <a:xfrm>
          <a:off x="9655175" y="10268559"/>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509F771-A418-460A-B2F4-49D6081FEDB9}"/>
            </a:ext>
          </a:extLst>
        </xdr:cNvPr>
        <xdr:cNvSpPr/>
      </xdr:nvSpPr>
      <xdr:spPr>
        <a:xfrm>
          <a:off x="8874125" y="1027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1E4A83A1-270A-4425-8E29-DCD2A216F4BE}"/>
            </a:ext>
          </a:extLst>
        </xdr:cNvPr>
        <xdr:cNvSpPr/>
      </xdr:nvSpPr>
      <xdr:spPr>
        <a:xfrm>
          <a:off x="8056563" y="10274209"/>
          <a:ext cx="87312"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BCA9FF4-A8C3-4868-B85A-A7BF893A97E7}"/>
            </a:ext>
          </a:extLst>
        </xdr:cNvPr>
        <xdr:cNvSpPr/>
      </xdr:nvSpPr>
      <xdr:spPr>
        <a:xfrm>
          <a:off x="7224713" y="1027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A9868DD-3912-4C7A-A548-4D5854BD722B}"/>
            </a:ext>
          </a:extLst>
        </xdr:cNvPr>
        <xdr:cNvSpPr/>
      </xdr:nvSpPr>
      <xdr:spPr>
        <a:xfrm>
          <a:off x="6407150" y="1026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09777FB-612B-42CF-B68E-B44312609685}"/>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9EAAC9-544A-497E-9F57-EA3C81A3FC75}"/>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1B82C9-1277-4454-A933-757E3736DF95}"/>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C99B89-DB6D-4066-8C7D-2F00B898329F}"/>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49E5D8-37A2-4D12-AF9E-819226D71C8D}"/>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166996</xdr:rowOff>
    </xdr:from>
    <xdr:to>
      <xdr:col>55</xdr:col>
      <xdr:colOff>50800</xdr:colOff>
      <xdr:row>64</xdr:row>
      <xdr:rowOff>97146</xdr:rowOff>
    </xdr:to>
    <xdr:sp macro="" textlink="">
      <xdr:nvSpPr>
        <xdr:cNvPr id="246" name="楕円 245">
          <a:extLst>
            <a:ext uri="{FF2B5EF4-FFF2-40B4-BE49-F238E27FC236}">
              <a16:creationId xmlns:a16="http://schemas.microsoft.com/office/drawing/2014/main" id="{41A5D6ED-DDA4-4343-B9E5-77D899F34083}"/>
            </a:ext>
          </a:extLst>
        </xdr:cNvPr>
        <xdr:cNvSpPr/>
      </xdr:nvSpPr>
      <xdr:spPr>
        <a:xfrm>
          <a:off x="9655175" y="10373033"/>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81923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55F0964-334C-451E-995C-020014E9C133}"/>
            </a:ext>
          </a:extLst>
        </xdr:cNvPr>
        <xdr:cNvSpPr txBox="1"/>
      </xdr:nvSpPr>
      <xdr:spPr>
        <a:xfrm>
          <a:off x="9729788" y="1029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167094</xdr:rowOff>
    </xdr:from>
    <xdr:to>
      <xdr:col>50</xdr:col>
      <xdr:colOff>165100</xdr:colOff>
      <xdr:row>64</xdr:row>
      <xdr:rowOff>97244</xdr:rowOff>
    </xdr:to>
    <xdr:sp macro="" textlink="">
      <xdr:nvSpPr>
        <xdr:cNvPr id="248" name="楕円 247">
          <a:extLst>
            <a:ext uri="{FF2B5EF4-FFF2-40B4-BE49-F238E27FC236}">
              <a16:creationId xmlns:a16="http://schemas.microsoft.com/office/drawing/2014/main" id="{5CE0D6AA-22D5-4C5F-A602-B1EE58B4F309}"/>
            </a:ext>
          </a:extLst>
        </xdr:cNvPr>
        <xdr:cNvSpPr/>
      </xdr:nvSpPr>
      <xdr:spPr>
        <a:xfrm>
          <a:off x="8874125" y="10373131"/>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46346</xdr:rowOff>
    </xdr:from>
    <xdr:to>
      <xdr:col>55</xdr:col>
      <xdr:colOff>0</xdr:colOff>
      <xdr:row>64</xdr:row>
      <xdr:rowOff>46444</xdr:rowOff>
    </xdr:to>
    <xdr:cxnSp macro="">
      <xdr:nvCxnSpPr>
        <xdr:cNvPr id="249" name="直線コネクタ 248">
          <a:extLst>
            <a:ext uri="{FF2B5EF4-FFF2-40B4-BE49-F238E27FC236}">
              <a16:creationId xmlns:a16="http://schemas.microsoft.com/office/drawing/2014/main" id="{6F137590-FB3E-4BD7-B704-0FD109B52E1E}"/>
            </a:ext>
          </a:extLst>
        </xdr:cNvPr>
        <xdr:cNvCxnSpPr/>
      </xdr:nvCxnSpPr>
      <xdr:spPr>
        <a:xfrm flipV="1">
          <a:off x="8924925" y="10419071"/>
          <a:ext cx="766763"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167147</xdr:rowOff>
    </xdr:from>
    <xdr:to>
      <xdr:col>46</xdr:col>
      <xdr:colOff>38100</xdr:colOff>
      <xdr:row>64</xdr:row>
      <xdr:rowOff>97297</xdr:rowOff>
    </xdr:to>
    <xdr:sp macro="" textlink="">
      <xdr:nvSpPr>
        <xdr:cNvPr id="250" name="楕円 249">
          <a:extLst>
            <a:ext uri="{FF2B5EF4-FFF2-40B4-BE49-F238E27FC236}">
              <a16:creationId xmlns:a16="http://schemas.microsoft.com/office/drawing/2014/main" id="{EEC01CA9-3D89-48C7-AFDF-BDE3BBF676BF}"/>
            </a:ext>
          </a:extLst>
        </xdr:cNvPr>
        <xdr:cNvSpPr/>
      </xdr:nvSpPr>
      <xdr:spPr>
        <a:xfrm>
          <a:off x="8056563" y="10373184"/>
          <a:ext cx="8731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46444</xdr:rowOff>
    </xdr:from>
    <xdr:to>
      <xdr:col>50</xdr:col>
      <xdr:colOff>114300</xdr:colOff>
      <xdr:row>64</xdr:row>
      <xdr:rowOff>46497</xdr:rowOff>
    </xdr:to>
    <xdr:cxnSp macro="">
      <xdr:nvCxnSpPr>
        <xdr:cNvPr id="251" name="直線コネクタ 250">
          <a:extLst>
            <a:ext uri="{FF2B5EF4-FFF2-40B4-BE49-F238E27FC236}">
              <a16:creationId xmlns:a16="http://schemas.microsoft.com/office/drawing/2014/main" id="{BBEB3622-DD98-4BC3-B190-62513F743C17}"/>
            </a:ext>
          </a:extLst>
        </xdr:cNvPr>
        <xdr:cNvCxnSpPr/>
      </xdr:nvCxnSpPr>
      <xdr:spPr>
        <a:xfrm flipV="1">
          <a:off x="8107363" y="10419169"/>
          <a:ext cx="817562"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167097</xdr:rowOff>
    </xdr:from>
    <xdr:to>
      <xdr:col>41</xdr:col>
      <xdr:colOff>101600</xdr:colOff>
      <xdr:row>64</xdr:row>
      <xdr:rowOff>97247</xdr:rowOff>
    </xdr:to>
    <xdr:sp macro="" textlink="">
      <xdr:nvSpPr>
        <xdr:cNvPr id="252" name="楕円 251">
          <a:extLst>
            <a:ext uri="{FF2B5EF4-FFF2-40B4-BE49-F238E27FC236}">
              <a16:creationId xmlns:a16="http://schemas.microsoft.com/office/drawing/2014/main" id="{DB1E64F3-0260-4B8B-B4B0-5AB2383B9CC0}"/>
            </a:ext>
          </a:extLst>
        </xdr:cNvPr>
        <xdr:cNvSpPr/>
      </xdr:nvSpPr>
      <xdr:spPr>
        <a:xfrm>
          <a:off x="7224713" y="10373134"/>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46447</xdr:rowOff>
    </xdr:from>
    <xdr:to>
      <xdr:col>45</xdr:col>
      <xdr:colOff>177800</xdr:colOff>
      <xdr:row>64</xdr:row>
      <xdr:rowOff>46497</xdr:rowOff>
    </xdr:to>
    <xdr:cxnSp macro="">
      <xdr:nvCxnSpPr>
        <xdr:cNvPr id="253" name="直線コネクタ 252">
          <a:extLst>
            <a:ext uri="{FF2B5EF4-FFF2-40B4-BE49-F238E27FC236}">
              <a16:creationId xmlns:a16="http://schemas.microsoft.com/office/drawing/2014/main" id="{3CC14D60-D8A6-4B9E-B200-B2F88816B637}"/>
            </a:ext>
          </a:extLst>
        </xdr:cNvPr>
        <xdr:cNvCxnSpPr/>
      </xdr:nvCxnSpPr>
      <xdr:spPr>
        <a:xfrm>
          <a:off x="7275513" y="10419172"/>
          <a:ext cx="83185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167100</xdr:rowOff>
    </xdr:from>
    <xdr:to>
      <xdr:col>36</xdr:col>
      <xdr:colOff>165100</xdr:colOff>
      <xdr:row>64</xdr:row>
      <xdr:rowOff>97250</xdr:rowOff>
    </xdr:to>
    <xdr:sp macro="" textlink="">
      <xdr:nvSpPr>
        <xdr:cNvPr id="254" name="楕円 253">
          <a:extLst>
            <a:ext uri="{FF2B5EF4-FFF2-40B4-BE49-F238E27FC236}">
              <a16:creationId xmlns:a16="http://schemas.microsoft.com/office/drawing/2014/main" id="{061266F9-F891-4542-A8E9-812DB3188ED5}"/>
            </a:ext>
          </a:extLst>
        </xdr:cNvPr>
        <xdr:cNvSpPr/>
      </xdr:nvSpPr>
      <xdr:spPr>
        <a:xfrm>
          <a:off x="6407150" y="1037313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46447</xdr:rowOff>
    </xdr:from>
    <xdr:to>
      <xdr:col>41</xdr:col>
      <xdr:colOff>50800</xdr:colOff>
      <xdr:row>64</xdr:row>
      <xdr:rowOff>46450</xdr:rowOff>
    </xdr:to>
    <xdr:cxnSp macro="">
      <xdr:nvCxnSpPr>
        <xdr:cNvPr id="255" name="直線コネクタ 254">
          <a:extLst>
            <a:ext uri="{FF2B5EF4-FFF2-40B4-BE49-F238E27FC236}">
              <a16:creationId xmlns:a16="http://schemas.microsoft.com/office/drawing/2014/main" id="{D10BDA88-A765-4FF6-A4D1-4D8D01EE0C37}"/>
            </a:ext>
          </a:extLst>
        </xdr:cNvPr>
        <xdr:cNvCxnSpPr/>
      </xdr:nvCxnSpPr>
      <xdr:spPr>
        <a:xfrm flipV="1">
          <a:off x="6457950" y="10419172"/>
          <a:ext cx="817563"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0DA6698-D45D-4054-8E64-962810B0C706}"/>
            </a:ext>
          </a:extLst>
        </xdr:cNvPr>
        <xdr:cNvSpPr txBox="1"/>
      </xdr:nvSpPr>
      <xdr:spPr>
        <a:xfrm>
          <a:off x="8636533" y="1005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C3606DE-E7DB-47C3-9A8C-6D4E7E527497}"/>
            </a:ext>
          </a:extLst>
        </xdr:cNvPr>
        <xdr:cNvSpPr txBox="1"/>
      </xdr:nvSpPr>
      <xdr:spPr>
        <a:xfrm>
          <a:off x="7822145" y="10058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2067EB8-8994-4FE9-AED5-1EE3B088A666}"/>
            </a:ext>
          </a:extLst>
        </xdr:cNvPr>
        <xdr:cNvSpPr txBox="1"/>
      </xdr:nvSpPr>
      <xdr:spPr>
        <a:xfrm>
          <a:off x="7004583" y="1005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23BDB0F-C23D-4F55-8595-4DB1CC4222F1}"/>
            </a:ext>
          </a:extLst>
        </xdr:cNvPr>
        <xdr:cNvSpPr txBox="1"/>
      </xdr:nvSpPr>
      <xdr:spPr>
        <a:xfrm>
          <a:off x="6172733" y="1005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88371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BAE81DB-92DE-47CA-A7A9-5CBB745D3B6C}"/>
            </a:ext>
          </a:extLst>
        </xdr:cNvPr>
        <xdr:cNvSpPr txBox="1"/>
      </xdr:nvSpPr>
      <xdr:spPr>
        <a:xfrm>
          <a:off x="8659324" y="1046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88424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B0FA270F-2B05-4A48-B0C1-20A99E296EFA}"/>
            </a:ext>
          </a:extLst>
        </xdr:cNvPr>
        <xdr:cNvSpPr txBox="1"/>
      </xdr:nvSpPr>
      <xdr:spPr>
        <a:xfrm>
          <a:off x="7854461" y="1046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88374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E7907041-149E-4166-95AA-B5D5E7DE7474}"/>
            </a:ext>
          </a:extLst>
        </xdr:cNvPr>
        <xdr:cNvSpPr txBox="1"/>
      </xdr:nvSpPr>
      <xdr:spPr>
        <a:xfrm>
          <a:off x="7036899" y="104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88377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B0D8A75-CADB-4D30-A624-2AF0F513B218}"/>
            </a:ext>
          </a:extLst>
        </xdr:cNvPr>
        <xdr:cNvSpPr txBox="1"/>
      </xdr:nvSpPr>
      <xdr:spPr>
        <a:xfrm>
          <a:off x="6205049" y="1046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2EB329A-5C09-46ED-A7D1-2E44023E1B7E}"/>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A8843FA-8DCC-4FF1-822C-3534FF29A648}"/>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48CEFB9-EE4B-4FC4-92B0-D728512D8326}"/>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AEB048C-149E-4951-BEA1-BDCB2E88B81C}"/>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41D7092-D412-4A00-B059-26618BE60CAE}"/>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3233D28-7D14-4A55-90F5-519811708F27}"/>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AC4774A-12DB-4907-A6FF-53CBF0F57CD8}"/>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1B0E0F1-F646-4014-BCAA-38145B4F5801}"/>
            </a:ext>
          </a:extLst>
        </xdr:cNvPr>
        <xdr:cNvSpPr/>
      </xdr:nvSpPr>
      <xdr:spPr>
        <a:xfrm>
          <a:off x="704850" y="12249150"/>
          <a:ext cx="43815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551A550-C486-45E6-BB99-6513DBFC5BF2}"/>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DBA29782-E21E-4E50-8692-01333E7D0ED2}"/>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F9B62F3F-F36A-4264-AC38-7162F76C1286}"/>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F27E33B-CE3B-4EEC-9D43-68C9376648B2}"/>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4A00E3B3-56EB-4BC8-8F0C-BCF6D102B6F9}"/>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5D57585-42A5-46F5-8D66-466C935ED8DB}"/>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201A07BF-9D28-4786-BC8B-20A41A6FA68D}"/>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6C900A2-5A7C-45F8-8CFA-53F02568B918}"/>
            </a:ext>
          </a:extLst>
        </xdr:cNvPr>
        <xdr:cNvSpPr/>
      </xdr:nvSpPr>
      <xdr:spPr>
        <a:xfrm>
          <a:off x="6118225" y="12249150"/>
          <a:ext cx="4367213"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5F5E608B-9476-44D7-B2FF-B5A73C729D2C}"/>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90FE3AE-F542-4FAC-A2D1-A972313075EE}"/>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8D923D5D-7E22-48E5-A89F-3DF31EC9C594}"/>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86917B5A-01D7-4624-BD9C-24785B833ACC}"/>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83703544-FFDE-4A4F-AEFE-7A18200AEDC8}"/>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B7928241-6256-4174-B9DB-7819AAB91D7A}"/>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9A525810-355C-4EE8-A122-95AF1E49E4B6}"/>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7FAD7E73-3B9B-45C2-8DAE-6680D9EA6F4D}"/>
            </a:ext>
          </a:extLst>
        </xdr:cNvPr>
        <xdr:cNvSpPr/>
      </xdr:nvSpPr>
      <xdr:spPr>
        <a:xfrm>
          <a:off x="704850" y="15906750"/>
          <a:ext cx="4381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BF69B116-7601-4951-A2B3-40617151490B}"/>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1E696AE3-AA77-4044-B541-1A17F4912E4D}"/>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DE5550E1-784F-4865-9675-9A844BCBA3D5}"/>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ED55D826-175D-4080-91B8-75B789A96250}"/>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32701173-85C8-4BF1-AF98-7D35386350BF}"/>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58C45D5E-230E-4C93-9102-E132B29035BD}"/>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71E453EA-EF20-434D-880D-0F7830F8F7A7}"/>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2E82C155-CFAD-4371-A6C0-84833CEBC62D}"/>
            </a:ext>
          </a:extLst>
        </xdr:cNvPr>
        <xdr:cNvSpPr/>
      </xdr:nvSpPr>
      <xdr:spPr>
        <a:xfrm>
          <a:off x="6118225" y="15906750"/>
          <a:ext cx="4367213"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6CF96542-C667-4143-AB94-9ABAAE0C8A54}"/>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D8494AF6-E92E-49D7-B06E-BAF632516677}"/>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F2DDF9A1-F9EC-4D4B-925D-30CB60B2EB7B}"/>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BE4ED1A7-89F6-4F81-B6CC-2095D89F7329}"/>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3000E83D-229D-490E-A8DA-971D8ED31C27}"/>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7C61E687-AF5C-47A4-85D0-8B575B1DE0EB}"/>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821F66B4-A446-4CFC-9A7F-C1906393290D}"/>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E22BFB6-8FCE-4EF4-834E-0A8046C74B30}"/>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C14099FB-EB05-4A9E-9DF2-A28921001FF4}"/>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31AE0A70-AB2B-482D-8A0B-FC286B88ABAB}"/>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5AA4BBF2-E714-4A28-9E18-1A606365F2E4}"/>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46165EB6-4CDA-410D-8958-264418DAD4F2}"/>
            </a:ext>
          </a:extLst>
        </xdr:cNvPr>
        <xdr:cNvCxnSpPr/>
      </xdr:nvCxnSpPr>
      <xdr:spPr>
        <a:xfrm>
          <a:off x="11517313"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5695A92E-79A9-4A5C-A7B4-FE9E39824B21}"/>
            </a:ext>
          </a:extLst>
        </xdr:cNvPr>
        <xdr:cNvSpPr txBox="1"/>
      </xdr:nvSpPr>
      <xdr:spPr>
        <a:xfrm>
          <a:off x="1109299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E7BC70FD-C576-478C-B112-B7404EC6A4B8}"/>
            </a:ext>
          </a:extLst>
        </xdr:cNvPr>
        <xdr:cNvCxnSpPr/>
      </xdr:nvCxnSpPr>
      <xdr:spPr>
        <a:xfrm>
          <a:off x="11517313"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5DA2DEA5-EE8D-49F4-8812-5C1ADB65F625}"/>
            </a:ext>
          </a:extLst>
        </xdr:cNvPr>
        <xdr:cNvSpPr txBox="1"/>
      </xdr:nvSpPr>
      <xdr:spPr>
        <a:xfrm>
          <a:off x="11142829" y="6353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9B9BAA82-B9B9-4A8A-BEC6-2A3D6A35F879}"/>
            </a:ext>
          </a:extLst>
        </xdr:cNvPr>
        <xdr:cNvCxnSpPr/>
      </xdr:nvCxnSpPr>
      <xdr:spPr>
        <a:xfrm>
          <a:off x="11517313"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440C7621-D5CA-4B73-9B14-D8B3E328EAC0}"/>
            </a:ext>
          </a:extLst>
        </xdr:cNvPr>
        <xdr:cNvSpPr txBox="1"/>
      </xdr:nvSpPr>
      <xdr:spPr>
        <a:xfrm>
          <a:off x="11142829" y="6001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1301EDE5-DBCA-486D-AA45-8CB010EA547E}"/>
            </a:ext>
          </a:extLst>
        </xdr:cNvPr>
        <xdr:cNvCxnSpPr/>
      </xdr:nvCxnSpPr>
      <xdr:spPr>
        <a:xfrm>
          <a:off x="11517313"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5F4D5DD1-A5FB-49D3-9538-EA0E56649E19}"/>
            </a:ext>
          </a:extLst>
        </xdr:cNvPr>
        <xdr:cNvSpPr txBox="1"/>
      </xdr:nvSpPr>
      <xdr:spPr>
        <a:xfrm>
          <a:off x="11142829" y="5639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95083067-2507-4340-B6E7-C949FE26DD43}"/>
            </a:ext>
          </a:extLst>
        </xdr:cNvPr>
        <xdr:cNvCxnSpPr/>
      </xdr:nvCxnSpPr>
      <xdr:spPr>
        <a:xfrm>
          <a:off x="11517313"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0265B367-8A72-44E9-A62C-3D9AD3737FF3}"/>
            </a:ext>
          </a:extLst>
        </xdr:cNvPr>
        <xdr:cNvSpPr txBox="1"/>
      </xdr:nvSpPr>
      <xdr:spPr>
        <a:xfrm>
          <a:off x="11142829" y="5277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BA5FA7F5-979C-45C7-B693-7F8995F5F1F6}"/>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E3582AD6-86A1-4E7B-B0AF-2E0AB71BBBD1}"/>
            </a:ext>
          </a:extLst>
        </xdr:cNvPr>
        <xdr:cNvSpPr txBox="1"/>
      </xdr:nvSpPr>
      <xdr:spPr>
        <a:xfrm>
          <a:off x="11206949" y="49155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1D238D5-C34E-49FD-A259-E7F03F555072}"/>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9181B641-C3C5-45BD-A73C-DEBB9147C00C}"/>
            </a:ext>
          </a:extLst>
        </xdr:cNvPr>
        <xdr:cNvCxnSpPr/>
      </xdr:nvCxnSpPr>
      <xdr:spPr>
        <a:xfrm flipV="1">
          <a:off x="15104427" y="5530215"/>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CB702332-6F62-4B01-B17E-C6053D450B20}"/>
            </a:ext>
          </a:extLst>
        </xdr:cNvPr>
        <xdr:cNvSpPr txBox="1"/>
      </xdr:nvSpPr>
      <xdr:spPr>
        <a:xfrm>
          <a:off x="15143163"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C118D65C-BA89-4F86-8333-7DFB716A6F26}"/>
            </a:ext>
          </a:extLst>
        </xdr:cNvPr>
        <xdr:cNvCxnSpPr/>
      </xdr:nvCxnSpPr>
      <xdr:spPr>
        <a:xfrm>
          <a:off x="15016163" y="682371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3B45760F-D9E4-44AC-ACA7-9D0958FB7A64}"/>
            </a:ext>
          </a:extLst>
        </xdr:cNvPr>
        <xdr:cNvSpPr txBox="1"/>
      </xdr:nvSpPr>
      <xdr:spPr>
        <a:xfrm>
          <a:off x="15143163"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7D315F82-7CE6-45DD-BDFE-EA160CC56464}"/>
            </a:ext>
          </a:extLst>
        </xdr:cNvPr>
        <xdr:cNvCxnSpPr/>
      </xdr:nvCxnSpPr>
      <xdr:spPr>
        <a:xfrm>
          <a:off x="15016163" y="553021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AC3948F8-3FBE-40A8-8AF4-A3142ADE9B7E}"/>
            </a:ext>
          </a:extLst>
        </xdr:cNvPr>
        <xdr:cNvSpPr txBox="1"/>
      </xdr:nvSpPr>
      <xdr:spPr>
        <a:xfrm>
          <a:off x="15143163" y="6061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FED0A59F-FE43-4B24-B130-2A80E6EAB912}"/>
            </a:ext>
          </a:extLst>
        </xdr:cNvPr>
        <xdr:cNvSpPr/>
      </xdr:nvSpPr>
      <xdr:spPr>
        <a:xfrm>
          <a:off x="15054263" y="60833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0BB57BD1-5929-4237-B81C-ADBA0C6B2B37}"/>
            </a:ext>
          </a:extLst>
        </xdr:cNvPr>
        <xdr:cNvSpPr/>
      </xdr:nvSpPr>
      <xdr:spPr>
        <a:xfrm>
          <a:off x="14273213" y="606996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3624D0E3-93E8-4E4F-AA09-461D3B4DB45D}"/>
            </a:ext>
          </a:extLst>
        </xdr:cNvPr>
        <xdr:cNvSpPr/>
      </xdr:nvSpPr>
      <xdr:spPr>
        <a:xfrm>
          <a:off x="13455650" y="606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07C35EA1-BB68-4E9F-8710-FF1B1860AC7F}"/>
            </a:ext>
          </a:extLst>
        </xdr:cNvPr>
        <xdr:cNvSpPr/>
      </xdr:nvSpPr>
      <xdr:spPr>
        <a:xfrm>
          <a:off x="12638088" y="605091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9DC96B38-10C5-4762-918D-5714F602677A}"/>
            </a:ext>
          </a:extLst>
        </xdr:cNvPr>
        <xdr:cNvSpPr/>
      </xdr:nvSpPr>
      <xdr:spPr>
        <a:xfrm>
          <a:off x="11806238"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B5C6BBE-AACA-4A6B-90BA-E24E12A626CD}"/>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6F009A2-481F-4DEA-A884-3246BB9039A6}"/>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893FD3E-E05C-45D2-9194-F7894A914506}"/>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B3266E9-2F4B-4383-B810-1652EB1F0974}"/>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4028BFB5-D2EE-437E-94D1-AF237E301F89}"/>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149225</xdr:rowOff>
    </xdr:from>
    <xdr:to>
      <xdr:col>85</xdr:col>
      <xdr:colOff>177800</xdr:colOff>
      <xdr:row>36</xdr:row>
      <xdr:rowOff>79375</xdr:rowOff>
    </xdr:to>
    <xdr:sp macro="" textlink="">
      <xdr:nvSpPr>
        <xdr:cNvPr id="336" name="楕円 335">
          <a:extLst>
            <a:ext uri="{FF2B5EF4-FFF2-40B4-BE49-F238E27FC236}">
              <a16:creationId xmlns:a16="http://schemas.microsoft.com/office/drawing/2014/main" id="{9EF58FF3-4C77-413A-97B1-71BBABC79112}"/>
            </a:ext>
          </a:extLst>
        </xdr:cNvPr>
        <xdr:cNvSpPr/>
      </xdr:nvSpPr>
      <xdr:spPr>
        <a:xfrm>
          <a:off x="15054263" y="582612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652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5CFCD94F-5B68-4651-8936-B24F3A92D954}"/>
            </a:ext>
          </a:extLst>
        </xdr:cNvPr>
        <xdr:cNvSpPr txBox="1"/>
      </xdr:nvSpPr>
      <xdr:spPr>
        <a:xfrm>
          <a:off x="15143163"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103505</xdr:rowOff>
    </xdr:from>
    <xdr:to>
      <xdr:col>81</xdr:col>
      <xdr:colOff>101600</xdr:colOff>
      <xdr:row>36</xdr:row>
      <xdr:rowOff>33655</xdr:rowOff>
    </xdr:to>
    <xdr:sp macro="" textlink="">
      <xdr:nvSpPr>
        <xdr:cNvPr id="338" name="楕円 337">
          <a:extLst>
            <a:ext uri="{FF2B5EF4-FFF2-40B4-BE49-F238E27FC236}">
              <a16:creationId xmlns:a16="http://schemas.microsoft.com/office/drawing/2014/main" id="{E620C96B-1FB4-4F19-AD5A-E0886AA3C8CA}"/>
            </a:ext>
          </a:extLst>
        </xdr:cNvPr>
        <xdr:cNvSpPr/>
      </xdr:nvSpPr>
      <xdr:spPr>
        <a:xfrm>
          <a:off x="14273213" y="57804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154305</xdr:rowOff>
    </xdr:from>
    <xdr:to>
      <xdr:col>85</xdr:col>
      <xdr:colOff>127000</xdr:colOff>
      <xdr:row>36</xdr:row>
      <xdr:rowOff>28575</xdr:rowOff>
    </xdr:to>
    <xdr:cxnSp macro="">
      <xdr:nvCxnSpPr>
        <xdr:cNvPr id="339" name="直線コネクタ 338">
          <a:extLst>
            <a:ext uri="{FF2B5EF4-FFF2-40B4-BE49-F238E27FC236}">
              <a16:creationId xmlns:a16="http://schemas.microsoft.com/office/drawing/2014/main" id="{076F065A-7EF4-42A5-BC24-E1823EFA9953}"/>
            </a:ext>
          </a:extLst>
        </xdr:cNvPr>
        <xdr:cNvCxnSpPr/>
      </xdr:nvCxnSpPr>
      <xdr:spPr>
        <a:xfrm>
          <a:off x="14324013" y="5831205"/>
          <a:ext cx="7810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53975</xdr:rowOff>
    </xdr:from>
    <xdr:to>
      <xdr:col>76</xdr:col>
      <xdr:colOff>165100</xdr:colOff>
      <xdr:row>35</xdr:row>
      <xdr:rowOff>155575</xdr:rowOff>
    </xdr:to>
    <xdr:sp macro="" textlink="">
      <xdr:nvSpPr>
        <xdr:cNvPr id="340" name="楕円 339">
          <a:extLst>
            <a:ext uri="{FF2B5EF4-FFF2-40B4-BE49-F238E27FC236}">
              <a16:creationId xmlns:a16="http://schemas.microsoft.com/office/drawing/2014/main" id="{61103EB3-9A42-4511-B0C7-30BD3DC73DF9}"/>
            </a:ext>
          </a:extLst>
        </xdr:cNvPr>
        <xdr:cNvSpPr/>
      </xdr:nvSpPr>
      <xdr:spPr>
        <a:xfrm>
          <a:off x="13455650" y="57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104775</xdr:rowOff>
    </xdr:from>
    <xdr:to>
      <xdr:col>81</xdr:col>
      <xdr:colOff>50800</xdr:colOff>
      <xdr:row>35</xdr:row>
      <xdr:rowOff>154305</xdr:rowOff>
    </xdr:to>
    <xdr:cxnSp macro="">
      <xdr:nvCxnSpPr>
        <xdr:cNvPr id="341" name="直線コネクタ 340">
          <a:extLst>
            <a:ext uri="{FF2B5EF4-FFF2-40B4-BE49-F238E27FC236}">
              <a16:creationId xmlns:a16="http://schemas.microsoft.com/office/drawing/2014/main" id="{F60240BF-B5B3-441E-A3AA-BCFC322FB8C3}"/>
            </a:ext>
          </a:extLst>
        </xdr:cNvPr>
        <xdr:cNvCxnSpPr/>
      </xdr:nvCxnSpPr>
      <xdr:spPr>
        <a:xfrm>
          <a:off x="13506450" y="5781675"/>
          <a:ext cx="817563"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4445</xdr:rowOff>
    </xdr:from>
    <xdr:to>
      <xdr:col>72</xdr:col>
      <xdr:colOff>38100</xdr:colOff>
      <xdr:row>35</xdr:row>
      <xdr:rowOff>106045</xdr:rowOff>
    </xdr:to>
    <xdr:sp macro="" textlink="">
      <xdr:nvSpPr>
        <xdr:cNvPr id="342" name="楕円 341">
          <a:extLst>
            <a:ext uri="{FF2B5EF4-FFF2-40B4-BE49-F238E27FC236}">
              <a16:creationId xmlns:a16="http://schemas.microsoft.com/office/drawing/2014/main" id="{26CD39FC-BDC8-4A1A-A2FB-8C7B531090AD}"/>
            </a:ext>
          </a:extLst>
        </xdr:cNvPr>
        <xdr:cNvSpPr/>
      </xdr:nvSpPr>
      <xdr:spPr>
        <a:xfrm>
          <a:off x="12638088" y="568134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55245</xdr:rowOff>
    </xdr:from>
    <xdr:to>
      <xdr:col>76</xdr:col>
      <xdr:colOff>114300</xdr:colOff>
      <xdr:row>35</xdr:row>
      <xdr:rowOff>104775</xdr:rowOff>
    </xdr:to>
    <xdr:cxnSp macro="">
      <xdr:nvCxnSpPr>
        <xdr:cNvPr id="343" name="直線コネクタ 342">
          <a:extLst>
            <a:ext uri="{FF2B5EF4-FFF2-40B4-BE49-F238E27FC236}">
              <a16:creationId xmlns:a16="http://schemas.microsoft.com/office/drawing/2014/main" id="{A87E02BE-CA4E-4DFF-8EF2-C9F318C04672}"/>
            </a:ext>
          </a:extLst>
        </xdr:cNvPr>
        <xdr:cNvCxnSpPr/>
      </xdr:nvCxnSpPr>
      <xdr:spPr>
        <a:xfrm>
          <a:off x="12688888" y="5732145"/>
          <a:ext cx="817562"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126365</xdr:rowOff>
    </xdr:from>
    <xdr:to>
      <xdr:col>67</xdr:col>
      <xdr:colOff>101600</xdr:colOff>
      <xdr:row>35</xdr:row>
      <xdr:rowOff>56515</xdr:rowOff>
    </xdr:to>
    <xdr:sp macro="" textlink="">
      <xdr:nvSpPr>
        <xdr:cNvPr id="344" name="楕円 343">
          <a:extLst>
            <a:ext uri="{FF2B5EF4-FFF2-40B4-BE49-F238E27FC236}">
              <a16:creationId xmlns:a16="http://schemas.microsoft.com/office/drawing/2014/main" id="{0C3838B6-8A05-4FDE-981C-28440B688DB8}"/>
            </a:ext>
          </a:extLst>
        </xdr:cNvPr>
        <xdr:cNvSpPr/>
      </xdr:nvSpPr>
      <xdr:spPr>
        <a:xfrm>
          <a:off x="11806238" y="56413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5715</xdr:rowOff>
    </xdr:from>
    <xdr:to>
      <xdr:col>71</xdr:col>
      <xdr:colOff>177800</xdr:colOff>
      <xdr:row>35</xdr:row>
      <xdr:rowOff>55245</xdr:rowOff>
    </xdr:to>
    <xdr:cxnSp macro="">
      <xdr:nvCxnSpPr>
        <xdr:cNvPr id="345" name="直線コネクタ 344">
          <a:extLst>
            <a:ext uri="{FF2B5EF4-FFF2-40B4-BE49-F238E27FC236}">
              <a16:creationId xmlns:a16="http://schemas.microsoft.com/office/drawing/2014/main" id="{8C93109F-F410-4F42-B10A-56EC07AF050A}"/>
            </a:ext>
          </a:extLst>
        </xdr:cNvPr>
        <xdr:cNvCxnSpPr/>
      </xdr:nvCxnSpPr>
      <xdr:spPr>
        <a:xfrm>
          <a:off x="11857038" y="5682615"/>
          <a:ext cx="8318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274EA573-E656-4BA6-9833-570F8725FC5F}"/>
            </a:ext>
          </a:extLst>
        </xdr:cNvPr>
        <xdr:cNvSpPr txBox="1"/>
      </xdr:nvSpPr>
      <xdr:spPr>
        <a:xfrm>
          <a:off x="14123044"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59084D03-F660-45F0-9E14-ACDCC91717E9}"/>
            </a:ext>
          </a:extLst>
        </xdr:cNvPr>
        <xdr:cNvSpPr txBox="1"/>
      </xdr:nvSpPr>
      <xdr:spPr>
        <a:xfrm>
          <a:off x="13318182"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45804F56-8EC0-420A-8B3D-75D42532C690}"/>
            </a:ext>
          </a:extLst>
        </xdr:cNvPr>
        <xdr:cNvSpPr txBox="1"/>
      </xdr:nvSpPr>
      <xdr:spPr>
        <a:xfrm>
          <a:off x="12500619" y="614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5A8EC241-05F2-4ACB-89D6-930DDE429062}"/>
            </a:ext>
          </a:extLst>
        </xdr:cNvPr>
        <xdr:cNvSpPr txBox="1"/>
      </xdr:nvSpPr>
      <xdr:spPr>
        <a:xfrm>
          <a:off x="116687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50182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446383AC-190D-4096-B4E2-CC129A98B60D}"/>
            </a:ext>
          </a:extLst>
        </xdr:cNvPr>
        <xdr:cNvSpPr txBox="1"/>
      </xdr:nvSpPr>
      <xdr:spPr>
        <a:xfrm>
          <a:off x="14123044" y="55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652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E861F36E-318C-45FD-B63A-11277317BD69}"/>
            </a:ext>
          </a:extLst>
        </xdr:cNvPr>
        <xdr:cNvSpPr txBox="1"/>
      </xdr:nvSpPr>
      <xdr:spPr>
        <a:xfrm>
          <a:off x="13318182"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122572</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738BC3EB-B83C-4A57-BE54-D012EA417D24}"/>
            </a:ext>
          </a:extLst>
        </xdr:cNvPr>
        <xdr:cNvSpPr txBox="1"/>
      </xdr:nvSpPr>
      <xdr:spPr>
        <a:xfrm>
          <a:off x="1250061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73042</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1B20D5F9-F37C-40E4-B889-85110F4F225C}"/>
            </a:ext>
          </a:extLst>
        </xdr:cNvPr>
        <xdr:cNvSpPr txBox="1"/>
      </xdr:nvSpPr>
      <xdr:spPr>
        <a:xfrm>
          <a:off x="11668769" y="542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B6E54012-9E10-4EDA-944F-9A95D0547328}"/>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27C13561-008B-4635-A126-7264858716D9}"/>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34AF1DBF-2087-4DAC-A8E2-CE0AFBE5B25C}"/>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168B5921-F535-4AF5-A860-05F17E3F9C79}"/>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C98D1ED7-F65D-457A-B266-9A004B75CD29}"/>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D0E1A450-B826-43F1-82B2-E3A7EA5A63BE}"/>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4406BFDD-4283-465B-8AC5-9232A11875EA}"/>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F1762379-DAF4-49DF-9D4E-BDE6C33F7601}"/>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48993973-5A9D-475B-88FF-A014AE05B72E}"/>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93D9F59D-CCCF-4569-9097-EC9EA8100D1B}"/>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C99BF176-E330-41F1-8C2C-E530346AEDCA}"/>
            </a:ext>
          </a:extLst>
        </xdr:cNvPr>
        <xdr:cNvCxnSpPr/>
      </xdr:nvCxnSpPr>
      <xdr:spPr>
        <a:xfrm>
          <a:off x="16916400" y="6848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ECE8B042-3929-4815-B442-3E26C28AD3E1}"/>
            </a:ext>
          </a:extLst>
        </xdr:cNvPr>
        <xdr:cNvSpPr txBox="1"/>
      </xdr:nvSpPr>
      <xdr:spPr>
        <a:xfrm>
          <a:off x="16492084"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C58A6E99-9599-4996-B287-1DFA6CAE39B4}"/>
            </a:ext>
          </a:extLst>
        </xdr:cNvPr>
        <xdr:cNvCxnSpPr/>
      </xdr:nvCxnSpPr>
      <xdr:spPr>
        <a:xfrm>
          <a:off x="16916400" y="6486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47778491-CD1F-41A9-B670-7D855A339DB0}"/>
            </a:ext>
          </a:extLst>
        </xdr:cNvPr>
        <xdr:cNvSpPr txBox="1"/>
      </xdr:nvSpPr>
      <xdr:spPr>
        <a:xfrm>
          <a:off x="16492084"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7C8C1297-DE2E-49C4-AAE9-51F952DD9BE2}"/>
            </a:ext>
          </a:extLst>
        </xdr:cNvPr>
        <xdr:cNvCxnSpPr/>
      </xdr:nvCxnSpPr>
      <xdr:spPr>
        <a:xfrm>
          <a:off x="16916400" y="613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72D1AFA0-709C-49A4-9775-932817B18FFB}"/>
            </a:ext>
          </a:extLst>
        </xdr:cNvPr>
        <xdr:cNvSpPr txBox="1"/>
      </xdr:nvSpPr>
      <xdr:spPr>
        <a:xfrm>
          <a:off x="16492084" y="600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58C557B1-E447-4C2A-8C8F-9A383FFED9FA}"/>
            </a:ext>
          </a:extLst>
        </xdr:cNvPr>
        <xdr:cNvCxnSpPr/>
      </xdr:nvCxnSpPr>
      <xdr:spPr>
        <a:xfrm>
          <a:off x="16916400" y="5772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EB4178AA-B2DC-4017-A513-E921E166436B}"/>
            </a:ext>
          </a:extLst>
        </xdr:cNvPr>
        <xdr:cNvSpPr txBox="1"/>
      </xdr:nvSpPr>
      <xdr:spPr>
        <a:xfrm>
          <a:off x="16492084" y="56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700721E5-F0F7-4109-8A8F-FD87C76A32D0}"/>
            </a:ext>
          </a:extLst>
        </xdr:cNvPr>
        <xdr:cNvCxnSpPr/>
      </xdr:nvCxnSpPr>
      <xdr:spPr>
        <a:xfrm>
          <a:off x="16916400" y="54102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F8FCFF5B-8A00-429E-9E3C-BE1323390125}"/>
            </a:ext>
          </a:extLst>
        </xdr:cNvPr>
        <xdr:cNvSpPr txBox="1"/>
      </xdr:nvSpPr>
      <xdr:spPr>
        <a:xfrm>
          <a:off x="16492084" y="5277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CA6AAE39-2204-4E87-A21E-D82EBAA212E4}"/>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ED3660EB-551A-49AD-B6B7-AE347D6679DF}"/>
            </a:ext>
          </a:extLst>
        </xdr:cNvPr>
        <xdr:cNvSpPr txBox="1"/>
      </xdr:nvSpPr>
      <xdr:spPr>
        <a:xfrm>
          <a:off x="16492084"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B4CFC83A-0368-4AE9-BCE7-668A3399865D}"/>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84A557ED-33A4-4D97-8FBC-E6A9053A234D}"/>
            </a:ext>
          </a:extLst>
        </xdr:cNvPr>
        <xdr:cNvCxnSpPr/>
      </xdr:nvCxnSpPr>
      <xdr:spPr>
        <a:xfrm flipV="1">
          <a:off x="20503514" y="560260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C494E7F7-59C9-4CD0-992E-81D124E6C58B}"/>
            </a:ext>
          </a:extLst>
        </xdr:cNvPr>
        <xdr:cNvSpPr txBox="1"/>
      </xdr:nvSpPr>
      <xdr:spPr>
        <a:xfrm>
          <a:off x="20542250" y="683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4CDC27CF-FF8A-4D2F-B5D8-E5292D640355}"/>
            </a:ext>
          </a:extLst>
        </xdr:cNvPr>
        <xdr:cNvCxnSpPr/>
      </xdr:nvCxnSpPr>
      <xdr:spPr>
        <a:xfrm>
          <a:off x="20429538" y="683323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6DE8169-B515-4A71-993C-259A504AC03D}"/>
            </a:ext>
          </a:extLst>
        </xdr:cNvPr>
        <xdr:cNvSpPr txBox="1"/>
      </xdr:nvSpPr>
      <xdr:spPr>
        <a:xfrm>
          <a:off x="20542250" y="53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D5F76E83-7EC2-4839-8213-F5BCE8D47AF1}"/>
            </a:ext>
          </a:extLst>
        </xdr:cNvPr>
        <xdr:cNvCxnSpPr/>
      </xdr:nvCxnSpPr>
      <xdr:spPr>
        <a:xfrm>
          <a:off x="20429538" y="560260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23249C90-55E0-443D-8E5E-F167F67BF19D}"/>
            </a:ext>
          </a:extLst>
        </xdr:cNvPr>
        <xdr:cNvSpPr txBox="1"/>
      </xdr:nvSpPr>
      <xdr:spPr>
        <a:xfrm>
          <a:off x="20542250" y="6350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D75B6EE7-6D0A-4216-9A62-148D181DBE6B}"/>
            </a:ext>
          </a:extLst>
        </xdr:cNvPr>
        <xdr:cNvSpPr/>
      </xdr:nvSpPr>
      <xdr:spPr>
        <a:xfrm>
          <a:off x="2045335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9AEB9444-6E45-4C72-B314-ADBB3D0E4B1F}"/>
            </a:ext>
          </a:extLst>
        </xdr:cNvPr>
        <xdr:cNvSpPr/>
      </xdr:nvSpPr>
      <xdr:spPr>
        <a:xfrm>
          <a:off x="19686588" y="648525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34C021F2-7455-4D8F-BF02-737E3535E9D2}"/>
            </a:ext>
          </a:extLst>
        </xdr:cNvPr>
        <xdr:cNvSpPr/>
      </xdr:nvSpPr>
      <xdr:spPr>
        <a:xfrm>
          <a:off x="18854738" y="64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8A5E3998-E2A3-4DA0-A8D0-1043947CCDE2}"/>
            </a:ext>
          </a:extLst>
        </xdr:cNvPr>
        <xdr:cNvSpPr/>
      </xdr:nvSpPr>
      <xdr:spPr>
        <a:xfrm>
          <a:off x="18037175" y="648716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5010CC00-61A3-499A-8435-031F0E75E809}"/>
            </a:ext>
          </a:extLst>
        </xdr:cNvPr>
        <xdr:cNvSpPr/>
      </xdr:nvSpPr>
      <xdr:spPr>
        <a:xfrm>
          <a:off x="17219613" y="648525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7D07023-B5F7-42E9-8EFE-59FF0DA44112}"/>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902256DF-0A5E-4C8C-B031-8E637E628AF6}"/>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D75179FD-DF1B-4A3A-8B9A-810D91F078C8}"/>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5CC6C526-4744-4A4C-B8E8-3F6CC0BFA3A9}"/>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708CFECF-FDD8-474A-8D85-BBA83E9392EB}"/>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40640</xdr:rowOff>
    </xdr:from>
    <xdr:to>
      <xdr:col>116</xdr:col>
      <xdr:colOff>114300</xdr:colOff>
      <xdr:row>41</xdr:row>
      <xdr:rowOff>142240</xdr:rowOff>
    </xdr:to>
    <xdr:sp macro="" textlink="">
      <xdr:nvSpPr>
        <xdr:cNvPr id="393" name="楕円 392">
          <a:extLst>
            <a:ext uri="{FF2B5EF4-FFF2-40B4-BE49-F238E27FC236}">
              <a16:creationId xmlns:a16="http://schemas.microsoft.com/office/drawing/2014/main" id="{71BFD7AC-EC59-4444-961F-54D75FAF6F11}"/>
            </a:ext>
          </a:extLst>
        </xdr:cNvPr>
        <xdr:cNvSpPr/>
      </xdr:nvSpPr>
      <xdr:spPr>
        <a:xfrm>
          <a:off x="2045335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127017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3831910C-1E05-451F-9573-9A4AA39C1D87}"/>
            </a:ext>
          </a:extLst>
        </xdr:cNvPr>
        <xdr:cNvSpPr txBox="1"/>
      </xdr:nvSpPr>
      <xdr:spPr>
        <a:xfrm>
          <a:off x="20542250" y="66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40640</xdr:rowOff>
    </xdr:from>
    <xdr:to>
      <xdr:col>112</xdr:col>
      <xdr:colOff>38100</xdr:colOff>
      <xdr:row>41</xdr:row>
      <xdr:rowOff>142240</xdr:rowOff>
    </xdr:to>
    <xdr:sp macro="" textlink="">
      <xdr:nvSpPr>
        <xdr:cNvPr id="395" name="楕円 394">
          <a:extLst>
            <a:ext uri="{FF2B5EF4-FFF2-40B4-BE49-F238E27FC236}">
              <a16:creationId xmlns:a16="http://schemas.microsoft.com/office/drawing/2014/main" id="{C4666FB8-9044-4D10-A862-9938BA2C3797}"/>
            </a:ext>
          </a:extLst>
        </xdr:cNvPr>
        <xdr:cNvSpPr/>
      </xdr:nvSpPr>
      <xdr:spPr>
        <a:xfrm>
          <a:off x="19686588" y="668909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91440</xdr:rowOff>
    </xdr:from>
    <xdr:to>
      <xdr:col>116</xdr:col>
      <xdr:colOff>63500</xdr:colOff>
      <xdr:row>41</xdr:row>
      <xdr:rowOff>91440</xdr:rowOff>
    </xdr:to>
    <xdr:cxnSp macro="">
      <xdr:nvCxnSpPr>
        <xdr:cNvPr id="396" name="直線コネクタ 395">
          <a:extLst>
            <a:ext uri="{FF2B5EF4-FFF2-40B4-BE49-F238E27FC236}">
              <a16:creationId xmlns:a16="http://schemas.microsoft.com/office/drawing/2014/main" id="{C239AAAB-D700-4F32-9A6C-BA7751ECF531}"/>
            </a:ext>
          </a:extLst>
        </xdr:cNvPr>
        <xdr:cNvCxnSpPr/>
      </xdr:nvCxnSpPr>
      <xdr:spPr>
        <a:xfrm>
          <a:off x="19737388" y="6739890"/>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40640</xdr:rowOff>
    </xdr:from>
    <xdr:to>
      <xdr:col>107</xdr:col>
      <xdr:colOff>101600</xdr:colOff>
      <xdr:row>41</xdr:row>
      <xdr:rowOff>142240</xdr:rowOff>
    </xdr:to>
    <xdr:sp macro="" textlink="">
      <xdr:nvSpPr>
        <xdr:cNvPr id="397" name="楕円 396">
          <a:extLst>
            <a:ext uri="{FF2B5EF4-FFF2-40B4-BE49-F238E27FC236}">
              <a16:creationId xmlns:a16="http://schemas.microsoft.com/office/drawing/2014/main" id="{9196DD68-95C3-4CC5-887B-5A4C3A87048D}"/>
            </a:ext>
          </a:extLst>
        </xdr:cNvPr>
        <xdr:cNvSpPr/>
      </xdr:nvSpPr>
      <xdr:spPr>
        <a:xfrm>
          <a:off x="18854738"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91440</xdr:rowOff>
    </xdr:from>
    <xdr:to>
      <xdr:col>111</xdr:col>
      <xdr:colOff>177800</xdr:colOff>
      <xdr:row>41</xdr:row>
      <xdr:rowOff>91440</xdr:rowOff>
    </xdr:to>
    <xdr:cxnSp macro="">
      <xdr:nvCxnSpPr>
        <xdr:cNvPr id="398" name="直線コネクタ 397">
          <a:extLst>
            <a:ext uri="{FF2B5EF4-FFF2-40B4-BE49-F238E27FC236}">
              <a16:creationId xmlns:a16="http://schemas.microsoft.com/office/drawing/2014/main" id="{E68B9BD6-523D-44C1-B3CB-1A1E4BA756E3}"/>
            </a:ext>
          </a:extLst>
        </xdr:cNvPr>
        <xdr:cNvCxnSpPr/>
      </xdr:nvCxnSpPr>
      <xdr:spPr>
        <a:xfrm>
          <a:off x="18905538" y="673989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40640</xdr:rowOff>
    </xdr:from>
    <xdr:to>
      <xdr:col>102</xdr:col>
      <xdr:colOff>165100</xdr:colOff>
      <xdr:row>41</xdr:row>
      <xdr:rowOff>142240</xdr:rowOff>
    </xdr:to>
    <xdr:sp macro="" textlink="">
      <xdr:nvSpPr>
        <xdr:cNvPr id="399" name="楕円 398">
          <a:extLst>
            <a:ext uri="{FF2B5EF4-FFF2-40B4-BE49-F238E27FC236}">
              <a16:creationId xmlns:a16="http://schemas.microsoft.com/office/drawing/2014/main" id="{3A53A913-4887-456E-A244-9E3967793F30}"/>
            </a:ext>
          </a:extLst>
        </xdr:cNvPr>
        <xdr:cNvSpPr/>
      </xdr:nvSpPr>
      <xdr:spPr>
        <a:xfrm>
          <a:off x="18037175"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91440</xdr:rowOff>
    </xdr:from>
    <xdr:to>
      <xdr:col>107</xdr:col>
      <xdr:colOff>50800</xdr:colOff>
      <xdr:row>41</xdr:row>
      <xdr:rowOff>91440</xdr:rowOff>
    </xdr:to>
    <xdr:cxnSp macro="">
      <xdr:nvCxnSpPr>
        <xdr:cNvPr id="400" name="直線コネクタ 399">
          <a:extLst>
            <a:ext uri="{FF2B5EF4-FFF2-40B4-BE49-F238E27FC236}">
              <a16:creationId xmlns:a16="http://schemas.microsoft.com/office/drawing/2014/main" id="{6E4100DA-8694-42A4-94CA-33D393225121}"/>
            </a:ext>
          </a:extLst>
        </xdr:cNvPr>
        <xdr:cNvCxnSpPr/>
      </xdr:nvCxnSpPr>
      <xdr:spPr>
        <a:xfrm>
          <a:off x="18087975" y="673989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40640</xdr:rowOff>
    </xdr:from>
    <xdr:to>
      <xdr:col>98</xdr:col>
      <xdr:colOff>38100</xdr:colOff>
      <xdr:row>41</xdr:row>
      <xdr:rowOff>142240</xdr:rowOff>
    </xdr:to>
    <xdr:sp macro="" textlink="">
      <xdr:nvSpPr>
        <xdr:cNvPr id="401" name="楕円 400">
          <a:extLst>
            <a:ext uri="{FF2B5EF4-FFF2-40B4-BE49-F238E27FC236}">
              <a16:creationId xmlns:a16="http://schemas.microsoft.com/office/drawing/2014/main" id="{E26A7DD5-9461-4269-84DE-9F57283A681D}"/>
            </a:ext>
          </a:extLst>
        </xdr:cNvPr>
        <xdr:cNvSpPr/>
      </xdr:nvSpPr>
      <xdr:spPr>
        <a:xfrm>
          <a:off x="17219613" y="668909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91440</xdr:rowOff>
    </xdr:from>
    <xdr:to>
      <xdr:col>102</xdr:col>
      <xdr:colOff>114300</xdr:colOff>
      <xdr:row>41</xdr:row>
      <xdr:rowOff>91440</xdr:rowOff>
    </xdr:to>
    <xdr:cxnSp macro="">
      <xdr:nvCxnSpPr>
        <xdr:cNvPr id="402" name="直線コネクタ 401">
          <a:extLst>
            <a:ext uri="{FF2B5EF4-FFF2-40B4-BE49-F238E27FC236}">
              <a16:creationId xmlns:a16="http://schemas.microsoft.com/office/drawing/2014/main" id="{0F48320B-A0B1-486B-AE07-AFB4F11924C3}"/>
            </a:ext>
          </a:extLst>
        </xdr:cNvPr>
        <xdr:cNvCxnSpPr/>
      </xdr:nvCxnSpPr>
      <xdr:spPr>
        <a:xfrm>
          <a:off x="17270413" y="6739890"/>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26580998-C008-45BC-9AB4-6ABF049D62B8}"/>
            </a:ext>
          </a:extLst>
        </xdr:cNvPr>
        <xdr:cNvSpPr txBox="1"/>
      </xdr:nvSpPr>
      <xdr:spPr>
        <a:xfrm>
          <a:off x="195041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0E15ED45-2B37-48C4-97C8-066CA971FC9D}"/>
            </a:ext>
          </a:extLst>
        </xdr:cNvPr>
        <xdr:cNvSpPr txBox="1"/>
      </xdr:nvSpPr>
      <xdr:spPr>
        <a:xfrm>
          <a:off x="1868495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49AEC58E-CA5B-49F8-B8FA-AE7267C0F621}"/>
            </a:ext>
          </a:extLst>
        </xdr:cNvPr>
        <xdr:cNvSpPr txBox="1"/>
      </xdr:nvSpPr>
      <xdr:spPr>
        <a:xfrm>
          <a:off x="17867390" y="627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FEFF86DC-E534-437D-8D9C-8B5708157F84}"/>
            </a:ext>
          </a:extLst>
        </xdr:cNvPr>
        <xdr:cNvSpPr txBox="1"/>
      </xdr:nvSpPr>
      <xdr:spPr>
        <a:xfrm>
          <a:off x="170498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133367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58F0526E-9391-417A-A542-C43BB2578060}"/>
            </a:ext>
          </a:extLst>
        </xdr:cNvPr>
        <xdr:cNvSpPr txBox="1"/>
      </xdr:nvSpPr>
      <xdr:spPr>
        <a:xfrm>
          <a:off x="19504102"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133367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4E061CA6-B276-47E2-9409-D0CBA89D49FE}"/>
            </a:ext>
          </a:extLst>
        </xdr:cNvPr>
        <xdr:cNvSpPr txBox="1"/>
      </xdr:nvSpPr>
      <xdr:spPr>
        <a:xfrm>
          <a:off x="18684952"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133367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FF7A7E73-AF65-4623-AFB9-7E2FA8ADEB61}"/>
            </a:ext>
          </a:extLst>
        </xdr:cNvPr>
        <xdr:cNvSpPr txBox="1"/>
      </xdr:nvSpPr>
      <xdr:spPr>
        <a:xfrm>
          <a:off x="17867390"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133367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28855428-35A6-42D2-A585-1D9B5A425E5B}"/>
            </a:ext>
          </a:extLst>
        </xdr:cNvPr>
        <xdr:cNvSpPr txBox="1"/>
      </xdr:nvSpPr>
      <xdr:spPr>
        <a:xfrm>
          <a:off x="17049827"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F1478CAC-E891-4D4F-BA37-4FA8FAEC3E57}"/>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2675E97-194F-437C-896A-3702F19AD9C0}"/>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5E52BBFE-BEC4-4B05-BA89-36684B315020}"/>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77F0F38F-ED86-4463-B215-2E8974F3EF55}"/>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3B7F70EF-3279-4A4B-A8D2-8992D146ECC5}"/>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37D9F8F5-AB35-42A3-9BAF-6E62D360B24F}"/>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C851A4E9-B4FE-4C38-A043-ED26B9018486}"/>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1678F07C-2D23-401A-B57E-E1085FFBD30E}"/>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51DB471D-8BE7-4D01-95A9-2004FB3C912D}"/>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CD0123FC-C685-4479-BA18-B75231DDA8FD}"/>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2B7E19EF-7F02-4BB0-BB94-F5ECAF9D6901}"/>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E4F1246D-9DE1-49AC-9C29-F40F1E485E6E}"/>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1A23E200-4A81-480B-8027-4508AA8547FA}"/>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9086500A-7166-434F-BC29-50DB9D669AE7}"/>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23E8812A-EAD9-4F7F-9633-5034017BF19D}"/>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3A01F7B1-C008-49B5-826E-250DDA720774}"/>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D83E5DE8-63FD-4097-AE47-5A3A04D43F02}"/>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284CE3C6-B4D4-4684-AEE9-0471438861B2}"/>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EB0866F1-835A-49CA-AA08-7CF1C888F831}"/>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9E664259-F2E5-407F-A206-FE8C4BF67A2B}"/>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E0988D88-9307-4974-B585-FFF1C3F039A3}"/>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34C55969-4787-490D-AFD7-22CA0A6B277E}"/>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5B16789E-2CA1-4A57-8F41-1B096E8653A6}"/>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CE8E3CF0-5811-462C-9A70-25FC8434F22D}"/>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1BAF4D2F-E45A-40CE-B5D1-54D932FB2847}"/>
            </a:ext>
          </a:extLst>
        </xdr:cNvPr>
        <xdr:cNvCxnSpPr/>
      </xdr:nvCxnSpPr>
      <xdr:spPr>
        <a:xfrm flipV="1">
          <a:off x="15104427" y="9256395"/>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FCD2B61D-A1D9-491F-A6DA-06F39C1DE3DF}"/>
            </a:ext>
          </a:extLst>
        </xdr:cNvPr>
        <xdr:cNvSpPr txBox="1"/>
      </xdr:nvSpPr>
      <xdr:spPr>
        <a:xfrm>
          <a:off x="15143163"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A518E4A5-C2BC-4903-A86C-A73C9DF89219}"/>
            </a:ext>
          </a:extLst>
        </xdr:cNvPr>
        <xdr:cNvCxnSpPr/>
      </xdr:nvCxnSpPr>
      <xdr:spPr>
        <a:xfrm>
          <a:off x="15016163" y="1034796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B2EA8272-0E0F-4185-9B0B-0DA19F95C311}"/>
            </a:ext>
          </a:extLst>
        </xdr:cNvPr>
        <xdr:cNvSpPr txBox="1"/>
      </xdr:nvSpPr>
      <xdr:spPr>
        <a:xfrm>
          <a:off x="15143163"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F39A15A5-A41A-41C2-A26D-8247BF014C19}"/>
            </a:ext>
          </a:extLst>
        </xdr:cNvPr>
        <xdr:cNvCxnSpPr/>
      </xdr:nvCxnSpPr>
      <xdr:spPr>
        <a:xfrm>
          <a:off x="15016163" y="925639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F2E9318B-87E6-434C-8E06-36421D72C02D}"/>
            </a:ext>
          </a:extLst>
        </xdr:cNvPr>
        <xdr:cNvSpPr txBox="1"/>
      </xdr:nvSpPr>
      <xdr:spPr>
        <a:xfrm>
          <a:off x="15143163" y="9670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8864D4A6-556A-4B93-9C1A-AD47BB3251D8}"/>
            </a:ext>
          </a:extLst>
        </xdr:cNvPr>
        <xdr:cNvSpPr/>
      </xdr:nvSpPr>
      <xdr:spPr>
        <a:xfrm>
          <a:off x="15054263" y="980948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964BC67C-288E-4919-9A18-9E1C8EB7FE2E}"/>
            </a:ext>
          </a:extLst>
        </xdr:cNvPr>
        <xdr:cNvSpPr/>
      </xdr:nvSpPr>
      <xdr:spPr>
        <a:xfrm>
          <a:off x="14273213" y="98056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4F6AC12E-619F-4443-995F-86E341BC5F06}"/>
            </a:ext>
          </a:extLst>
        </xdr:cNvPr>
        <xdr:cNvSpPr/>
      </xdr:nvSpPr>
      <xdr:spPr>
        <a:xfrm>
          <a:off x="13455650" y="979614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63E8879C-29B8-49BF-AC34-0BD208A67FBD}"/>
            </a:ext>
          </a:extLst>
        </xdr:cNvPr>
        <xdr:cNvSpPr/>
      </xdr:nvSpPr>
      <xdr:spPr>
        <a:xfrm>
          <a:off x="12638088" y="978471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BD599C40-FBD8-45BE-BB05-0AE5FC5E4A71}"/>
            </a:ext>
          </a:extLst>
        </xdr:cNvPr>
        <xdr:cNvSpPr/>
      </xdr:nvSpPr>
      <xdr:spPr>
        <a:xfrm>
          <a:off x="11806238"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5E98C091-39E3-461E-AE76-7AE791387C2D}"/>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BDF6DAD-9CDF-49B6-8476-18838594F531}"/>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910E120-1A38-4E3D-B9BE-DF99613CBBD3}"/>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B1D5DED-4236-4037-86A9-B5BBB007A1EA}"/>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4B04068D-2E8C-4EEF-8112-D23208BDDF7A}"/>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xdr:rowOff>
    </xdr:from>
    <xdr:to>
      <xdr:col>85</xdr:col>
      <xdr:colOff>177800</xdr:colOff>
      <xdr:row>62</xdr:row>
      <xdr:rowOff>109855</xdr:rowOff>
    </xdr:to>
    <xdr:sp macro="" textlink="">
      <xdr:nvSpPr>
        <xdr:cNvPr id="451" name="楕円 450">
          <a:extLst>
            <a:ext uri="{FF2B5EF4-FFF2-40B4-BE49-F238E27FC236}">
              <a16:creationId xmlns:a16="http://schemas.microsoft.com/office/drawing/2014/main" id="{A74D268B-D739-45B6-86FA-70BBB78BC522}"/>
            </a:ext>
          </a:extLst>
        </xdr:cNvPr>
        <xdr:cNvSpPr/>
      </xdr:nvSpPr>
      <xdr:spPr>
        <a:xfrm>
          <a:off x="15054263"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158132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F342FB7C-97C8-4AC4-86BB-7422988B0905}"/>
            </a:ext>
          </a:extLst>
        </xdr:cNvPr>
        <xdr:cNvSpPr txBox="1"/>
      </xdr:nvSpPr>
      <xdr:spPr>
        <a:xfrm>
          <a:off x="15143163" y="1004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59690</xdr:rowOff>
    </xdr:from>
    <xdr:to>
      <xdr:col>81</xdr:col>
      <xdr:colOff>101600</xdr:colOff>
      <xdr:row>62</xdr:row>
      <xdr:rowOff>161290</xdr:rowOff>
    </xdr:to>
    <xdr:sp macro="" textlink="">
      <xdr:nvSpPr>
        <xdr:cNvPr id="453" name="楕円 452">
          <a:extLst>
            <a:ext uri="{FF2B5EF4-FFF2-40B4-BE49-F238E27FC236}">
              <a16:creationId xmlns:a16="http://schemas.microsoft.com/office/drawing/2014/main" id="{B83ED234-B685-4692-925F-D3A480138FD7}"/>
            </a:ext>
          </a:extLst>
        </xdr:cNvPr>
        <xdr:cNvSpPr/>
      </xdr:nvSpPr>
      <xdr:spPr>
        <a:xfrm>
          <a:off x="14273213"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59055</xdr:rowOff>
    </xdr:from>
    <xdr:to>
      <xdr:col>85</xdr:col>
      <xdr:colOff>127000</xdr:colOff>
      <xdr:row>62</xdr:row>
      <xdr:rowOff>110490</xdr:rowOff>
    </xdr:to>
    <xdr:cxnSp macro="">
      <xdr:nvCxnSpPr>
        <xdr:cNvPr id="454" name="直線コネクタ 453">
          <a:extLst>
            <a:ext uri="{FF2B5EF4-FFF2-40B4-BE49-F238E27FC236}">
              <a16:creationId xmlns:a16="http://schemas.microsoft.com/office/drawing/2014/main" id="{6FDDA4BE-7F34-4D71-A97E-20FB72F7DDE1}"/>
            </a:ext>
          </a:extLst>
        </xdr:cNvPr>
        <xdr:cNvCxnSpPr/>
      </xdr:nvCxnSpPr>
      <xdr:spPr>
        <a:xfrm flipV="1">
          <a:off x="14324013" y="10107930"/>
          <a:ext cx="7810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162560</xdr:rowOff>
    </xdr:from>
    <xdr:to>
      <xdr:col>76</xdr:col>
      <xdr:colOff>165100</xdr:colOff>
      <xdr:row>63</xdr:row>
      <xdr:rowOff>92710</xdr:rowOff>
    </xdr:to>
    <xdr:sp macro="" textlink="">
      <xdr:nvSpPr>
        <xdr:cNvPr id="455" name="楕円 454">
          <a:extLst>
            <a:ext uri="{FF2B5EF4-FFF2-40B4-BE49-F238E27FC236}">
              <a16:creationId xmlns:a16="http://schemas.microsoft.com/office/drawing/2014/main" id="{03FCBA08-F8BD-49EA-A12E-3EF85BE3F42F}"/>
            </a:ext>
          </a:extLst>
        </xdr:cNvPr>
        <xdr:cNvSpPr/>
      </xdr:nvSpPr>
      <xdr:spPr>
        <a:xfrm>
          <a:off x="13455650" y="1021143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110490</xdr:rowOff>
    </xdr:from>
    <xdr:to>
      <xdr:col>81</xdr:col>
      <xdr:colOff>50800</xdr:colOff>
      <xdr:row>63</xdr:row>
      <xdr:rowOff>41910</xdr:rowOff>
    </xdr:to>
    <xdr:cxnSp macro="">
      <xdr:nvCxnSpPr>
        <xdr:cNvPr id="456" name="直線コネクタ 455">
          <a:extLst>
            <a:ext uri="{FF2B5EF4-FFF2-40B4-BE49-F238E27FC236}">
              <a16:creationId xmlns:a16="http://schemas.microsoft.com/office/drawing/2014/main" id="{5120357A-69B2-45C2-BA5C-0ACE32475EDC}"/>
            </a:ext>
          </a:extLst>
        </xdr:cNvPr>
        <xdr:cNvCxnSpPr/>
      </xdr:nvCxnSpPr>
      <xdr:spPr>
        <a:xfrm flipV="1">
          <a:off x="13506450" y="10159365"/>
          <a:ext cx="817563"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126365</xdr:rowOff>
    </xdr:from>
    <xdr:to>
      <xdr:col>72</xdr:col>
      <xdr:colOff>38100</xdr:colOff>
      <xdr:row>63</xdr:row>
      <xdr:rowOff>56515</xdr:rowOff>
    </xdr:to>
    <xdr:sp macro="" textlink="">
      <xdr:nvSpPr>
        <xdr:cNvPr id="457" name="楕円 456">
          <a:extLst>
            <a:ext uri="{FF2B5EF4-FFF2-40B4-BE49-F238E27FC236}">
              <a16:creationId xmlns:a16="http://schemas.microsoft.com/office/drawing/2014/main" id="{F76CBC16-BFD0-4617-9FAA-44427D97F38C}"/>
            </a:ext>
          </a:extLst>
        </xdr:cNvPr>
        <xdr:cNvSpPr/>
      </xdr:nvSpPr>
      <xdr:spPr>
        <a:xfrm>
          <a:off x="12638088" y="1017524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5715</xdr:rowOff>
    </xdr:from>
    <xdr:to>
      <xdr:col>76</xdr:col>
      <xdr:colOff>114300</xdr:colOff>
      <xdr:row>63</xdr:row>
      <xdr:rowOff>41910</xdr:rowOff>
    </xdr:to>
    <xdr:cxnSp macro="">
      <xdr:nvCxnSpPr>
        <xdr:cNvPr id="458" name="直線コネクタ 457">
          <a:extLst>
            <a:ext uri="{FF2B5EF4-FFF2-40B4-BE49-F238E27FC236}">
              <a16:creationId xmlns:a16="http://schemas.microsoft.com/office/drawing/2014/main" id="{ABDC2C3B-5542-4913-83BB-8669140C733E}"/>
            </a:ext>
          </a:extLst>
        </xdr:cNvPr>
        <xdr:cNvCxnSpPr/>
      </xdr:nvCxnSpPr>
      <xdr:spPr>
        <a:xfrm>
          <a:off x="12688888" y="10216515"/>
          <a:ext cx="817562"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88265</xdr:rowOff>
    </xdr:from>
    <xdr:to>
      <xdr:col>67</xdr:col>
      <xdr:colOff>101600</xdr:colOff>
      <xdr:row>63</xdr:row>
      <xdr:rowOff>18415</xdr:rowOff>
    </xdr:to>
    <xdr:sp macro="" textlink="">
      <xdr:nvSpPr>
        <xdr:cNvPr id="459" name="楕円 458">
          <a:extLst>
            <a:ext uri="{FF2B5EF4-FFF2-40B4-BE49-F238E27FC236}">
              <a16:creationId xmlns:a16="http://schemas.microsoft.com/office/drawing/2014/main" id="{ECC8C52E-78A2-45F4-B6F7-9403C76209AD}"/>
            </a:ext>
          </a:extLst>
        </xdr:cNvPr>
        <xdr:cNvSpPr/>
      </xdr:nvSpPr>
      <xdr:spPr>
        <a:xfrm>
          <a:off x="11806238" y="101371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139065</xdr:rowOff>
    </xdr:from>
    <xdr:to>
      <xdr:col>71</xdr:col>
      <xdr:colOff>177800</xdr:colOff>
      <xdr:row>63</xdr:row>
      <xdr:rowOff>5715</xdr:rowOff>
    </xdr:to>
    <xdr:cxnSp macro="">
      <xdr:nvCxnSpPr>
        <xdr:cNvPr id="460" name="直線コネクタ 459">
          <a:extLst>
            <a:ext uri="{FF2B5EF4-FFF2-40B4-BE49-F238E27FC236}">
              <a16:creationId xmlns:a16="http://schemas.microsoft.com/office/drawing/2014/main" id="{7D71B960-7D60-4A2B-9094-76E88ADB417B}"/>
            </a:ext>
          </a:extLst>
        </xdr:cNvPr>
        <xdr:cNvCxnSpPr/>
      </xdr:nvCxnSpPr>
      <xdr:spPr>
        <a:xfrm>
          <a:off x="11857038" y="10187940"/>
          <a:ext cx="8318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E5958CE1-749C-49DF-94D2-0219D14127EE}"/>
            </a:ext>
          </a:extLst>
        </xdr:cNvPr>
        <xdr:cNvSpPr txBox="1"/>
      </xdr:nvSpPr>
      <xdr:spPr>
        <a:xfrm>
          <a:off x="14123044" y="959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7301D776-A513-453D-A9E2-06D66EA2D3ED}"/>
            </a:ext>
          </a:extLst>
        </xdr:cNvPr>
        <xdr:cNvSpPr txBox="1"/>
      </xdr:nvSpPr>
      <xdr:spPr>
        <a:xfrm>
          <a:off x="13318182"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BCDE85C6-83A6-41F7-A385-52EB92950898}"/>
            </a:ext>
          </a:extLst>
        </xdr:cNvPr>
        <xdr:cNvSpPr txBox="1"/>
      </xdr:nvSpPr>
      <xdr:spPr>
        <a:xfrm>
          <a:off x="12500619" y="956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64" name="n_4aveValue【学校施設】&#10;有形固定資産減価償却率">
          <a:extLst>
            <a:ext uri="{FF2B5EF4-FFF2-40B4-BE49-F238E27FC236}">
              <a16:creationId xmlns:a16="http://schemas.microsoft.com/office/drawing/2014/main" id="{524B9256-B346-4245-8827-923C3F29E792}"/>
            </a:ext>
          </a:extLst>
        </xdr:cNvPr>
        <xdr:cNvSpPr txBox="1"/>
      </xdr:nvSpPr>
      <xdr:spPr>
        <a:xfrm>
          <a:off x="11668769" y="9562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152417</xdr:rowOff>
    </xdr:from>
    <xdr:ext cx="405111" cy="259045"/>
    <xdr:sp macro="" textlink="">
      <xdr:nvSpPr>
        <xdr:cNvPr id="465" name="n_1mainValue【学校施設】&#10;有形固定資産減価償却率">
          <a:extLst>
            <a:ext uri="{FF2B5EF4-FFF2-40B4-BE49-F238E27FC236}">
              <a16:creationId xmlns:a16="http://schemas.microsoft.com/office/drawing/2014/main" id="{90F9141D-A4B9-407D-B622-43D2DF527D25}"/>
            </a:ext>
          </a:extLst>
        </xdr:cNvPr>
        <xdr:cNvSpPr txBox="1"/>
      </xdr:nvSpPr>
      <xdr:spPr>
        <a:xfrm>
          <a:off x="141230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83837</xdr:rowOff>
    </xdr:from>
    <xdr:ext cx="405111" cy="259045"/>
    <xdr:sp macro="" textlink="">
      <xdr:nvSpPr>
        <xdr:cNvPr id="466" name="n_2mainValue【学校施設】&#10;有形固定資産減価償却率">
          <a:extLst>
            <a:ext uri="{FF2B5EF4-FFF2-40B4-BE49-F238E27FC236}">
              <a16:creationId xmlns:a16="http://schemas.microsoft.com/office/drawing/2014/main" id="{9E0F9CD1-52B1-4EB7-B78D-C9C096B5FE3A}"/>
            </a:ext>
          </a:extLst>
        </xdr:cNvPr>
        <xdr:cNvSpPr txBox="1"/>
      </xdr:nvSpPr>
      <xdr:spPr>
        <a:xfrm>
          <a:off x="13318182"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47642</xdr:rowOff>
    </xdr:from>
    <xdr:ext cx="405111" cy="259045"/>
    <xdr:sp macro="" textlink="">
      <xdr:nvSpPr>
        <xdr:cNvPr id="467" name="n_3mainValue【学校施設】&#10;有形固定資産減価償却率">
          <a:extLst>
            <a:ext uri="{FF2B5EF4-FFF2-40B4-BE49-F238E27FC236}">
              <a16:creationId xmlns:a16="http://schemas.microsoft.com/office/drawing/2014/main" id="{C7A072B2-E4CE-4700-9DE7-4396439AB8B6}"/>
            </a:ext>
          </a:extLst>
        </xdr:cNvPr>
        <xdr:cNvSpPr txBox="1"/>
      </xdr:nvSpPr>
      <xdr:spPr>
        <a:xfrm>
          <a:off x="12500619"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9542</xdr:rowOff>
    </xdr:from>
    <xdr:ext cx="405111" cy="259045"/>
    <xdr:sp macro="" textlink="">
      <xdr:nvSpPr>
        <xdr:cNvPr id="468" name="n_4mainValue【学校施設】&#10;有形固定資産減価償却率">
          <a:extLst>
            <a:ext uri="{FF2B5EF4-FFF2-40B4-BE49-F238E27FC236}">
              <a16:creationId xmlns:a16="http://schemas.microsoft.com/office/drawing/2014/main" id="{FA77494A-C4E4-46A4-BDD3-868B78EF0033}"/>
            </a:ext>
          </a:extLst>
        </xdr:cNvPr>
        <xdr:cNvSpPr txBox="1"/>
      </xdr:nvSpPr>
      <xdr:spPr>
        <a:xfrm>
          <a:off x="11668769"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FF9C8A00-6F91-461B-AA15-06EFE06DE097}"/>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E424B3A-EA31-4333-9FE9-7BB201D4FA44}"/>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1A201647-639B-492C-9E30-D21A52DF8D51}"/>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51F7AD39-DB79-48CE-B2ED-E12F253CD611}"/>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8A87FB45-B5DF-4D08-A09D-57D8D3BB49C3}"/>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1C98BC8-0BB3-4D68-816D-E360C2BF3273}"/>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256C68B6-85CC-4FD7-9B45-3EE134CD7483}"/>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D89D71D9-1B99-460C-A573-9C2E19863BEE}"/>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9487E16B-9DBC-4C56-9525-CB9AA764F038}"/>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BD71E4D3-3266-43A6-9648-1DB559E0F9FB}"/>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5032D56F-2607-4752-9EFC-097227FB41F0}"/>
            </a:ext>
          </a:extLst>
        </xdr:cNvPr>
        <xdr:cNvSpPr txBox="1"/>
      </xdr:nvSpPr>
      <xdr:spPr>
        <a:xfrm>
          <a:off x="1649208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5AB1248A-332E-4954-B396-AB2B75FB779C}"/>
            </a:ext>
          </a:extLst>
        </xdr:cNvPr>
        <xdr:cNvCxnSpPr/>
      </xdr:nvCxnSpPr>
      <xdr:spPr>
        <a:xfrm>
          <a:off x="16916400"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321DD0AA-164B-4225-8377-76F01E377CFD}"/>
            </a:ext>
          </a:extLst>
        </xdr:cNvPr>
        <xdr:cNvSpPr txBox="1"/>
      </xdr:nvSpPr>
      <xdr:spPr>
        <a:xfrm>
          <a:off x="16492084"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469F5818-2DD0-49A8-B3E9-4BFC2814CCA9}"/>
            </a:ext>
          </a:extLst>
        </xdr:cNvPr>
        <xdr:cNvCxnSpPr/>
      </xdr:nvCxnSpPr>
      <xdr:spPr>
        <a:xfrm>
          <a:off x="16916400"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6E20095A-2874-4F0C-87B0-D24F1E36757E}"/>
            </a:ext>
          </a:extLst>
        </xdr:cNvPr>
        <xdr:cNvSpPr txBox="1"/>
      </xdr:nvSpPr>
      <xdr:spPr>
        <a:xfrm>
          <a:off x="16492084" y="981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90DA5A9C-AD7A-4D30-BE96-65A113C6EBE8}"/>
            </a:ext>
          </a:extLst>
        </xdr:cNvPr>
        <xdr:cNvCxnSpPr/>
      </xdr:nvCxnSpPr>
      <xdr:spPr>
        <a:xfrm>
          <a:off x="16916400"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D9A53F76-D681-487B-83EE-2CAB66025E87}"/>
            </a:ext>
          </a:extLst>
        </xdr:cNvPr>
        <xdr:cNvSpPr txBox="1"/>
      </xdr:nvSpPr>
      <xdr:spPr>
        <a:xfrm>
          <a:off x="16492084"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24684648-DDA6-438D-9255-47AA60BBC77A}"/>
            </a:ext>
          </a:extLst>
        </xdr:cNvPr>
        <xdr:cNvCxnSpPr/>
      </xdr:nvCxnSpPr>
      <xdr:spPr>
        <a:xfrm>
          <a:off x="16916400"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F6FBEE10-CE8C-4F03-A025-54A9AE56AEBB}"/>
            </a:ext>
          </a:extLst>
        </xdr:cNvPr>
        <xdr:cNvSpPr txBox="1"/>
      </xdr:nvSpPr>
      <xdr:spPr>
        <a:xfrm>
          <a:off x="16492084" y="894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E662909A-8363-4EDF-899F-857367879FCE}"/>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7113FD01-725A-459C-A660-8D5754BF58A7}"/>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282F3D41-15E4-4554-A31E-41A64C82BDCB}"/>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6671876B-0378-434F-A651-FFA07BF606C5}"/>
            </a:ext>
          </a:extLst>
        </xdr:cNvPr>
        <xdr:cNvCxnSpPr/>
      </xdr:nvCxnSpPr>
      <xdr:spPr>
        <a:xfrm flipV="1">
          <a:off x="20503514" y="8983066"/>
          <a:ext cx="0" cy="1487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DE2A9951-96BF-471F-9BFB-14E443A8CB20}"/>
            </a:ext>
          </a:extLst>
        </xdr:cNvPr>
        <xdr:cNvSpPr txBox="1"/>
      </xdr:nvSpPr>
      <xdr:spPr>
        <a:xfrm>
          <a:off x="20542250"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FA396F29-0074-4A9E-BD6E-D50179CE68D5}"/>
            </a:ext>
          </a:extLst>
        </xdr:cNvPr>
        <xdr:cNvCxnSpPr/>
      </xdr:nvCxnSpPr>
      <xdr:spPr>
        <a:xfrm>
          <a:off x="20429538" y="1047102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541AAE6F-581A-4273-8C79-243A8E5A7F2D}"/>
            </a:ext>
          </a:extLst>
        </xdr:cNvPr>
        <xdr:cNvSpPr txBox="1"/>
      </xdr:nvSpPr>
      <xdr:spPr>
        <a:xfrm>
          <a:off x="20542250" y="876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B7146224-DF36-4460-BC65-6D6207052FB7}"/>
            </a:ext>
          </a:extLst>
        </xdr:cNvPr>
        <xdr:cNvCxnSpPr/>
      </xdr:nvCxnSpPr>
      <xdr:spPr>
        <a:xfrm>
          <a:off x="20429538" y="898306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191B8AC6-6923-49B5-BA55-E543C7ADF236}"/>
            </a:ext>
          </a:extLst>
        </xdr:cNvPr>
        <xdr:cNvSpPr txBox="1"/>
      </xdr:nvSpPr>
      <xdr:spPr>
        <a:xfrm>
          <a:off x="20542250"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BC2AB391-7553-49EC-A5F8-530C72CFE92C}"/>
            </a:ext>
          </a:extLst>
        </xdr:cNvPr>
        <xdr:cNvSpPr/>
      </xdr:nvSpPr>
      <xdr:spPr>
        <a:xfrm>
          <a:off x="20453350" y="1013797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F1B66382-CC36-4C30-B653-AF6BF3A1FA9B}"/>
            </a:ext>
          </a:extLst>
        </xdr:cNvPr>
        <xdr:cNvSpPr/>
      </xdr:nvSpPr>
      <xdr:spPr>
        <a:xfrm>
          <a:off x="19686588" y="1013615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DD44C155-901B-4154-8A3F-361B3FA22B1E}"/>
            </a:ext>
          </a:extLst>
        </xdr:cNvPr>
        <xdr:cNvSpPr/>
      </xdr:nvSpPr>
      <xdr:spPr>
        <a:xfrm>
          <a:off x="18854738" y="1014392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8769F504-1628-4DB7-BE8B-B252E3852863}"/>
            </a:ext>
          </a:extLst>
        </xdr:cNvPr>
        <xdr:cNvSpPr/>
      </xdr:nvSpPr>
      <xdr:spPr>
        <a:xfrm>
          <a:off x="18037175" y="1014437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B31D6D5B-0501-4F5A-B29E-BAEDEA55A75F}"/>
            </a:ext>
          </a:extLst>
        </xdr:cNvPr>
        <xdr:cNvSpPr/>
      </xdr:nvSpPr>
      <xdr:spPr>
        <a:xfrm>
          <a:off x="17219613" y="1013569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7771202-2FCA-4037-937E-FF8B5AB8E3F2}"/>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F1140247-72EE-4952-99B8-58E65F62D1BA}"/>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7AE7D562-6934-48AC-8BDB-B6CA3DD71478}"/>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065C876-2089-4FBA-84B4-CA2716D55E56}"/>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FAAE349-3EEF-4B59-9C0E-EFA8CBB7FDD2}"/>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149454</xdr:rowOff>
    </xdr:from>
    <xdr:to>
      <xdr:col>116</xdr:col>
      <xdr:colOff>114300</xdr:colOff>
      <xdr:row>63</xdr:row>
      <xdr:rowOff>79604</xdr:rowOff>
    </xdr:to>
    <xdr:sp macro="" textlink="">
      <xdr:nvSpPr>
        <xdr:cNvPr id="507" name="楕円 506">
          <a:extLst>
            <a:ext uri="{FF2B5EF4-FFF2-40B4-BE49-F238E27FC236}">
              <a16:creationId xmlns:a16="http://schemas.microsoft.com/office/drawing/2014/main" id="{1EB43565-54FD-4C3C-B62B-612263942FB1}"/>
            </a:ext>
          </a:extLst>
        </xdr:cNvPr>
        <xdr:cNvSpPr/>
      </xdr:nvSpPr>
      <xdr:spPr>
        <a:xfrm>
          <a:off x="20453350" y="1019832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127881</xdr:rowOff>
    </xdr:from>
    <xdr:ext cx="469744" cy="259045"/>
    <xdr:sp macro="" textlink="">
      <xdr:nvSpPr>
        <xdr:cNvPr id="508" name="【学校施設】&#10;一人当たり面積該当値テキスト">
          <a:extLst>
            <a:ext uri="{FF2B5EF4-FFF2-40B4-BE49-F238E27FC236}">
              <a16:creationId xmlns:a16="http://schemas.microsoft.com/office/drawing/2014/main" id="{DF2CB786-26C3-49BA-8B63-4E53CE1694FD}"/>
            </a:ext>
          </a:extLst>
        </xdr:cNvPr>
        <xdr:cNvSpPr txBox="1"/>
      </xdr:nvSpPr>
      <xdr:spPr>
        <a:xfrm>
          <a:off x="20542250" y="1017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151282</xdr:rowOff>
    </xdr:from>
    <xdr:to>
      <xdr:col>112</xdr:col>
      <xdr:colOff>38100</xdr:colOff>
      <xdr:row>63</xdr:row>
      <xdr:rowOff>81432</xdr:rowOff>
    </xdr:to>
    <xdr:sp macro="" textlink="">
      <xdr:nvSpPr>
        <xdr:cNvPr id="509" name="楕円 508">
          <a:extLst>
            <a:ext uri="{FF2B5EF4-FFF2-40B4-BE49-F238E27FC236}">
              <a16:creationId xmlns:a16="http://schemas.microsoft.com/office/drawing/2014/main" id="{E61DE7D7-FB46-4DB9-BAB8-FE6366F9DCE4}"/>
            </a:ext>
          </a:extLst>
        </xdr:cNvPr>
        <xdr:cNvSpPr/>
      </xdr:nvSpPr>
      <xdr:spPr>
        <a:xfrm>
          <a:off x="19686588" y="1020015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28804</xdr:rowOff>
    </xdr:from>
    <xdr:to>
      <xdr:col>116</xdr:col>
      <xdr:colOff>63500</xdr:colOff>
      <xdr:row>63</xdr:row>
      <xdr:rowOff>30632</xdr:rowOff>
    </xdr:to>
    <xdr:cxnSp macro="">
      <xdr:nvCxnSpPr>
        <xdr:cNvPr id="510" name="直線コネクタ 509">
          <a:extLst>
            <a:ext uri="{FF2B5EF4-FFF2-40B4-BE49-F238E27FC236}">
              <a16:creationId xmlns:a16="http://schemas.microsoft.com/office/drawing/2014/main" id="{7860DC25-3B9F-49EA-98B2-B77D1B83E080}"/>
            </a:ext>
          </a:extLst>
        </xdr:cNvPr>
        <xdr:cNvCxnSpPr/>
      </xdr:nvCxnSpPr>
      <xdr:spPr>
        <a:xfrm flipV="1">
          <a:off x="19737388" y="10239604"/>
          <a:ext cx="766762"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152654</xdr:rowOff>
    </xdr:from>
    <xdr:to>
      <xdr:col>107</xdr:col>
      <xdr:colOff>101600</xdr:colOff>
      <xdr:row>63</xdr:row>
      <xdr:rowOff>82804</xdr:rowOff>
    </xdr:to>
    <xdr:sp macro="" textlink="">
      <xdr:nvSpPr>
        <xdr:cNvPr id="511" name="楕円 510">
          <a:extLst>
            <a:ext uri="{FF2B5EF4-FFF2-40B4-BE49-F238E27FC236}">
              <a16:creationId xmlns:a16="http://schemas.microsoft.com/office/drawing/2014/main" id="{90E52670-40C0-4D86-BF61-CE5416AE2F0E}"/>
            </a:ext>
          </a:extLst>
        </xdr:cNvPr>
        <xdr:cNvSpPr/>
      </xdr:nvSpPr>
      <xdr:spPr>
        <a:xfrm>
          <a:off x="18854738" y="1020152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30632</xdr:rowOff>
    </xdr:from>
    <xdr:to>
      <xdr:col>111</xdr:col>
      <xdr:colOff>177800</xdr:colOff>
      <xdr:row>63</xdr:row>
      <xdr:rowOff>32004</xdr:rowOff>
    </xdr:to>
    <xdr:cxnSp macro="">
      <xdr:nvCxnSpPr>
        <xdr:cNvPr id="512" name="直線コネクタ 511">
          <a:extLst>
            <a:ext uri="{FF2B5EF4-FFF2-40B4-BE49-F238E27FC236}">
              <a16:creationId xmlns:a16="http://schemas.microsoft.com/office/drawing/2014/main" id="{228AEA2A-DA8B-4D0E-98F8-AB7F612750A4}"/>
            </a:ext>
          </a:extLst>
        </xdr:cNvPr>
        <xdr:cNvCxnSpPr/>
      </xdr:nvCxnSpPr>
      <xdr:spPr>
        <a:xfrm flipV="1">
          <a:off x="18905538" y="10241432"/>
          <a:ext cx="8318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151740</xdr:rowOff>
    </xdr:from>
    <xdr:to>
      <xdr:col>102</xdr:col>
      <xdr:colOff>165100</xdr:colOff>
      <xdr:row>63</xdr:row>
      <xdr:rowOff>81890</xdr:rowOff>
    </xdr:to>
    <xdr:sp macro="" textlink="">
      <xdr:nvSpPr>
        <xdr:cNvPr id="513" name="楕円 512">
          <a:extLst>
            <a:ext uri="{FF2B5EF4-FFF2-40B4-BE49-F238E27FC236}">
              <a16:creationId xmlns:a16="http://schemas.microsoft.com/office/drawing/2014/main" id="{BF98B724-EA7C-4AFB-B2A7-2078C61B60F5}"/>
            </a:ext>
          </a:extLst>
        </xdr:cNvPr>
        <xdr:cNvSpPr/>
      </xdr:nvSpPr>
      <xdr:spPr>
        <a:xfrm>
          <a:off x="18037175" y="1020061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31090</xdr:rowOff>
    </xdr:from>
    <xdr:to>
      <xdr:col>107</xdr:col>
      <xdr:colOff>50800</xdr:colOff>
      <xdr:row>63</xdr:row>
      <xdr:rowOff>32004</xdr:rowOff>
    </xdr:to>
    <xdr:cxnSp macro="">
      <xdr:nvCxnSpPr>
        <xdr:cNvPr id="514" name="直線コネクタ 513">
          <a:extLst>
            <a:ext uri="{FF2B5EF4-FFF2-40B4-BE49-F238E27FC236}">
              <a16:creationId xmlns:a16="http://schemas.microsoft.com/office/drawing/2014/main" id="{F9AF3DCB-9E9F-4139-A322-AA979BA2A871}"/>
            </a:ext>
          </a:extLst>
        </xdr:cNvPr>
        <xdr:cNvCxnSpPr/>
      </xdr:nvCxnSpPr>
      <xdr:spPr>
        <a:xfrm>
          <a:off x="18087975" y="10241890"/>
          <a:ext cx="817563"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150368</xdr:rowOff>
    </xdr:from>
    <xdr:to>
      <xdr:col>98</xdr:col>
      <xdr:colOff>38100</xdr:colOff>
      <xdr:row>63</xdr:row>
      <xdr:rowOff>80518</xdr:rowOff>
    </xdr:to>
    <xdr:sp macro="" textlink="">
      <xdr:nvSpPr>
        <xdr:cNvPr id="515" name="楕円 514">
          <a:extLst>
            <a:ext uri="{FF2B5EF4-FFF2-40B4-BE49-F238E27FC236}">
              <a16:creationId xmlns:a16="http://schemas.microsoft.com/office/drawing/2014/main" id="{051E203D-E720-4ED7-B39B-E2526C16EE44}"/>
            </a:ext>
          </a:extLst>
        </xdr:cNvPr>
        <xdr:cNvSpPr/>
      </xdr:nvSpPr>
      <xdr:spPr>
        <a:xfrm>
          <a:off x="17219613" y="10199243"/>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29718</xdr:rowOff>
    </xdr:from>
    <xdr:to>
      <xdr:col>102</xdr:col>
      <xdr:colOff>114300</xdr:colOff>
      <xdr:row>63</xdr:row>
      <xdr:rowOff>31090</xdr:rowOff>
    </xdr:to>
    <xdr:cxnSp macro="">
      <xdr:nvCxnSpPr>
        <xdr:cNvPr id="516" name="直線コネクタ 515">
          <a:extLst>
            <a:ext uri="{FF2B5EF4-FFF2-40B4-BE49-F238E27FC236}">
              <a16:creationId xmlns:a16="http://schemas.microsoft.com/office/drawing/2014/main" id="{0FFA0EF6-B835-4E0A-9313-6910A3B33422}"/>
            </a:ext>
          </a:extLst>
        </xdr:cNvPr>
        <xdr:cNvCxnSpPr/>
      </xdr:nvCxnSpPr>
      <xdr:spPr>
        <a:xfrm>
          <a:off x="17270413" y="10240518"/>
          <a:ext cx="817562"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67F020DB-28B8-4B1C-BEC1-5847EA44E1CF}"/>
            </a:ext>
          </a:extLst>
        </xdr:cNvPr>
        <xdr:cNvSpPr txBox="1"/>
      </xdr:nvSpPr>
      <xdr:spPr>
        <a:xfrm>
          <a:off x="19504102" y="992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94BA16A6-CD68-4F8E-8C4C-7B2009FE7DD5}"/>
            </a:ext>
          </a:extLst>
        </xdr:cNvPr>
        <xdr:cNvSpPr txBox="1"/>
      </xdr:nvSpPr>
      <xdr:spPr>
        <a:xfrm>
          <a:off x="18684952" y="992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0B66E079-62E6-4063-803E-6D944B9FD45F}"/>
            </a:ext>
          </a:extLst>
        </xdr:cNvPr>
        <xdr:cNvSpPr txBox="1"/>
      </xdr:nvSpPr>
      <xdr:spPr>
        <a:xfrm>
          <a:off x="17867390" y="992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B8E42CBB-3377-4E61-A60A-D5093CD18575}"/>
            </a:ext>
          </a:extLst>
        </xdr:cNvPr>
        <xdr:cNvSpPr txBox="1"/>
      </xdr:nvSpPr>
      <xdr:spPr>
        <a:xfrm>
          <a:off x="17049827" y="99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72559</xdr:rowOff>
    </xdr:from>
    <xdr:ext cx="469744" cy="259045"/>
    <xdr:sp macro="" textlink="">
      <xdr:nvSpPr>
        <xdr:cNvPr id="521" name="n_1mainValue【学校施設】&#10;一人当たり面積">
          <a:extLst>
            <a:ext uri="{FF2B5EF4-FFF2-40B4-BE49-F238E27FC236}">
              <a16:creationId xmlns:a16="http://schemas.microsoft.com/office/drawing/2014/main" id="{34D9223A-C06B-4E18-BDAB-23E508F0B3F4}"/>
            </a:ext>
          </a:extLst>
        </xdr:cNvPr>
        <xdr:cNvSpPr txBox="1"/>
      </xdr:nvSpPr>
      <xdr:spPr>
        <a:xfrm>
          <a:off x="19504102" y="1028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73931</xdr:rowOff>
    </xdr:from>
    <xdr:ext cx="469744" cy="259045"/>
    <xdr:sp macro="" textlink="">
      <xdr:nvSpPr>
        <xdr:cNvPr id="522" name="n_2mainValue【学校施設】&#10;一人当たり面積">
          <a:extLst>
            <a:ext uri="{FF2B5EF4-FFF2-40B4-BE49-F238E27FC236}">
              <a16:creationId xmlns:a16="http://schemas.microsoft.com/office/drawing/2014/main" id="{D4D278E7-EFB8-407D-889B-27D2837F1EAF}"/>
            </a:ext>
          </a:extLst>
        </xdr:cNvPr>
        <xdr:cNvSpPr txBox="1"/>
      </xdr:nvSpPr>
      <xdr:spPr>
        <a:xfrm>
          <a:off x="18684952" y="1028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73017</xdr:rowOff>
    </xdr:from>
    <xdr:ext cx="469744" cy="259045"/>
    <xdr:sp macro="" textlink="">
      <xdr:nvSpPr>
        <xdr:cNvPr id="523" name="n_3mainValue【学校施設】&#10;一人当たり面積">
          <a:extLst>
            <a:ext uri="{FF2B5EF4-FFF2-40B4-BE49-F238E27FC236}">
              <a16:creationId xmlns:a16="http://schemas.microsoft.com/office/drawing/2014/main" id="{476A4E58-BF32-405D-9197-084D12FEA430}"/>
            </a:ext>
          </a:extLst>
        </xdr:cNvPr>
        <xdr:cNvSpPr txBox="1"/>
      </xdr:nvSpPr>
      <xdr:spPr>
        <a:xfrm>
          <a:off x="17867390" y="102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71645</xdr:rowOff>
    </xdr:from>
    <xdr:ext cx="469744" cy="259045"/>
    <xdr:sp macro="" textlink="">
      <xdr:nvSpPr>
        <xdr:cNvPr id="524" name="n_4mainValue【学校施設】&#10;一人当たり面積">
          <a:extLst>
            <a:ext uri="{FF2B5EF4-FFF2-40B4-BE49-F238E27FC236}">
              <a16:creationId xmlns:a16="http://schemas.microsoft.com/office/drawing/2014/main" id="{EB8AC658-9C8A-49FD-AEDF-18A59A01914F}"/>
            </a:ext>
          </a:extLst>
        </xdr:cNvPr>
        <xdr:cNvSpPr txBox="1"/>
      </xdr:nvSpPr>
      <xdr:spPr>
        <a:xfrm>
          <a:off x="17049827" y="1028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C592AF09-458C-4E2E-9075-D59DB5EB0103}"/>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447F7ADE-9C80-4DCF-9C99-745A1E0317F2}"/>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BB7B2BF3-BA1D-4340-BAB3-F81C515A792D}"/>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DA3DD07D-2BAB-4B5C-90A9-B187067E3F5A}"/>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A6E87C55-1414-483F-8DFE-8F5C41E4596B}"/>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4C283AF-E1DF-482F-805F-BF0D8D0FE84A}"/>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CD9D8279-C562-481B-B81B-846B9DE6D2C8}"/>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8E469970-D8A7-4A9F-A253-0F9EEE2C2EE3}"/>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CB10662D-D43A-4C00-8E2E-2781CA5C27D7}"/>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937687BF-3C9E-485B-8835-76B9279491BC}"/>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C6F6D20F-2B49-48A7-82E2-677DC568653B}"/>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D15F9454-9B95-4667-83A7-8781E507DB2C}"/>
            </a:ext>
          </a:extLst>
        </xdr:cNvPr>
        <xdr:cNvCxnSpPr/>
      </xdr:nvCxnSpPr>
      <xdr:spPr>
        <a:xfrm>
          <a:off x="11517313"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CE1E431-080C-44BE-A2C5-84D755760D52}"/>
            </a:ext>
          </a:extLst>
        </xdr:cNvPr>
        <xdr:cNvSpPr txBox="1"/>
      </xdr:nvSpPr>
      <xdr:spPr>
        <a:xfrm>
          <a:off x="11092996"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5D26310C-C9E0-44E6-8616-B4D7C8D1227C}"/>
            </a:ext>
          </a:extLst>
        </xdr:cNvPr>
        <xdr:cNvCxnSpPr/>
      </xdr:nvCxnSpPr>
      <xdr:spPr>
        <a:xfrm>
          <a:off x="11517313"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DB2D65B1-55A7-49A2-98B5-B48890914253}"/>
            </a:ext>
          </a:extLst>
        </xdr:cNvPr>
        <xdr:cNvSpPr txBox="1"/>
      </xdr:nvSpPr>
      <xdr:spPr>
        <a:xfrm>
          <a:off x="11142829"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4F0B3295-2438-4BD5-BA3F-72B5A401CE68}"/>
            </a:ext>
          </a:extLst>
        </xdr:cNvPr>
        <xdr:cNvCxnSpPr/>
      </xdr:nvCxnSpPr>
      <xdr:spPr>
        <a:xfrm>
          <a:off x="11517313"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AE234A0A-F3C5-4C18-B15C-ABABC845CD06}"/>
            </a:ext>
          </a:extLst>
        </xdr:cNvPr>
        <xdr:cNvSpPr txBox="1"/>
      </xdr:nvSpPr>
      <xdr:spPr>
        <a:xfrm>
          <a:off x="11142829"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F5AB420B-35CE-471B-A63D-B722F3318208}"/>
            </a:ext>
          </a:extLst>
        </xdr:cNvPr>
        <xdr:cNvCxnSpPr/>
      </xdr:nvCxnSpPr>
      <xdr:spPr>
        <a:xfrm>
          <a:off x="11517313"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EDE292B6-7848-4538-9AD5-FC7BF539DEEF}"/>
            </a:ext>
          </a:extLst>
        </xdr:cNvPr>
        <xdr:cNvSpPr txBox="1"/>
      </xdr:nvSpPr>
      <xdr:spPr>
        <a:xfrm>
          <a:off x="11142829"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8A0EF043-EC19-4226-B17E-D514498F9DED}"/>
            </a:ext>
          </a:extLst>
        </xdr:cNvPr>
        <xdr:cNvCxnSpPr/>
      </xdr:nvCxnSpPr>
      <xdr:spPr>
        <a:xfrm>
          <a:off x="11517313"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46F50D3-F6FC-42F2-B60D-1662540A4A52}"/>
            </a:ext>
          </a:extLst>
        </xdr:cNvPr>
        <xdr:cNvSpPr txBox="1"/>
      </xdr:nvSpPr>
      <xdr:spPr>
        <a:xfrm>
          <a:off x="11142829"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54354C95-7531-4BDD-8A79-4F17728BEF1E}"/>
            </a:ext>
          </a:extLst>
        </xdr:cNvPr>
        <xdr:cNvCxnSpPr/>
      </xdr:nvCxnSpPr>
      <xdr:spPr>
        <a:xfrm>
          <a:off x="11517313"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C75E8545-32EE-4B0B-9937-F7B7AA8911D5}"/>
            </a:ext>
          </a:extLst>
        </xdr:cNvPr>
        <xdr:cNvSpPr txBox="1"/>
      </xdr:nvSpPr>
      <xdr:spPr>
        <a:xfrm>
          <a:off x="11206949"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C074AF09-37C6-49EA-8302-EFB21ACCC80C}"/>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E20B97A2-803D-417B-8DF8-12FA14DEA392}"/>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E7553AA-ED2D-4E29-95D0-6544425753C3}"/>
            </a:ext>
          </a:extLst>
        </xdr:cNvPr>
        <xdr:cNvCxnSpPr/>
      </xdr:nvCxnSpPr>
      <xdr:spPr>
        <a:xfrm flipV="1">
          <a:off x="15104427" y="12612188"/>
          <a:ext cx="0" cy="148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4A95BD82-95DF-4DC7-BFD5-AB1B7964AFD0}"/>
            </a:ext>
          </a:extLst>
        </xdr:cNvPr>
        <xdr:cNvSpPr txBox="1"/>
      </xdr:nvSpPr>
      <xdr:spPr>
        <a:xfrm>
          <a:off x="15143163"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2F88885F-2EB0-41F9-B397-7F9BFB76E00D}"/>
            </a:ext>
          </a:extLst>
        </xdr:cNvPr>
        <xdr:cNvCxnSpPr/>
      </xdr:nvCxnSpPr>
      <xdr:spPr>
        <a:xfrm>
          <a:off x="15016163"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6C421954-024C-4E75-8042-32C257677EE1}"/>
            </a:ext>
          </a:extLst>
        </xdr:cNvPr>
        <xdr:cNvSpPr txBox="1"/>
      </xdr:nvSpPr>
      <xdr:spPr>
        <a:xfrm>
          <a:off x="15143163" y="123969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F59E33A5-539B-4A73-AB00-7C094DAFB6D6}"/>
            </a:ext>
          </a:extLst>
        </xdr:cNvPr>
        <xdr:cNvCxnSpPr/>
      </xdr:nvCxnSpPr>
      <xdr:spPr>
        <a:xfrm>
          <a:off x="15016163" y="1261218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EF0F6F5B-60E2-4AB4-A402-02A8038932C9}"/>
            </a:ext>
          </a:extLst>
        </xdr:cNvPr>
        <xdr:cNvSpPr txBox="1"/>
      </xdr:nvSpPr>
      <xdr:spPr>
        <a:xfrm>
          <a:off x="15143163" y="13218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4BAE6774-93C8-4FC6-8F85-9F538CFF3CC7}"/>
            </a:ext>
          </a:extLst>
        </xdr:cNvPr>
        <xdr:cNvSpPr/>
      </xdr:nvSpPr>
      <xdr:spPr>
        <a:xfrm>
          <a:off x="15054263" y="1335795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770A186E-B83E-4544-86F4-3A26B29DA0F5}"/>
            </a:ext>
          </a:extLst>
        </xdr:cNvPr>
        <xdr:cNvSpPr/>
      </xdr:nvSpPr>
      <xdr:spPr>
        <a:xfrm>
          <a:off x="14273213" y="13335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856AB45E-D0B4-4F9D-8C36-D6CC00A7B8B5}"/>
            </a:ext>
          </a:extLst>
        </xdr:cNvPr>
        <xdr:cNvSpPr/>
      </xdr:nvSpPr>
      <xdr:spPr>
        <a:xfrm>
          <a:off x="13455650" y="1331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BAB231C0-A1DA-4945-9095-EA6BAB32A9E6}"/>
            </a:ext>
          </a:extLst>
        </xdr:cNvPr>
        <xdr:cNvSpPr/>
      </xdr:nvSpPr>
      <xdr:spPr>
        <a:xfrm>
          <a:off x="12638088" y="1333345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281CE4DA-2CF5-4413-A4E5-B689E08EFAF5}"/>
            </a:ext>
          </a:extLst>
        </xdr:cNvPr>
        <xdr:cNvSpPr/>
      </xdr:nvSpPr>
      <xdr:spPr>
        <a:xfrm>
          <a:off x="11806238" y="1338081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EAFB1AE-141F-4474-9756-2786D702B94B}"/>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BFBDBED-9A83-41BC-AA19-5BCDE8D68EE1}"/>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605CAA98-061C-489A-BD83-A55082958FA9}"/>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F85ADF8-4063-45A0-BDC0-0181CD77B6CC}"/>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4A16642-948E-4364-9726-940105DD94CC}"/>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153851</xdr:rowOff>
    </xdr:from>
    <xdr:to>
      <xdr:col>85</xdr:col>
      <xdr:colOff>177800</xdr:colOff>
      <xdr:row>84</xdr:row>
      <xdr:rowOff>84001</xdr:rowOff>
    </xdr:to>
    <xdr:sp macro="" textlink="">
      <xdr:nvSpPr>
        <xdr:cNvPr id="566" name="楕円 565">
          <a:extLst>
            <a:ext uri="{FF2B5EF4-FFF2-40B4-BE49-F238E27FC236}">
              <a16:creationId xmlns:a16="http://schemas.microsoft.com/office/drawing/2014/main" id="{9E896788-B64F-40D4-AC79-73879E722434}"/>
            </a:ext>
          </a:extLst>
        </xdr:cNvPr>
        <xdr:cNvSpPr/>
      </xdr:nvSpPr>
      <xdr:spPr>
        <a:xfrm>
          <a:off x="15054263" y="1360315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132278</xdr:rowOff>
    </xdr:from>
    <xdr:ext cx="405111" cy="259045"/>
    <xdr:sp macro="" textlink="">
      <xdr:nvSpPr>
        <xdr:cNvPr id="567" name="【児童館】&#10;有形固定資産減価償却率該当値テキスト">
          <a:extLst>
            <a:ext uri="{FF2B5EF4-FFF2-40B4-BE49-F238E27FC236}">
              <a16:creationId xmlns:a16="http://schemas.microsoft.com/office/drawing/2014/main" id="{4E0CFB68-11E5-49EB-A505-EB6AE06A5513}"/>
            </a:ext>
          </a:extLst>
        </xdr:cNvPr>
        <xdr:cNvSpPr txBox="1"/>
      </xdr:nvSpPr>
      <xdr:spPr>
        <a:xfrm>
          <a:off x="15143163" y="13581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126093</xdr:rowOff>
    </xdr:from>
    <xdr:to>
      <xdr:col>81</xdr:col>
      <xdr:colOff>101600</xdr:colOff>
      <xdr:row>84</xdr:row>
      <xdr:rowOff>56243</xdr:rowOff>
    </xdr:to>
    <xdr:sp macro="" textlink="">
      <xdr:nvSpPr>
        <xdr:cNvPr id="568" name="楕円 567">
          <a:extLst>
            <a:ext uri="{FF2B5EF4-FFF2-40B4-BE49-F238E27FC236}">
              <a16:creationId xmlns:a16="http://schemas.microsoft.com/office/drawing/2014/main" id="{36F0E825-9450-484E-9C25-5212DC0FF048}"/>
            </a:ext>
          </a:extLst>
        </xdr:cNvPr>
        <xdr:cNvSpPr/>
      </xdr:nvSpPr>
      <xdr:spPr>
        <a:xfrm>
          <a:off x="14273213" y="135753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5443</xdr:rowOff>
    </xdr:from>
    <xdr:to>
      <xdr:col>85</xdr:col>
      <xdr:colOff>127000</xdr:colOff>
      <xdr:row>84</xdr:row>
      <xdr:rowOff>33201</xdr:rowOff>
    </xdr:to>
    <xdr:cxnSp macro="">
      <xdr:nvCxnSpPr>
        <xdr:cNvPr id="569" name="直線コネクタ 568">
          <a:extLst>
            <a:ext uri="{FF2B5EF4-FFF2-40B4-BE49-F238E27FC236}">
              <a16:creationId xmlns:a16="http://schemas.microsoft.com/office/drawing/2014/main" id="{9D4FBC5A-A882-49CC-8C22-CA8BA359A5B0}"/>
            </a:ext>
          </a:extLst>
        </xdr:cNvPr>
        <xdr:cNvCxnSpPr/>
      </xdr:nvCxnSpPr>
      <xdr:spPr>
        <a:xfrm>
          <a:off x="14324013" y="13616668"/>
          <a:ext cx="7810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83638</xdr:rowOff>
    </xdr:from>
    <xdr:to>
      <xdr:col>76</xdr:col>
      <xdr:colOff>165100</xdr:colOff>
      <xdr:row>84</xdr:row>
      <xdr:rowOff>13788</xdr:rowOff>
    </xdr:to>
    <xdr:sp macro="" textlink="">
      <xdr:nvSpPr>
        <xdr:cNvPr id="570" name="楕円 569">
          <a:extLst>
            <a:ext uri="{FF2B5EF4-FFF2-40B4-BE49-F238E27FC236}">
              <a16:creationId xmlns:a16="http://schemas.microsoft.com/office/drawing/2014/main" id="{0BF1ACF7-1F78-4FE7-A56F-03EE851D0CA8}"/>
            </a:ext>
          </a:extLst>
        </xdr:cNvPr>
        <xdr:cNvSpPr/>
      </xdr:nvSpPr>
      <xdr:spPr>
        <a:xfrm>
          <a:off x="13455650" y="1353293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134438</xdr:rowOff>
    </xdr:from>
    <xdr:to>
      <xdr:col>81</xdr:col>
      <xdr:colOff>50800</xdr:colOff>
      <xdr:row>84</xdr:row>
      <xdr:rowOff>5443</xdr:rowOff>
    </xdr:to>
    <xdr:cxnSp macro="">
      <xdr:nvCxnSpPr>
        <xdr:cNvPr id="571" name="直線コネクタ 570">
          <a:extLst>
            <a:ext uri="{FF2B5EF4-FFF2-40B4-BE49-F238E27FC236}">
              <a16:creationId xmlns:a16="http://schemas.microsoft.com/office/drawing/2014/main" id="{2DE2BBF1-B4F0-4C0A-ACA0-6F21620D7C5A}"/>
            </a:ext>
          </a:extLst>
        </xdr:cNvPr>
        <xdr:cNvCxnSpPr/>
      </xdr:nvCxnSpPr>
      <xdr:spPr>
        <a:xfrm>
          <a:off x="13506450" y="13583738"/>
          <a:ext cx="817563" cy="3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44450</xdr:rowOff>
    </xdr:from>
    <xdr:to>
      <xdr:col>72</xdr:col>
      <xdr:colOff>38100</xdr:colOff>
      <xdr:row>83</xdr:row>
      <xdr:rowOff>146050</xdr:rowOff>
    </xdr:to>
    <xdr:sp macro="" textlink="">
      <xdr:nvSpPr>
        <xdr:cNvPr id="572" name="楕円 571">
          <a:extLst>
            <a:ext uri="{FF2B5EF4-FFF2-40B4-BE49-F238E27FC236}">
              <a16:creationId xmlns:a16="http://schemas.microsoft.com/office/drawing/2014/main" id="{A3B6496F-6855-4ADE-AC37-DB02EEC46761}"/>
            </a:ext>
          </a:extLst>
        </xdr:cNvPr>
        <xdr:cNvSpPr/>
      </xdr:nvSpPr>
      <xdr:spPr>
        <a:xfrm>
          <a:off x="12638088" y="134937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83</xdr:row>
      <xdr:rowOff>134438</xdr:rowOff>
    </xdr:to>
    <xdr:cxnSp macro="">
      <xdr:nvCxnSpPr>
        <xdr:cNvPr id="573" name="直線コネクタ 572">
          <a:extLst>
            <a:ext uri="{FF2B5EF4-FFF2-40B4-BE49-F238E27FC236}">
              <a16:creationId xmlns:a16="http://schemas.microsoft.com/office/drawing/2014/main" id="{A6786537-A556-4A01-9681-47490130B47C}"/>
            </a:ext>
          </a:extLst>
        </xdr:cNvPr>
        <xdr:cNvCxnSpPr/>
      </xdr:nvCxnSpPr>
      <xdr:spPr>
        <a:xfrm>
          <a:off x="12688888" y="13544550"/>
          <a:ext cx="817562"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72208</xdr:rowOff>
    </xdr:from>
    <xdr:to>
      <xdr:col>67</xdr:col>
      <xdr:colOff>101600</xdr:colOff>
      <xdr:row>84</xdr:row>
      <xdr:rowOff>2358</xdr:rowOff>
    </xdr:to>
    <xdr:sp macro="" textlink="">
      <xdr:nvSpPr>
        <xdr:cNvPr id="574" name="楕円 573">
          <a:extLst>
            <a:ext uri="{FF2B5EF4-FFF2-40B4-BE49-F238E27FC236}">
              <a16:creationId xmlns:a16="http://schemas.microsoft.com/office/drawing/2014/main" id="{7408FDBC-1DAD-4DB5-B869-3A7D0BA118A6}"/>
            </a:ext>
          </a:extLst>
        </xdr:cNvPr>
        <xdr:cNvSpPr/>
      </xdr:nvSpPr>
      <xdr:spPr>
        <a:xfrm>
          <a:off x="11806238" y="1352150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95250</xdr:rowOff>
    </xdr:from>
    <xdr:to>
      <xdr:col>71</xdr:col>
      <xdr:colOff>177800</xdr:colOff>
      <xdr:row>83</xdr:row>
      <xdr:rowOff>123008</xdr:rowOff>
    </xdr:to>
    <xdr:cxnSp macro="">
      <xdr:nvCxnSpPr>
        <xdr:cNvPr id="575" name="直線コネクタ 574">
          <a:extLst>
            <a:ext uri="{FF2B5EF4-FFF2-40B4-BE49-F238E27FC236}">
              <a16:creationId xmlns:a16="http://schemas.microsoft.com/office/drawing/2014/main" id="{EF856206-3A7C-4441-B8A5-732F13B73B03}"/>
            </a:ext>
          </a:extLst>
        </xdr:cNvPr>
        <xdr:cNvCxnSpPr/>
      </xdr:nvCxnSpPr>
      <xdr:spPr>
        <a:xfrm flipV="1">
          <a:off x="11857038" y="13544550"/>
          <a:ext cx="8318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4226ECEA-48E8-4FB4-9416-844583D66818}"/>
            </a:ext>
          </a:extLst>
        </xdr:cNvPr>
        <xdr:cNvSpPr txBox="1"/>
      </xdr:nvSpPr>
      <xdr:spPr>
        <a:xfrm>
          <a:off x="14123044" y="13124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28F3DB19-F2A3-4B82-A75F-F702D1B7B8EC}"/>
            </a:ext>
          </a:extLst>
        </xdr:cNvPr>
        <xdr:cNvSpPr txBox="1"/>
      </xdr:nvSpPr>
      <xdr:spPr>
        <a:xfrm>
          <a:off x="13318182" y="1311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1F380F29-AD00-46A6-9917-BDBED08DDF7E}"/>
            </a:ext>
          </a:extLst>
        </xdr:cNvPr>
        <xdr:cNvSpPr txBox="1"/>
      </xdr:nvSpPr>
      <xdr:spPr>
        <a:xfrm>
          <a:off x="12500619" y="1312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a:extLst>
            <a:ext uri="{FF2B5EF4-FFF2-40B4-BE49-F238E27FC236}">
              <a16:creationId xmlns:a16="http://schemas.microsoft.com/office/drawing/2014/main" id="{AD44CB89-76C1-4160-96DB-32E32D879E55}"/>
            </a:ext>
          </a:extLst>
        </xdr:cNvPr>
        <xdr:cNvSpPr txBox="1"/>
      </xdr:nvSpPr>
      <xdr:spPr>
        <a:xfrm>
          <a:off x="11668769" y="1316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47370</xdr:rowOff>
    </xdr:from>
    <xdr:ext cx="405111" cy="259045"/>
    <xdr:sp macro="" textlink="">
      <xdr:nvSpPr>
        <xdr:cNvPr id="580" name="n_1mainValue【児童館】&#10;有形固定資産減価償却率">
          <a:extLst>
            <a:ext uri="{FF2B5EF4-FFF2-40B4-BE49-F238E27FC236}">
              <a16:creationId xmlns:a16="http://schemas.microsoft.com/office/drawing/2014/main" id="{609509BE-3C13-4DD0-924F-6A1AB95B6FD5}"/>
            </a:ext>
          </a:extLst>
        </xdr:cNvPr>
        <xdr:cNvSpPr txBox="1"/>
      </xdr:nvSpPr>
      <xdr:spPr>
        <a:xfrm>
          <a:off x="14123044" y="136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4915</xdr:rowOff>
    </xdr:from>
    <xdr:ext cx="405111" cy="259045"/>
    <xdr:sp macro="" textlink="">
      <xdr:nvSpPr>
        <xdr:cNvPr id="581" name="n_2mainValue【児童館】&#10;有形固定資産減価償却率">
          <a:extLst>
            <a:ext uri="{FF2B5EF4-FFF2-40B4-BE49-F238E27FC236}">
              <a16:creationId xmlns:a16="http://schemas.microsoft.com/office/drawing/2014/main" id="{5B561424-3FF6-4C01-82E7-D3D88793ED0C}"/>
            </a:ext>
          </a:extLst>
        </xdr:cNvPr>
        <xdr:cNvSpPr txBox="1"/>
      </xdr:nvSpPr>
      <xdr:spPr>
        <a:xfrm>
          <a:off x="13318182" y="13616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137177</xdr:rowOff>
    </xdr:from>
    <xdr:ext cx="405111" cy="259045"/>
    <xdr:sp macro="" textlink="">
      <xdr:nvSpPr>
        <xdr:cNvPr id="582" name="n_3mainValue【児童館】&#10;有形固定資産減価償却率">
          <a:extLst>
            <a:ext uri="{FF2B5EF4-FFF2-40B4-BE49-F238E27FC236}">
              <a16:creationId xmlns:a16="http://schemas.microsoft.com/office/drawing/2014/main" id="{BFC37068-6F93-48AF-AB72-CF6C3F9A241C}"/>
            </a:ext>
          </a:extLst>
        </xdr:cNvPr>
        <xdr:cNvSpPr txBox="1"/>
      </xdr:nvSpPr>
      <xdr:spPr>
        <a:xfrm>
          <a:off x="12500619" y="1358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164935</xdr:rowOff>
    </xdr:from>
    <xdr:ext cx="405111" cy="259045"/>
    <xdr:sp macro="" textlink="">
      <xdr:nvSpPr>
        <xdr:cNvPr id="583" name="n_4mainValue【児童館】&#10;有形固定資産減価償却率">
          <a:extLst>
            <a:ext uri="{FF2B5EF4-FFF2-40B4-BE49-F238E27FC236}">
              <a16:creationId xmlns:a16="http://schemas.microsoft.com/office/drawing/2014/main" id="{B09F9628-7B54-4A63-98DD-F3E2E1025F23}"/>
            </a:ext>
          </a:extLst>
        </xdr:cNvPr>
        <xdr:cNvSpPr txBox="1"/>
      </xdr:nvSpPr>
      <xdr:spPr>
        <a:xfrm>
          <a:off x="11668769" y="13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BD89FAC8-2E0E-4B7B-9580-BD3D539A7247}"/>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A69871FC-C57D-4359-A8CF-E2217BF8F2DD}"/>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D834AEA2-9F56-4BAD-8653-EE1B857AE4B9}"/>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EB218923-892C-4DD9-B491-1D2AF629248E}"/>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C97C072A-8997-409D-96EE-840E97C67930}"/>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27D7F5F9-B80E-4EFF-B28B-B11B3807A8FE}"/>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6C26F102-9D5D-4286-A022-F44C92BF1B71}"/>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23E3408D-0E05-4B53-A7D8-6E2725D0257A}"/>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9B2D9798-725A-48C3-842F-26510533974C}"/>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FD92691A-D686-460F-BA16-8BA70A027EDE}"/>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8C220F2-5A39-4877-8E3E-84740446C62F}"/>
            </a:ext>
          </a:extLst>
        </xdr:cNvPr>
        <xdr:cNvCxnSpPr/>
      </xdr:nvCxnSpPr>
      <xdr:spPr>
        <a:xfrm>
          <a:off x="16916400"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71D96E74-DC73-405C-AF53-6D6A2455F8A3}"/>
            </a:ext>
          </a:extLst>
        </xdr:cNvPr>
        <xdr:cNvSpPr txBox="1"/>
      </xdr:nvSpPr>
      <xdr:spPr>
        <a:xfrm>
          <a:off x="16492084"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106C63F9-4178-4DEB-B496-E5322AE1429C}"/>
            </a:ext>
          </a:extLst>
        </xdr:cNvPr>
        <xdr:cNvCxnSpPr/>
      </xdr:nvCxnSpPr>
      <xdr:spPr>
        <a:xfrm>
          <a:off x="16916400"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131F1014-DDC4-4BB7-A9D1-B838DB29B641}"/>
            </a:ext>
          </a:extLst>
        </xdr:cNvPr>
        <xdr:cNvSpPr txBox="1"/>
      </xdr:nvSpPr>
      <xdr:spPr>
        <a:xfrm>
          <a:off x="16492084" y="1355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7FF8D082-6CBA-4E16-8B5D-28B0CDCB68BB}"/>
            </a:ext>
          </a:extLst>
        </xdr:cNvPr>
        <xdr:cNvCxnSpPr/>
      </xdr:nvCxnSpPr>
      <xdr:spPr>
        <a:xfrm>
          <a:off x="16916400"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5B2B5528-8166-4FB0-808D-B86E927744C6}"/>
            </a:ext>
          </a:extLst>
        </xdr:cNvPr>
        <xdr:cNvSpPr txBox="1"/>
      </xdr:nvSpPr>
      <xdr:spPr>
        <a:xfrm>
          <a:off x="16492084"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7EC598B-3F29-461F-86A7-24E1AB01B1CF}"/>
            </a:ext>
          </a:extLst>
        </xdr:cNvPr>
        <xdr:cNvCxnSpPr/>
      </xdr:nvCxnSpPr>
      <xdr:spPr>
        <a:xfrm>
          <a:off x="16916400"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B048467A-6064-4BA2-B9A6-30E30A85D9AD}"/>
            </a:ext>
          </a:extLst>
        </xdr:cNvPr>
        <xdr:cNvSpPr txBox="1"/>
      </xdr:nvSpPr>
      <xdr:spPr>
        <a:xfrm>
          <a:off x="16492084" y="1283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B1FA2380-F874-4175-B357-F1B4B8BBD33A}"/>
            </a:ext>
          </a:extLst>
        </xdr:cNvPr>
        <xdr:cNvCxnSpPr/>
      </xdr:nvCxnSpPr>
      <xdr:spPr>
        <a:xfrm>
          <a:off x="16916400"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CA24C84-8310-4371-A336-F14AE0D6B1AE}"/>
            </a:ext>
          </a:extLst>
        </xdr:cNvPr>
        <xdr:cNvSpPr txBox="1"/>
      </xdr:nvSpPr>
      <xdr:spPr>
        <a:xfrm>
          <a:off x="16492084" y="12478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9755593F-A2B9-47CA-B164-93D07F6673DC}"/>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E5F98F36-F87B-4C55-9347-AE9ADDD8B6EF}"/>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AC3BC5CB-E768-4320-B70B-FCC821DAE9BB}"/>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3E175526-BD05-4726-9D09-71B04B88A3D2}"/>
            </a:ext>
          </a:extLst>
        </xdr:cNvPr>
        <xdr:cNvCxnSpPr/>
      </xdr:nvCxnSpPr>
      <xdr:spPr>
        <a:xfrm flipV="1">
          <a:off x="20503514" y="126968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134FFE06-C8BE-4D74-9266-1A41E8873DE6}"/>
            </a:ext>
          </a:extLst>
        </xdr:cNvPr>
        <xdr:cNvSpPr txBox="1"/>
      </xdr:nvSpPr>
      <xdr:spPr>
        <a:xfrm>
          <a:off x="20542250" y="1401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06351FF1-47ED-44B0-AF4F-10E04F81EF2C}"/>
            </a:ext>
          </a:extLst>
        </xdr:cNvPr>
        <xdr:cNvCxnSpPr/>
      </xdr:nvCxnSpPr>
      <xdr:spPr>
        <a:xfrm>
          <a:off x="20429538" y="140112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C525BF09-CEC9-4C7F-AE34-1C32BBF29543}"/>
            </a:ext>
          </a:extLst>
        </xdr:cNvPr>
        <xdr:cNvSpPr txBox="1"/>
      </xdr:nvSpPr>
      <xdr:spPr>
        <a:xfrm>
          <a:off x="20542250" y="1248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34B7DD0A-DE1C-455E-8CCE-B38FC3FCC6E8}"/>
            </a:ext>
          </a:extLst>
        </xdr:cNvPr>
        <xdr:cNvCxnSpPr/>
      </xdr:nvCxnSpPr>
      <xdr:spPr>
        <a:xfrm>
          <a:off x="20429538" y="126968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12" name="【児童館】&#10;一人当たり面積平均値テキスト">
          <a:extLst>
            <a:ext uri="{FF2B5EF4-FFF2-40B4-BE49-F238E27FC236}">
              <a16:creationId xmlns:a16="http://schemas.microsoft.com/office/drawing/2014/main" id="{B0D12B22-A540-459E-9288-BFBAC1A6A17A}"/>
            </a:ext>
          </a:extLst>
        </xdr:cNvPr>
        <xdr:cNvSpPr txBox="1"/>
      </xdr:nvSpPr>
      <xdr:spPr>
        <a:xfrm>
          <a:off x="20542250" y="13548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FD2C0872-A954-446C-A61F-BEDBD2616A72}"/>
            </a:ext>
          </a:extLst>
        </xdr:cNvPr>
        <xdr:cNvSpPr/>
      </xdr:nvSpPr>
      <xdr:spPr>
        <a:xfrm>
          <a:off x="20453350" y="135699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4BE84CDB-2604-4A19-ABD6-6B6F110E66E1}"/>
            </a:ext>
          </a:extLst>
        </xdr:cNvPr>
        <xdr:cNvSpPr/>
      </xdr:nvSpPr>
      <xdr:spPr>
        <a:xfrm>
          <a:off x="19686588" y="1356995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37EC47EC-ED5D-4B2B-BE10-D6B4C6E79BBB}"/>
            </a:ext>
          </a:extLst>
        </xdr:cNvPr>
        <xdr:cNvSpPr/>
      </xdr:nvSpPr>
      <xdr:spPr>
        <a:xfrm>
          <a:off x="18854738" y="1356995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533F129F-7DFB-4C13-857E-3E263797882E}"/>
            </a:ext>
          </a:extLst>
        </xdr:cNvPr>
        <xdr:cNvSpPr/>
      </xdr:nvSpPr>
      <xdr:spPr>
        <a:xfrm>
          <a:off x="18037175" y="135890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47C90507-151C-4CEB-8DBC-F3520366B8C4}"/>
            </a:ext>
          </a:extLst>
        </xdr:cNvPr>
        <xdr:cNvSpPr/>
      </xdr:nvSpPr>
      <xdr:spPr>
        <a:xfrm>
          <a:off x="17219613" y="1358900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06CB381-E59C-4E63-AFB2-CB68E2CCF255}"/>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2BC924D-04C9-452F-B47B-16780A2080D0}"/>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C8C4BB3-1CF0-40A9-BC37-CEA73CF8D781}"/>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58B3A5C-4982-406E-9301-9E8A6B89C2D6}"/>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9AD5F71-FBEA-455A-83D2-C0F04AB2B929}"/>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623" name="楕円 622">
          <a:extLst>
            <a:ext uri="{FF2B5EF4-FFF2-40B4-BE49-F238E27FC236}">
              <a16:creationId xmlns:a16="http://schemas.microsoft.com/office/drawing/2014/main" id="{9F063E46-9C4F-4037-9609-EFF6C54B096F}"/>
            </a:ext>
          </a:extLst>
        </xdr:cNvPr>
        <xdr:cNvSpPr/>
      </xdr:nvSpPr>
      <xdr:spPr>
        <a:xfrm>
          <a:off x="20453350" y="135318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105427</xdr:rowOff>
    </xdr:from>
    <xdr:ext cx="469744" cy="259045"/>
    <xdr:sp macro="" textlink="">
      <xdr:nvSpPr>
        <xdr:cNvPr id="624" name="【児童館】&#10;一人当たり面積該当値テキスト">
          <a:extLst>
            <a:ext uri="{FF2B5EF4-FFF2-40B4-BE49-F238E27FC236}">
              <a16:creationId xmlns:a16="http://schemas.microsoft.com/office/drawing/2014/main" id="{598D76C9-F47E-4786-861A-A07EC49C8317}"/>
            </a:ext>
          </a:extLst>
        </xdr:cNvPr>
        <xdr:cNvSpPr txBox="1"/>
      </xdr:nvSpPr>
      <xdr:spPr>
        <a:xfrm>
          <a:off x="20542250" y="1339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625" name="楕円 624">
          <a:extLst>
            <a:ext uri="{FF2B5EF4-FFF2-40B4-BE49-F238E27FC236}">
              <a16:creationId xmlns:a16="http://schemas.microsoft.com/office/drawing/2014/main" id="{94E3D2CA-6255-48D4-B9BF-67F7245D7AF0}"/>
            </a:ext>
          </a:extLst>
        </xdr:cNvPr>
        <xdr:cNvSpPr/>
      </xdr:nvSpPr>
      <xdr:spPr>
        <a:xfrm>
          <a:off x="19686588" y="13512800"/>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114300</xdr:rowOff>
    </xdr:from>
    <xdr:to>
      <xdr:col>116</xdr:col>
      <xdr:colOff>63500</xdr:colOff>
      <xdr:row>83</xdr:row>
      <xdr:rowOff>133350</xdr:rowOff>
    </xdr:to>
    <xdr:cxnSp macro="">
      <xdr:nvCxnSpPr>
        <xdr:cNvPr id="626" name="直線コネクタ 625">
          <a:extLst>
            <a:ext uri="{FF2B5EF4-FFF2-40B4-BE49-F238E27FC236}">
              <a16:creationId xmlns:a16="http://schemas.microsoft.com/office/drawing/2014/main" id="{BB8A219B-CC8F-4659-826A-1E11FFEB8617}"/>
            </a:ext>
          </a:extLst>
        </xdr:cNvPr>
        <xdr:cNvCxnSpPr/>
      </xdr:nvCxnSpPr>
      <xdr:spPr>
        <a:xfrm>
          <a:off x="19737388" y="13563600"/>
          <a:ext cx="766762"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63500</xdr:rowOff>
    </xdr:from>
    <xdr:to>
      <xdr:col>107</xdr:col>
      <xdr:colOff>101600</xdr:colOff>
      <xdr:row>83</xdr:row>
      <xdr:rowOff>165100</xdr:rowOff>
    </xdr:to>
    <xdr:sp macro="" textlink="">
      <xdr:nvSpPr>
        <xdr:cNvPr id="627" name="楕円 626">
          <a:extLst>
            <a:ext uri="{FF2B5EF4-FFF2-40B4-BE49-F238E27FC236}">
              <a16:creationId xmlns:a16="http://schemas.microsoft.com/office/drawing/2014/main" id="{E45F6782-473F-4C19-9866-50F5D6B578A7}"/>
            </a:ext>
          </a:extLst>
        </xdr:cNvPr>
        <xdr:cNvSpPr/>
      </xdr:nvSpPr>
      <xdr:spPr>
        <a:xfrm>
          <a:off x="18854738" y="13512800"/>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114300</xdr:rowOff>
    </xdr:to>
    <xdr:cxnSp macro="">
      <xdr:nvCxnSpPr>
        <xdr:cNvPr id="628" name="直線コネクタ 627">
          <a:extLst>
            <a:ext uri="{FF2B5EF4-FFF2-40B4-BE49-F238E27FC236}">
              <a16:creationId xmlns:a16="http://schemas.microsoft.com/office/drawing/2014/main" id="{C491E90E-165F-45EC-86CE-DB565999A784}"/>
            </a:ext>
          </a:extLst>
        </xdr:cNvPr>
        <xdr:cNvCxnSpPr/>
      </xdr:nvCxnSpPr>
      <xdr:spPr>
        <a:xfrm>
          <a:off x="18905538" y="1356360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82550</xdr:rowOff>
    </xdr:from>
    <xdr:to>
      <xdr:col>102</xdr:col>
      <xdr:colOff>165100</xdr:colOff>
      <xdr:row>84</xdr:row>
      <xdr:rowOff>12700</xdr:rowOff>
    </xdr:to>
    <xdr:sp macro="" textlink="">
      <xdr:nvSpPr>
        <xdr:cNvPr id="629" name="楕円 628">
          <a:extLst>
            <a:ext uri="{FF2B5EF4-FFF2-40B4-BE49-F238E27FC236}">
              <a16:creationId xmlns:a16="http://schemas.microsoft.com/office/drawing/2014/main" id="{31260069-C405-4D93-BA5E-0D3EF64051B3}"/>
            </a:ext>
          </a:extLst>
        </xdr:cNvPr>
        <xdr:cNvSpPr/>
      </xdr:nvSpPr>
      <xdr:spPr>
        <a:xfrm>
          <a:off x="18037175" y="135318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114300</xdr:rowOff>
    </xdr:from>
    <xdr:to>
      <xdr:col>107</xdr:col>
      <xdr:colOff>50800</xdr:colOff>
      <xdr:row>83</xdr:row>
      <xdr:rowOff>133350</xdr:rowOff>
    </xdr:to>
    <xdr:cxnSp macro="">
      <xdr:nvCxnSpPr>
        <xdr:cNvPr id="630" name="直線コネクタ 629">
          <a:extLst>
            <a:ext uri="{FF2B5EF4-FFF2-40B4-BE49-F238E27FC236}">
              <a16:creationId xmlns:a16="http://schemas.microsoft.com/office/drawing/2014/main" id="{D73E6115-4EFF-49AB-94A8-8CF0C859439F}"/>
            </a:ext>
          </a:extLst>
        </xdr:cNvPr>
        <xdr:cNvCxnSpPr/>
      </xdr:nvCxnSpPr>
      <xdr:spPr>
        <a:xfrm flipV="1">
          <a:off x="18087975" y="13563600"/>
          <a:ext cx="817563"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82550</xdr:rowOff>
    </xdr:from>
    <xdr:to>
      <xdr:col>98</xdr:col>
      <xdr:colOff>38100</xdr:colOff>
      <xdr:row>84</xdr:row>
      <xdr:rowOff>12700</xdr:rowOff>
    </xdr:to>
    <xdr:sp macro="" textlink="">
      <xdr:nvSpPr>
        <xdr:cNvPr id="631" name="楕円 630">
          <a:extLst>
            <a:ext uri="{FF2B5EF4-FFF2-40B4-BE49-F238E27FC236}">
              <a16:creationId xmlns:a16="http://schemas.microsoft.com/office/drawing/2014/main" id="{21E2884C-5692-4322-8512-2F1D69EAE7BB}"/>
            </a:ext>
          </a:extLst>
        </xdr:cNvPr>
        <xdr:cNvSpPr/>
      </xdr:nvSpPr>
      <xdr:spPr>
        <a:xfrm>
          <a:off x="17219613" y="1353185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133350</xdr:rowOff>
    </xdr:from>
    <xdr:to>
      <xdr:col>102</xdr:col>
      <xdr:colOff>114300</xdr:colOff>
      <xdr:row>83</xdr:row>
      <xdr:rowOff>133350</xdr:rowOff>
    </xdr:to>
    <xdr:cxnSp macro="">
      <xdr:nvCxnSpPr>
        <xdr:cNvPr id="632" name="直線コネクタ 631">
          <a:extLst>
            <a:ext uri="{FF2B5EF4-FFF2-40B4-BE49-F238E27FC236}">
              <a16:creationId xmlns:a16="http://schemas.microsoft.com/office/drawing/2014/main" id="{E0341E89-32B8-4D7D-AAD8-3F42753A2CEC}"/>
            </a:ext>
          </a:extLst>
        </xdr:cNvPr>
        <xdr:cNvCxnSpPr/>
      </xdr:nvCxnSpPr>
      <xdr:spPr>
        <a:xfrm>
          <a:off x="17270413" y="13582650"/>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33" name="n_1aveValue【児童館】&#10;一人当たり面積">
          <a:extLst>
            <a:ext uri="{FF2B5EF4-FFF2-40B4-BE49-F238E27FC236}">
              <a16:creationId xmlns:a16="http://schemas.microsoft.com/office/drawing/2014/main" id="{65248083-FEF7-4E9A-AE6B-C67BC0332407}"/>
            </a:ext>
          </a:extLst>
        </xdr:cNvPr>
        <xdr:cNvSpPr txBox="1"/>
      </xdr:nvSpPr>
      <xdr:spPr>
        <a:xfrm>
          <a:off x="19504102" y="1365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35C3C448-B09E-41E6-8674-93926D71CB3B}"/>
            </a:ext>
          </a:extLst>
        </xdr:cNvPr>
        <xdr:cNvSpPr txBox="1"/>
      </xdr:nvSpPr>
      <xdr:spPr>
        <a:xfrm>
          <a:off x="18684952" y="1365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35" name="n_3aveValue【児童館】&#10;一人当たり面積">
          <a:extLst>
            <a:ext uri="{FF2B5EF4-FFF2-40B4-BE49-F238E27FC236}">
              <a16:creationId xmlns:a16="http://schemas.microsoft.com/office/drawing/2014/main" id="{C56AF0F0-7608-4E9A-9CBD-2E3FEA8E5657}"/>
            </a:ext>
          </a:extLst>
        </xdr:cNvPr>
        <xdr:cNvSpPr txBox="1"/>
      </xdr:nvSpPr>
      <xdr:spPr>
        <a:xfrm>
          <a:off x="17867390" y="1367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636" name="n_4aveValue【児童館】&#10;一人当たり面積">
          <a:extLst>
            <a:ext uri="{FF2B5EF4-FFF2-40B4-BE49-F238E27FC236}">
              <a16:creationId xmlns:a16="http://schemas.microsoft.com/office/drawing/2014/main" id="{41CE4517-8FBA-4DEC-B073-16713711EFBB}"/>
            </a:ext>
          </a:extLst>
        </xdr:cNvPr>
        <xdr:cNvSpPr txBox="1"/>
      </xdr:nvSpPr>
      <xdr:spPr>
        <a:xfrm>
          <a:off x="17049827" y="1367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10177</xdr:rowOff>
    </xdr:from>
    <xdr:ext cx="469744" cy="259045"/>
    <xdr:sp macro="" textlink="">
      <xdr:nvSpPr>
        <xdr:cNvPr id="637" name="n_1mainValue【児童館】&#10;一人当たり面積">
          <a:extLst>
            <a:ext uri="{FF2B5EF4-FFF2-40B4-BE49-F238E27FC236}">
              <a16:creationId xmlns:a16="http://schemas.microsoft.com/office/drawing/2014/main" id="{5B0DABF9-6A7D-433B-AC16-6F9AB0C89BEE}"/>
            </a:ext>
          </a:extLst>
        </xdr:cNvPr>
        <xdr:cNvSpPr txBox="1"/>
      </xdr:nvSpPr>
      <xdr:spPr>
        <a:xfrm>
          <a:off x="19504102" y="1329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638" name="n_2mainValue【児童館】&#10;一人当たり面積">
          <a:extLst>
            <a:ext uri="{FF2B5EF4-FFF2-40B4-BE49-F238E27FC236}">
              <a16:creationId xmlns:a16="http://schemas.microsoft.com/office/drawing/2014/main" id="{F14DB0C5-CE1B-473F-9B13-70B01A1015E6}"/>
            </a:ext>
          </a:extLst>
        </xdr:cNvPr>
        <xdr:cNvSpPr txBox="1"/>
      </xdr:nvSpPr>
      <xdr:spPr>
        <a:xfrm>
          <a:off x="18684952" y="1329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29227</xdr:rowOff>
    </xdr:from>
    <xdr:ext cx="469744" cy="259045"/>
    <xdr:sp macro="" textlink="">
      <xdr:nvSpPr>
        <xdr:cNvPr id="639" name="n_3mainValue【児童館】&#10;一人当たり面積">
          <a:extLst>
            <a:ext uri="{FF2B5EF4-FFF2-40B4-BE49-F238E27FC236}">
              <a16:creationId xmlns:a16="http://schemas.microsoft.com/office/drawing/2014/main" id="{F82EA206-E686-4EF0-ABF4-1A7C5D1316D1}"/>
            </a:ext>
          </a:extLst>
        </xdr:cNvPr>
        <xdr:cNvSpPr txBox="1"/>
      </xdr:nvSpPr>
      <xdr:spPr>
        <a:xfrm>
          <a:off x="17867390" y="133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640" name="n_4mainValue【児童館】&#10;一人当たり面積">
          <a:extLst>
            <a:ext uri="{FF2B5EF4-FFF2-40B4-BE49-F238E27FC236}">
              <a16:creationId xmlns:a16="http://schemas.microsoft.com/office/drawing/2014/main" id="{7289D8E4-20B1-4519-85B8-1C1087257831}"/>
            </a:ext>
          </a:extLst>
        </xdr:cNvPr>
        <xdr:cNvSpPr txBox="1"/>
      </xdr:nvSpPr>
      <xdr:spPr>
        <a:xfrm>
          <a:off x="17049827" y="133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96BDE93-FEF7-4D3C-843B-B6842E701F5F}"/>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D95C7757-C3A1-488F-A6DD-381BAC6F1265}"/>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8A209985-EB92-4AD0-B93D-70B35673A599}"/>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A5659CC3-D77F-40E0-8BEE-8A6677AC5D75}"/>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A99812D-3CE6-4C73-8578-FCA69A37F000}"/>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E57C597A-C24D-45EF-8116-C36B8BFEA29E}"/>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F2D8D5EE-DE4F-4545-8A03-27D3E3009AC4}"/>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40DF5DFF-5475-4DF2-9AD6-C822A50F39CE}"/>
            </a:ext>
          </a:extLst>
        </xdr:cNvPr>
        <xdr:cNvSpPr/>
      </xdr:nvSpPr>
      <xdr:spPr>
        <a:xfrm>
          <a:off x="11517313" y="15906750"/>
          <a:ext cx="4367212"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id="{37AA3D8F-BD75-4638-86B6-9EF6F11DA609}"/>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id="{AA14FB48-E5F6-40E9-A516-95FC5CF82DB1}"/>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id="{3EF1FDB4-36B4-4981-8730-7D8893491DA9}"/>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id="{A6990E62-1BD8-4842-BB28-C668AE554C3F}"/>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id="{0D8623EF-418E-4832-BBF2-4F2142490D0D}"/>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id="{8DD31091-3983-4267-9B50-11B8B14A5A92}"/>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id="{E748F260-87C7-49F2-ACDF-A8AAEBA95E4D}"/>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id="{C0EB0091-D89C-4B5F-B6EF-BA9EE7AEA6EE}"/>
            </a:ext>
          </a:extLst>
        </xdr:cNvPr>
        <xdr:cNvSpPr/>
      </xdr:nvSpPr>
      <xdr:spPr>
        <a:xfrm>
          <a:off x="16916400" y="15906750"/>
          <a:ext cx="4381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5CADE250-7402-4DB3-A350-0772CB42FCBC}"/>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1429D157-31EC-4D0F-B991-148DEA228381}"/>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DAB29D88-CFEC-4EE8-B737-989D84FFC90D}"/>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類似団体と比較して特に有形固定資産減価償却率が高くなっている施設は、道路と学校施設であり、低くなっている施設は、認定こども園・幼稚園・保育所である。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道路については、人口急増期に区画整理事業をはじめとした宅地開発に伴い多くの路線を整備したが、その後は小規模な整備が中心となっていることから、整備から年数が経過している路線が多いことに加え、既存路線の維持について、オーバーレイや切削オーバーレイによる舗装修繕が中心であるため、有形固定資産減価償却率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学校施設については、昭和５２年度から昭和６１年度にかけて建設した小学校６校、中学校４校分の校舎をはじめ、人口急増期に建設したものが一斉に大規模改修の時期を迎えていることから、有形固定資産減価償却率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今後も公共施設個別施設計画に</a:t>
          </a:r>
          <a:r>
            <a:rPr kumimoji="1" lang="ja-JP" altLang="en-US" sz="1100" b="0" i="0" baseline="0">
              <a:solidFill>
                <a:schemeClr val="dk1"/>
              </a:solidFill>
              <a:effectLst/>
              <a:latin typeface="+mn-lt"/>
              <a:ea typeface="+mn-ea"/>
              <a:cs typeface="+mn-cs"/>
            </a:rPr>
            <a:t>基づき</a:t>
          </a:r>
          <a:r>
            <a:rPr kumimoji="1" lang="ja-JP" altLang="ja-JP" sz="1100" b="0" i="0" baseline="0">
              <a:solidFill>
                <a:schemeClr val="dk1"/>
              </a:solidFill>
              <a:effectLst/>
              <a:latin typeface="+mn-lt"/>
              <a:ea typeface="+mn-ea"/>
              <a:cs typeface="+mn-cs"/>
            </a:rPr>
            <a:t>、施設の老朽化対策や長寿命化、集約化・複合化などの適正な維持管理を引き続き取り組んでいく。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C10986-D29E-4F19-8F17-CDB2B9CD93D6}"/>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6C049C-B21E-4404-9CF0-44D0B974476D}"/>
            </a:ext>
          </a:extLst>
        </xdr:cNvPr>
        <xdr:cNvSpPr/>
      </xdr:nvSpPr>
      <xdr:spPr>
        <a:xfrm>
          <a:off x="17621250" y="190500"/>
          <a:ext cx="36766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BB97CB-D1B1-4BF4-B589-6CE19EEDDC46}"/>
            </a:ext>
          </a:extLst>
        </xdr:cNvPr>
        <xdr:cNvSpPr/>
      </xdr:nvSpPr>
      <xdr:spPr>
        <a:xfrm>
          <a:off x="17640300" y="215900"/>
          <a:ext cx="36322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0EBE46-6768-448A-979A-267CE8723244}"/>
            </a:ext>
          </a:extLst>
        </xdr:cNvPr>
        <xdr:cNvSpPr/>
      </xdr:nvSpPr>
      <xdr:spPr>
        <a:xfrm>
          <a:off x="17665700" y="241300"/>
          <a:ext cx="35750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埼玉県鶴ケ島市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5C6967-12C8-4BD5-AF0B-62DA270B32D8}"/>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D3B418-6F64-4DD5-82E4-B721FE7A540A}"/>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2F12C1-AD47-4634-A0A2-01335A120B4F}"/>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FED9B8-EF04-4DE2-913D-31D18CCAAD3F}"/>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C25EC4-5F73-4B53-BF22-780F8235CCAE}"/>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5EC9DE-6A4D-452D-BF60-567C7999D22D}"/>
            </a:ext>
          </a:extLst>
        </xdr:cNvPr>
        <xdr:cNvSpPr/>
      </xdr:nvSpPr>
      <xdr:spPr>
        <a:xfrm>
          <a:off x="2065338" y="882650"/>
          <a:ext cx="12334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69,836
67,733
17.65
28,204,389
26,900,157
1,077,095
14,656,004
14,677,370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DB8EA6-CE7A-440E-95C4-7FEDF63DF9CF}"/>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37E504-CBB8-48EA-B4C1-174A7F496A37}"/>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6A5600B-0131-4815-8E50-56341DE1AFC7}"/>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4A2D0A-CAC8-4BC1-9295-0CF1FF6CF00C}"/>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07A7B7-3815-41C3-9EC7-031A3DAD0BA4}"/>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BA1E397-19F7-473C-A59F-609A369C4E6E}"/>
            </a:ext>
          </a:extLst>
        </xdr:cNvPr>
        <xdr:cNvSpPr/>
      </xdr:nvSpPr>
      <xdr:spPr>
        <a:xfrm>
          <a:off x="6646863" y="1628775"/>
          <a:ext cx="3171825"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2E3688-1BEA-488E-AC0E-DE477ADEBC0E}"/>
            </a:ext>
          </a:extLst>
        </xdr:cNvPr>
        <xdr:cNvSpPr/>
      </xdr:nvSpPr>
      <xdr:spPr>
        <a:xfrm>
          <a:off x="10245725" y="850900"/>
          <a:ext cx="1409700" cy="1203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AFB0DD-5564-483A-86E2-120E49C5ED36}"/>
            </a:ext>
          </a:extLst>
        </xdr:cNvPr>
        <xdr:cNvSpPr/>
      </xdr:nvSpPr>
      <xdr:spPr>
        <a:xfrm>
          <a:off x="10491788" y="914400"/>
          <a:ext cx="12334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59E47B-C09B-4C93-9044-864529D953E4}"/>
            </a:ext>
          </a:extLst>
        </xdr:cNvPr>
        <xdr:cNvSpPr/>
      </xdr:nvSpPr>
      <xdr:spPr>
        <a:xfrm>
          <a:off x="10491788" y="1162050"/>
          <a:ext cx="12334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77ACB4-A747-4537-B224-A2D8EDB75504}"/>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C96AE8-21FE-4F51-9D30-23986D1CE91A}"/>
            </a:ext>
          </a:extLst>
        </xdr:cNvPr>
        <xdr:cNvCxnSpPr/>
      </xdr:nvCxnSpPr>
      <xdr:spPr>
        <a:xfrm flipH="1">
          <a:off x="10328275" y="9937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6688F4-0B94-4C51-92B4-A1F5FF1B2647}"/>
            </a:ext>
          </a:extLst>
        </xdr:cNvPr>
        <xdr:cNvSpPr/>
      </xdr:nvSpPr>
      <xdr:spPr>
        <a:xfrm>
          <a:off x="10382250" y="9525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418D9F-F48E-4B50-A479-4143196D54D4}"/>
            </a:ext>
          </a:extLst>
        </xdr:cNvPr>
        <xdr:cNvSpPr/>
      </xdr:nvSpPr>
      <xdr:spPr>
        <a:xfrm>
          <a:off x="10382250" y="120015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BF9A70-BADE-467E-9B45-760086F6D1C7}"/>
            </a:ext>
          </a:extLst>
        </xdr:cNvPr>
        <xdr:cNvCxnSpPr/>
      </xdr:nvCxnSpPr>
      <xdr:spPr>
        <a:xfrm>
          <a:off x="10412413"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D98D46-1067-46B1-84DE-11B81DDF9EE2}"/>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F85FEA-9250-4ABE-AF46-9E9BFEB9C932}"/>
            </a:ext>
          </a:extLst>
        </xdr:cNvPr>
        <xdr:cNvCxnSpPr/>
      </xdr:nvCxnSpPr>
      <xdr:spPr>
        <a:xfrm flipV="1">
          <a:off x="10412413"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6D2DCF-8219-4916-AC3A-F612A1F59280}"/>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587091-66C3-4488-BDE9-DC8FE1D29085}"/>
            </a:ext>
          </a:extLst>
        </xdr:cNvPr>
        <xdr:cNvSpPr txBox="1"/>
      </xdr:nvSpPr>
      <xdr:spPr>
        <a:xfrm>
          <a:off x="655638" y="2651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6B9FB7-A669-4C90-962C-2E0EEEF1036C}"/>
            </a:ext>
          </a:extLst>
        </xdr:cNvPr>
        <xdr:cNvSpPr txBox="1"/>
      </xdr:nvSpPr>
      <xdr:spPr>
        <a:xfrm>
          <a:off x="655638" y="29495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A77B5B-6198-4646-9721-55516F046D89}"/>
            </a:ext>
          </a:extLst>
        </xdr:cNvPr>
        <xdr:cNvSpPr txBox="1"/>
      </xdr:nvSpPr>
      <xdr:spPr>
        <a:xfrm>
          <a:off x="655638"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8BA51E-943C-4395-B872-FEF96B8AEB75}"/>
            </a:ext>
          </a:extLst>
        </xdr:cNvPr>
        <xdr:cNvSpPr txBox="1"/>
      </xdr:nvSpPr>
      <xdr:spPr>
        <a:xfrm>
          <a:off x="655638" y="35560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4D15FC-3C4A-4BA9-AA44-A1263296F9B8}"/>
            </a:ext>
          </a:extLst>
        </xdr:cNvPr>
        <xdr:cNvSpPr/>
      </xdr:nvSpPr>
      <xdr:spPr>
        <a:xfrm>
          <a:off x="70485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66CA80-A4F0-41C2-B4C2-11EFB867A3DE}"/>
            </a:ext>
          </a:extLst>
        </xdr:cNvPr>
        <xdr:cNvSpPr/>
      </xdr:nvSpPr>
      <xdr:spPr>
        <a:xfrm>
          <a:off x="8318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6222D2-1670-4C3F-8C30-00ED11D2752B}"/>
            </a:ext>
          </a:extLst>
        </xdr:cNvPr>
        <xdr:cNvSpPr/>
      </xdr:nvSpPr>
      <xdr:spPr>
        <a:xfrm>
          <a:off x="8318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21EE11-732D-47C9-B9DF-F98B6ABCC763}"/>
            </a:ext>
          </a:extLst>
        </xdr:cNvPr>
        <xdr:cNvSpPr/>
      </xdr:nvSpPr>
      <xdr:spPr>
        <a:xfrm>
          <a:off x="17621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4E0E24-A5FD-45D0-8241-7CFC26DC3955}"/>
            </a:ext>
          </a:extLst>
        </xdr:cNvPr>
        <xdr:cNvSpPr/>
      </xdr:nvSpPr>
      <xdr:spPr>
        <a:xfrm>
          <a:off x="17621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BABB73-25AB-4946-89E0-DEBD57B73F21}"/>
            </a:ext>
          </a:extLst>
        </xdr:cNvPr>
        <xdr:cNvSpPr/>
      </xdr:nvSpPr>
      <xdr:spPr>
        <a:xfrm>
          <a:off x="2819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E1E557-7BB9-44D5-B7E2-945A075D955A}"/>
            </a:ext>
          </a:extLst>
        </xdr:cNvPr>
        <xdr:cNvSpPr/>
      </xdr:nvSpPr>
      <xdr:spPr>
        <a:xfrm>
          <a:off x="2819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628A3F-4CB1-4E2F-8775-78F53862AFBA}"/>
            </a:ext>
          </a:extLst>
        </xdr:cNvPr>
        <xdr:cNvSpPr/>
      </xdr:nvSpPr>
      <xdr:spPr>
        <a:xfrm>
          <a:off x="70485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EF4FD7-EC0E-4893-BE41-91D8FE411186}"/>
            </a:ext>
          </a:extLst>
        </xdr:cNvPr>
        <xdr:cNvSpPr txBox="1"/>
      </xdr:nvSpPr>
      <xdr:spPr>
        <a:xfrm>
          <a:off x="681038"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8511A53-E7FF-42F0-A374-74915AF60579}"/>
            </a:ext>
          </a:extLst>
        </xdr:cNvPr>
        <xdr:cNvCxnSpPr/>
      </xdr:nvCxnSpPr>
      <xdr:spPr>
        <a:xfrm>
          <a:off x="70485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89EC9F6-8A83-4159-AF09-148BBD7CDD10}"/>
            </a:ext>
          </a:extLst>
        </xdr:cNvPr>
        <xdr:cNvSpPr txBox="1"/>
      </xdr:nvSpPr>
      <xdr:spPr>
        <a:xfrm>
          <a:off x="280534"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32B0AB9-2948-4D45-B988-2DF62055BEE9}"/>
            </a:ext>
          </a:extLst>
        </xdr:cNvPr>
        <xdr:cNvCxnSpPr/>
      </xdr:nvCxnSpPr>
      <xdr:spPr>
        <a:xfrm>
          <a:off x="704850"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9246A8-1A3C-4005-90A1-98DEDCDC919D}"/>
            </a:ext>
          </a:extLst>
        </xdr:cNvPr>
        <xdr:cNvSpPr txBox="1"/>
      </xdr:nvSpPr>
      <xdr:spPr>
        <a:xfrm>
          <a:off x="280534"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A6F4960-A05C-4B59-92C5-E0B0763A4958}"/>
            </a:ext>
          </a:extLst>
        </xdr:cNvPr>
        <xdr:cNvCxnSpPr/>
      </xdr:nvCxnSpPr>
      <xdr:spPr>
        <a:xfrm>
          <a:off x="704850"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24333D7-AA26-40EE-A6F0-E27D53E33791}"/>
            </a:ext>
          </a:extLst>
        </xdr:cNvPr>
        <xdr:cNvSpPr txBox="1"/>
      </xdr:nvSpPr>
      <xdr:spPr>
        <a:xfrm>
          <a:off x="344654" y="64626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0C0EEF9-F0A2-4C60-A2A3-9A4F26607373}"/>
            </a:ext>
          </a:extLst>
        </xdr:cNvPr>
        <xdr:cNvCxnSpPr/>
      </xdr:nvCxnSpPr>
      <xdr:spPr>
        <a:xfrm>
          <a:off x="704850"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0D432F9-D3F2-4140-A74A-992D4FF7BA37}"/>
            </a:ext>
          </a:extLst>
        </xdr:cNvPr>
        <xdr:cNvSpPr txBox="1"/>
      </xdr:nvSpPr>
      <xdr:spPr>
        <a:xfrm>
          <a:off x="344654"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A49970E-7F1F-470A-8D2A-07A1B2030DEF}"/>
            </a:ext>
          </a:extLst>
        </xdr:cNvPr>
        <xdr:cNvCxnSpPr/>
      </xdr:nvCxnSpPr>
      <xdr:spPr>
        <a:xfrm>
          <a:off x="704850"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907374D-303E-495E-8289-C11D810E4417}"/>
            </a:ext>
          </a:extLst>
        </xdr:cNvPr>
        <xdr:cNvSpPr txBox="1"/>
      </xdr:nvSpPr>
      <xdr:spPr>
        <a:xfrm>
          <a:off x="344654"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ED21BEE-729F-4316-958A-373D6C897096}"/>
            </a:ext>
          </a:extLst>
        </xdr:cNvPr>
        <xdr:cNvCxnSpPr/>
      </xdr:nvCxnSpPr>
      <xdr:spPr>
        <a:xfrm>
          <a:off x="704850"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F288710-1A12-45C6-9D29-979823C6702A}"/>
            </a:ext>
          </a:extLst>
        </xdr:cNvPr>
        <xdr:cNvSpPr txBox="1"/>
      </xdr:nvSpPr>
      <xdr:spPr>
        <a:xfrm>
          <a:off x="344654" y="553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1DC10A8-AA8A-4E04-8504-9C173D39EEAD}"/>
            </a:ext>
          </a:extLst>
        </xdr:cNvPr>
        <xdr:cNvCxnSpPr/>
      </xdr:nvCxnSpPr>
      <xdr:spPr>
        <a:xfrm>
          <a:off x="704850"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4F93D2C-2EAF-45A6-9454-C5138DB908E1}"/>
            </a:ext>
          </a:extLst>
        </xdr:cNvPr>
        <xdr:cNvSpPr txBox="1"/>
      </xdr:nvSpPr>
      <xdr:spPr>
        <a:xfrm>
          <a:off x="394486" y="52230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EFF597C-8C7B-4430-B6BD-0FB2209E516A}"/>
            </a:ext>
          </a:extLst>
        </xdr:cNvPr>
        <xdr:cNvCxnSpPr/>
      </xdr:nvCxnSpPr>
      <xdr:spPr>
        <a:xfrm>
          <a:off x="70485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C89DDDF-AB8E-446D-A74A-3A7B6B9513CF}"/>
            </a:ext>
          </a:extLst>
        </xdr:cNvPr>
        <xdr:cNvSpPr/>
      </xdr:nvSpPr>
      <xdr:spPr>
        <a:xfrm>
          <a:off x="70485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FF1AF2BE-529E-4A90-A515-746CC0504BFF}"/>
            </a:ext>
          </a:extLst>
        </xdr:cNvPr>
        <xdr:cNvCxnSpPr/>
      </xdr:nvCxnSpPr>
      <xdr:spPr>
        <a:xfrm flipV="1">
          <a:off x="4291965" y="5566682"/>
          <a:ext cx="0" cy="132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8C5C8026-8476-4964-A3CA-D9DBF6BE3786}"/>
            </a:ext>
          </a:extLst>
        </xdr:cNvPr>
        <xdr:cNvSpPr txBox="1"/>
      </xdr:nvSpPr>
      <xdr:spPr>
        <a:xfrm>
          <a:off x="4330700" y="68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8B8EF59-2CB5-413A-ADAF-ACFC462CAAED}"/>
            </a:ext>
          </a:extLst>
        </xdr:cNvPr>
        <xdr:cNvCxnSpPr/>
      </xdr:nvCxnSpPr>
      <xdr:spPr>
        <a:xfrm>
          <a:off x="4217988" y="689147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2DE77387-8C9B-479D-989C-F66CC8F354E2}"/>
            </a:ext>
          </a:extLst>
        </xdr:cNvPr>
        <xdr:cNvSpPr txBox="1"/>
      </xdr:nvSpPr>
      <xdr:spPr>
        <a:xfrm>
          <a:off x="4330700"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3F003A7C-8574-4EE4-8EE2-CE8220903883}"/>
            </a:ext>
          </a:extLst>
        </xdr:cNvPr>
        <xdr:cNvCxnSpPr/>
      </xdr:nvCxnSpPr>
      <xdr:spPr>
        <a:xfrm>
          <a:off x="4217988" y="556668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F7A5DEB3-7779-46D5-9FE9-28061C6EE8DE}"/>
            </a:ext>
          </a:extLst>
        </xdr:cNvPr>
        <xdr:cNvSpPr txBox="1"/>
      </xdr:nvSpPr>
      <xdr:spPr>
        <a:xfrm>
          <a:off x="4330700" y="6001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38103387-EA17-4CC1-BC29-BC488ACF2068}"/>
            </a:ext>
          </a:extLst>
        </xdr:cNvPr>
        <xdr:cNvSpPr/>
      </xdr:nvSpPr>
      <xdr:spPr>
        <a:xfrm>
          <a:off x="4241800" y="614534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99315043-6445-4A79-9AEA-61BF9DD5FEFD}"/>
            </a:ext>
          </a:extLst>
        </xdr:cNvPr>
        <xdr:cNvSpPr/>
      </xdr:nvSpPr>
      <xdr:spPr>
        <a:xfrm>
          <a:off x="3475038" y="613228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65571F85-1BFA-45BF-AA59-ABD99FD78E40}"/>
            </a:ext>
          </a:extLst>
        </xdr:cNvPr>
        <xdr:cNvSpPr/>
      </xdr:nvSpPr>
      <xdr:spPr>
        <a:xfrm>
          <a:off x="2643188" y="609309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444A82C6-B17E-4421-AB94-B0EF38F3EA41}"/>
            </a:ext>
          </a:extLst>
        </xdr:cNvPr>
        <xdr:cNvSpPr/>
      </xdr:nvSpPr>
      <xdr:spPr>
        <a:xfrm>
          <a:off x="1825625" y="607350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19325B80-8E40-4B76-B049-024451DD7944}"/>
            </a:ext>
          </a:extLst>
        </xdr:cNvPr>
        <xdr:cNvSpPr/>
      </xdr:nvSpPr>
      <xdr:spPr>
        <a:xfrm>
          <a:off x="1008063" y="6055542"/>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880E61-B3F5-44B3-8B8E-3DB673D709FC}"/>
            </a:ext>
          </a:extLst>
        </xdr:cNvPr>
        <xdr:cNvSpPr txBox="1"/>
      </xdr:nvSpPr>
      <xdr:spPr>
        <a:xfrm>
          <a:off x="411638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3ADEEE-ED71-43DA-B88B-E5B097189B98}"/>
            </a:ext>
          </a:extLst>
        </xdr:cNvPr>
        <xdr:cNvSpPr txBox="1"/>
      </xdr:nvSpPr>
      <xdr:spPr>
        <a:xfrm>
          <a:off x="3349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C8664BA-065A-49D3-8A19-E3951DD9750E}"/>
            </a:ext>
          </a:extLst>
        </xdr:cNvPr>
        <xdr:cNvSpPr txBox="1"/>
      </xdr:nvSpPr>
      <xdr:spPr>
        <a:xfrm>
          <a:off x="25177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D8954F-E8F4-4620-BD4B-2B2B87C7E7BF}"/>
            </a:ext>
          </a:extLst>
        </xdr:cNvPr>
        <xdr:cNvSpPr txBox="1"/>
      </xdr:nvSpPr>
      <xdr:spPr>
        <a:xfrm>
          <a:off x="17002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525EC61-0282-4A72-80F8-C5DEF051017C}"/>
            </a:ext>
          </a:extLst>
        </xdr:cNvPr>
        <xdr:cNvSpPr txBox="1"/>
      </xdr:nvSpPr>
      <xdr:spPr>
        <a:xfrm>
          <a:off x="882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33565</xdr:rowOff>
    </xdr:from>
    <xdr:to>
      <xdr:col>24</xdr:col>
      <xdr:colOff>114300</xdr:colOff>
      <xdr:row>38</xdr:row>
      <xdr:rowOff>135165</xdr:rowOff>
    </xdr:to>
    <xdr:sp macro="" textlink="">
      <xdr:nvSpPr>
        <xdr:cNvPr id="74" name="楕円 73">
          <a:extLst>
            <a:ext uri="{FF2B5EF4-FFF2-40B4-BE49-F238E27FC236}">
              <a16:creationId xmlns:a16="http://schemas.microsoft.com/office/drawing/2014/main" id="{A58564CD-0804-4FB8-B71B-4FA8CDC0657F}"/>
            </a:ext>
          </a:extLst>
        </xdr:cNvPr>
        <xdr:cNvSpPr/>
      </xdr:nvSpPr>
      <xdr:spPr>
        <a:xfrm>
          <a:off x="4241800" y="619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11992</xdr:rowOff>
    </xdr:from>
    <xdr:ext cx="405111" cy="259045"/>
    <xdr:sp macro="" textlink="">
      <xdr:nvSpPr>
        <xdr:cNvPr id="75" name="【図書館】&#10;有形固定資産減価償却率該当値テキスト">
          <a:extLst>
            <a:ext uri="{FF2B5EF4-FFF2-40B4-BE49-F238E27FC236}">
              <a16:creationId xmlns:a16="http://schemas.microsoft.com/office/drawing/2014/main" id="{604557A0-6107-4282-B61E-C3E1C044BF8A}"/>
            </a:ext>
          </a:extLst>
        </xdr:cNvPr>
        <xdr:cNvSpPr txBox="1"/>
      </xdr:nvSpPr>
      <xdr:spPr>
        <a:xfrm>
          <a:off x="4330700" y="617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30299</xdr:rowOff>
    </xdr:from>
    <xdr:to>
      <xdr:col>20</xdr:col>
      <xdr:colOff>38100</xdr:colOff>
      <xdr:row>38</xdr:row>
      <xdr:rowOff>131899</xdr:rowOff>
    </xdr:to>
    <xdr:sp macro="" textlink="">
      <xdr:nvSpPr>
        <xdr:cNvPr id="76" name="楕円 75">
          <a:extLst>
            <a:ext uri="{FF2B5EF4-FFF2-40B4-BE49-F238E27FC236}">
              <a16:creationId xmlns:a16="http://schemas.microsoft.com/office/drawing/2014/main" id="{D8B7EA7A-5257-4EB3-B342-17888B71F160}"/>
            </a:ext>
          </a:extLst>
        </xdr:cNvPr>
        <xdr:cNvSpPr/>
      </xdr:nvSpPr>
      <xdr:spPr>
        <a:xfrm>
          <a:off x="3475038" y="619297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81099</xdr:rowOff>
    </xdr:from>
    <xdr:to>
      <xdr:col>24</xdr:col>
      <xdr:colOff>63500</xdr:colOff>
      <xdr:row>38</xdr:row>
      <xdr:rowOff>84365</xdr:rowOff>
    </xdr:to>
    <xdr:cxnSp macro="">
      <xdr:nvCxnSpPr>
        <xdr:cNvPr id="77" name="直線コネクタ 76">
          <a:extLst>
            <a:ext uri="{FF2B5EF4-FFF2-40B4-BE49-F238E27FC236}">
              <a16:creationId xmlns:a16="http://schemas.microsoft.com/office/drawing/2014/main" id="{7F9F9113-1EE8-4A83-A76F-C2652AD10EB0}"/>
            </a:ext>
          </a:extLst>
        </xdr:cNvPr>
        <xdr:cNvCxnSpPr/>
      </xdr:nvCxnSpPr>
      <xdr:spPr>
        <a:xfrm>
          <a:off x="3525838" y="6243774"/>
          <a:ext cx="766762"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144599</xdr:rowOff>
    </xdr:from>
    <xdr:to>
      <xdr:col>15</xdr:col>
      <xdr:colOff>101600</xdr:colOff>
      <xdr:row>38</xdr:row>
      <xdr:rowOff>74749</xdr:rowOff>
    </xdr:to>
    <xdr:sp macro="" textlink="">
      <xdr:nvSpPr>
        <xdr:cNvPr id="78" name="楕円 77">
          <a:extLst>
            <a:ext uri="{FF2B5EF4-FFF2-40B4-BE49-F238E27FC236}">
              <a16:creationId xmlns:a16="http://schemas.microsoft.com/office/drawing/2014/main" id="{E7D6D8F9-47E0-43E3-ACD0-04922BC0D13E}"/>
            </a:ext>
          </a:extLst>
        </xdr:cNvPr>
        <xdr:cNvSpPr/>
      </xdr:nvSpPr>
      <xdr:spPr>
        <a:xfrm>
          <a:off x="2643188" y="614534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23949</xdr:rowOff>
    </xdr:from>
    <xdr:to>
      <xdr:col>19</xdr:col>
      <xdr:colOff>177800</xdr:colOff>
      <xdr:row>38</xdr:row>
      <xdr:rowOff>81099</xdr:rowOff>
    </xdr:to>
    <xdr:cxnSp macro="">
      <xdr:nvCxnSpPr>
        <xdr:cNvPr id="79" name="直線コネクタ 78">
          <a:extLst>
            <a:ext uri="{FF2B5EF4-FFF2-40B4-BE49-F238E27FC236}">
              <a16:creationId xmlns:a16="http://schemas.microsoft.com/office/drawing/2014/main" id="{5121B22C-1121-4C1A-8673-2E9EC0D28FE5}"/>
            </a:ext>
          </a:extLst>
        </xdr:cNvPr>
        <xdr:cNvCxnSpPr/>
      </xdr:nvCxnSpPr>
      <xdr:spPr>
        <a:xfrm>
          <a:off x="2693988" y="6186624"/>
          <a:ext cx="8318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125004</xdr:rowOff>
    </xdr:from>
    <xdr:to>
      <xdr:col>10</xdr:col>
      <xdr:colOff>165100</xdr:colOff>
      <xdr:row>38</xdr:row>
      <xdr:rowOff>55155</xdr:rowOff>
    </xdr:to>
    <xdr:sp macro="" textlink="">
      <xdr:nvSpPr>
        <xdr:cNvPr id="80" name="楕円 79">
          <a:extLst>
            <a:ext uri="{FF2B5EF4-FFF2-40B4-BE49-F238E27FC236}">
              <a16:creationId xmlns:a16="http://schemas.microsoft.com/office/drawing/2014/main" id="{F7371C6E-03B2-4F68-AE3A-B90E133C8EFA}"/>
            </a:ext>
          </a:extLst>
        </xdr:cNvPr>
        <xdr:cNvSpPr/>
      </xdr:nvSpPr>
      <xdr:spPr>
        <a:xfrm>
          <a:off x="1825625" y="6125754"/>
          <a:ext cx="101600" cy="920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4354</xdr:rowOff>
    </xdr:from>
    <xdr:to>
      <xdr:col>15</xdr:col>
      <xdr:colOff>50800</xdr:colOff>
      <xdr:row>38</xdr:row>
      <xdr:rowOff>23949</xdr:rowOff>
    </xdr:to>
    <xdr:cxnSp macro="">
      <xdr:nvCxnSpPr>
        <xdr:cNvPr id="81" name="直線コネクタ 80">
          <a:extLst>
            <a:ext uri="{FF2B5EF4-FFF2-40B4-BE49-F238E27FC236}">
              <a16:creationId xmlns:a16="http://schemas.microsoft.com/office/drawing/2014/main" id="{B4FC62D6-4804-4AB4-A3D7-72614E4A0B0F}"/>
            </a:ext>
          </a:extLst>
        </xdr:cNvPr>
        <xdr:cNvCxnSpPr/>
      </xdr:nvCxnSpPr>
      <xdr:spPr>
        <a:xfrm>
          <a:off x="1876425" y="6167029"/>
          <a:ext cx="817563"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92347</xdr:rowOff>
    </xdr:from>
    <xdr:to>
      <xdr:col>6</xdr:col>
      <xdr:colOff>38100</xdr:colOff>
      <xdr:row>38</xdr:row>
      <xdr:rowOff>22497</xdr:rowOff>
    </xdr:to>
    <xdr:sp macro="" textlink="">
      <xdr:nvSpPr>
        <xdr:cNvPr id="82" name="楕円 81">
          <a:extLst>
            <a:ext uri="{FF2B5EF4-FFF2-40B4-BE49-F238E27FC236}">
              <a16:creationId xmlns:a16="http://schemas.microsoft.com/office/drawing/2014/main" id="{0822B8F7-1CE1-4DF8-999A-DEF762DE1FFE}"/>
            </a:ext>
          </a:extLst>
        </xdr:cNvPr>
        <xdr:cNvSpPr/>
      </xdr:nvSpPr>
      <xdr:spPr>
        <a:xfrm>
          <a:off x="1008063" y="609309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143147</xdr:rowOff>
    </xdr:from>
    <xdr:to>
      <xdr:col>10</xdr:col>
      <xdr:colOff>114300</xdr:colOff>
      <xdr:row>38</xdr:row>
      <xdr:rowOff>4354</xdr:rowOff>
    </xdr:to>
    <xdr:cxnSp macro="">
      <xdr:nvCxnSpPr>
        <xdr:cNvPr id="83" name="直線コネクタ 82">
          <a:extLst>
            <a:ext uri="{FF2B5EF4-FFF2-40B4-BE49-F238E27FC236}">
              <a16:creationId xmlns:a16="http://schemas.microsoft.com/office/drawing/2014/main" id="{1FE1163A-89A9-4B0E-B46F-0D4CFBCC47A4}"/>
            </a:ext>
          </a:extLst>
        </xdr:cNvPr>
        <xdr:cNvCxnSpPr/>
      </xdr:nvCxnSpPr>
      <xdr:spPr>
        <a:xfrm>
          <a:off x="1058863" y="6143897"/>
          <a:ext cx="817562"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5870BB28-681E-4B8E-B142-5E116767D071}"/>
            </a:ext>
          </a:extLst>
        </xdr:cNvPr>
        <xdr:cNvSpPr txBox="1"/>
      </xdr:nvSpPr>
      <xdr:spPr>
        <a:xfrm>
          <a:off x="3324869" y="591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9AC49F87-CB45-486A-9C01-8AE5EC7DA579}"/>
            </a:ext>
          </a:extLst>
        </xdr:cNvPr>
        <xdr:cNvSpPr txBox="1"/>
      </xdr:nvSpPr>
      <xdr:spPr>
        <a:xfrm>
          <a:off x="2505719" y="587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B8FB3F88-0B8C-42EF-8868-B3DBDF707054}"/>
            </a:ext>
          </a:extLst>
        </xdr:cNvPr>
        <xdr:cNvSpPr txBox="1"/>
      </xdr:nvSpPr>
      <xdr:spPr>
        <a:xfrm>
          <a:off x="1688157"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411626C8-8D73-48FA-945E-D8CDBAEBCFB0}"/>
            </a:ext>
          </a:extLst>
        </xdr:cNvPr>
        <xdr:cNvSpPr txBox="1"/>
      </xdr:nvSpPr>
      <xdr:spPr>
        <a:xfrm>
          <a:off x="870594"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F67E6A22-0A38-44C5-BB0A-D37542C22A86}"/>
            </a:ext>
          </a:extLst>
        </xdr:cNvPr>
        <xdr:cNvSpPr txBox="1"/>
      </xdr:nvSpPr>
      <xdr:spPr>
        <a:xfrm>
          <a:off x="3324869" y="628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65876</xdr:rowOff>
    </xdr:from>
    <xdr:ext cx="405111" cy="259045"/>
    <xdr:sp macro="" textlink="">
      <xdr:nvSpPr>
        <xdr:cNvPr id="89" name="n_2mainValue【図書館】&#10;有形固定資産減価償却率">
          <a:extLst>
            <a:ext uri="{FF2B5EF4-FFF2-40B4-BE49-F238E27FC236}">
              <a16:creationId xmlns:a16="http://schemas.microsoft.com/office/drawing/2014/main" id="{F03E3DD4-004E-43B8-91D2-1C55857D7DDF}"/>
            </a:ext>
          </a:extLst>
        </xdr:cNvPr>
        <xdr:cNvSpPr txBox="1"/>
      </xdr:nvSpPr>
      <xdr:spPr>
        <a:xfrm>
          <a:off x="2505719" y="62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46281</xdr:rowOff>
    </xdr:from>
    <xdr:ext cx="405111" cy="259045"/>
    <xdr:sp macro="" textlink="">
      <xdr:nvSpPr>
        <xdr:cNvPr id="90" name="n_3mainValue【図書館】&#10;有形固定資産減価償却率">
          <a:extLst>
            <a:ext uri="{FF2B5EF4-FFF2-40B4-BE49-F238E27FC236}">
              <a16:creationId xmlns:a16="http://schemas.microsoft.com/office/drawing/2014/main" id="{7E6B29F4-7D6E-423C-995F-C1EBE0DC10B7}"/>
            </a:ext>
          </a:extLst>
        </xdr:cNvPr>
        <xdr:cNvSpPr txBox="1"/>
      </xdr:nvSpPr>
      <xdr:spPr>
        <a:xfrm>
          <a:off x="1688157" y="620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13624</xdr:rowOff>
    </xdr:from>
    <xdr:ext cx="405111" cy="259045"/>
    <xdr:sp macro="" textlink="">
      <xdr:nvSpPr>
        <xdr:cNvPr id="91" name="n_4mainValue【図書館】&#10;有形固定資産減価償却率">
          <a:extLst>
            <a:ext uri="{FF2B5EF4-FFF2-40B4-BE49-F238E27FC236}">
              <a16:creationId xmlns:a16="http://schemas.microsoft.com/office/drawing/2014/main" id="{6EFD90B5-612A-4324-8227-A3CBB36C3735}"/>
            </a:ext>
          </a:extLst>
        </xdr:cNvPr>
        <xdr:cNvSpPr txBox="1"/>
      </xdr:nvSpPr>
      <xdr:spPr>
        <a:xfrm>
          <a:off x="870594" y="617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D4C6119-C5AD-42AF-99F8-6D64B995A937}"/>
            </a:ext>
          </a:extLst>
        </xdr:cNvPr>
        <xdr:cNvSpPr/>
      </xdr:nvSpPr>
      <xdr:spPr>
        <a:xfrm>
          <a:off x="6118225" y="39719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160545F-60F0-4124-B189-E4DAAEDF853B}"/>
            </a:ext>
          </a:extLst>
        </xdr:cNvPr>
        <xdr:cNvSpPr/>
      </xdr:nvSpPr>
      <xdr:spPr>
        <a:xfrm>
          <a:off x="623093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9A389D8-BCC4-4060-BC9B-01AEDCF1097C}"/>
            </a:ext>
          </a:extLst>
        </xdr:cNvPr>
        <xdr:cNvSpPr/>
      </xdr:nvSpPr>
      <xdr:spPr>
        <a:xfrm>
          <a:off x="623093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7BF0ACD-913D-4849-842D-40045127AE67}"/>
            </a:ext>
          </a:extLst>
        </xdr:cNvPr>
        <xdr:cNvSpPr/>
      </xdr:nvSpPr>
      <xdr:spPr>
        <a:xfrm>
          <a:off x="71755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C449124-383D-4D20-98EF-CAFC195D3335}"/>
            </a:ext>
          </a:extLst>
        </xdr:cNvPr>
        <xdr:cNvSpPr/>
      </xdr:nvSpPr>
      <xdr:spPr>
        <a:xfrm>
          <a:off x="71755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0B4AEA3-8DD5-42BC-AC3B-591A67A310A6}"/>
            </a:ext>
          </a:extLst>
        </xdr:cNvPr>
        <xdr:cNvSpPr/>
      </xdr:nvSpPr>
      <xdr:spPr>
        <a:xfrm>
          <a:off x="82327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0872C42-DE79-4091-A3C6-AAE307076FDD}"/>
            </a:ext>
          </a:extLst>
        </xdr:cNvPr>
        <xdr:cNvSpPr/>
      </xdr:nvSpPr>
      <xdr:spPr>
        <a:xfrm>
          <a:off x="82327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850FBD4-F83B-4105-8748-D5B3A450F894}"/>
            </a:ext>
          </a:extLst>
        </xdr:cNvPr>
        <xdr:cNvSpPr/>
      </xdr:nvSpPr>
      <xdr:spPr>
        <a:xfrm>
          <a:off x="6118225" y="50482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4AD203F-7049-4D06-BD3B-96BB82D7202D}"/>
            </a:ext>
          </a:extLst>
        </xdr:cNvPr>
        <xdr:cNvSpPr txBox="1"/>
      </xdr:nvSpPr>
      <xdr:spPr>
        <a:xfrm>
          <a:off x="60801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837F311-966F-4E6F-9807-A7C6B39B62BF}"/>
            </a:ext>
          </a:extLst>
        </xdr:cNvPr>
        <xdr:cNvCxnSpPr/>
      </xdr:nvCxnSpPr>
      <xdr:spPr>
        <a:xfrm>
          <a:off x="6118225" y="72104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AE3FFB3-DF3A-46C9-8E9B-DB77C32D11B8}"/>
            </a:ext>
          </a:extLst>
        </xdr:cNvPr>
        <xdr:cNvCxnSpPr/>
      </xdr:nvCxnSpPr>
      <xdr:spPr>
        <a:xfrm>
          <a:off x="6118225" y="6848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C6EC566-9EAA-4EA4-981E-5EA76E67E6B6}"/>
            </a:ext>
          </a:extLst>
        </xdr:cNvPr>
        <xdr:cNvSpPr txBox="1"/>
      </xdr:nvSpPr>
      <xdr:spPr>
        <a:xfrm>
          <a:off x="56796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1B49442-EA04-45EA-A66A-0936DA940B5D}"/>
            </a:ext>
          </a:extLst>
        </xdr:cNvPr>
        <xdr:cNvCxnSpPr/>
      </xdr:nvCxnSpPr>
      <xdr:spPr>
        <a:xfrm>
          <a:off x="6118225" y="64865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888027F-F770-4609-AC43-7B83DF9DD720}"/>
            </a:ext>
          </a:extLst>
        </xdr:cNvPr>
        <xdr:cNvSpPr txBox="1"/>
      </xdr:nvSpPr>
      <xdr:spPr>
        <a:xfrm>
          <a:off x="567962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754A3AA-6C58-4944-8280-0CD97801A4CE}"/>
            </a:ext>
          </a:extLst>
        </xdr:cNvPr>
        <xdr:cNvCxnSpPr/>
      </xdr:nvCxnSpPr>
      <xdr:spPr>
        <a:xfrm>
          <a:off x="6118225" y="613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97A4B47-E67E-445C-9F3B-62E79A9F241E}"/>
            </a:ext>
          </a:extLst>
        </xdr:cNvPr>
        <xdr:cNvSpPr txBox="1"/>
      </xdr:nvSpPr>
      <xdr:spPr>
        <a:xfrm>
          <a:off x="5679621" y="600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C2C84CD-DFD9-4A35-A45C-28C8F90312F9}"/>
            </a:ext>
          </a:extLst>
        </xdr:cNvPr>
        <xdr:cNvCxnSpPr/>
      </xdr:nvCxnSpPr>
      <xdr:spPr>
        <a:xfrm>
          <a:off x="6118225" y="5772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27BA1C8-E96E-4065-BA96-FC4601A13DCC}"/>
            </a:ext>
          </a:extLst>
        </xdr:cNvPr>
        <xdr:cNvSpPr txBox="1"/>
      </xdr:nvSpPr>
      <xdr:spPr>
        <a:xfrm>
          <a:off x="5679621" y="563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1F71918-E2E1-43EF-A2AE-A19B5DD7D3D2}"/>
            </a:ext>
          </a:extLst>
        </xdr:cNvPr>
        <xdr:cNvCxnSpPr/>
      </xdr:nvCxnSpPr>
      <xdr:spPr>
        <a:xfrm>
          <a:off x="6118225" y="54102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19503C3-14AB-4D3E-8C61-CA7049BC1744}"/>
            </a:ext>
          </a:extLst>
        </xdr:cNvPr>
        <xdr:cNvSpPr txBox="1"/>
      </xdr:nvSpPr>
      <xdr:spPr>
        <a:xfrm>
          <a:off x="5679621" y="5277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2DE1F33-90D1-49D2-9178-7480150478F7}"/>
            </a:ext>
          </a:extLst>
        </xdr:cNvPr>
        <xdr:cNvCxnSpPr/>
      </xdr:nvCxnSpPr>
      <xdr:spPr>
        <a:xfrm>
          <a:off x="6118225" y="50482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10417B0B-A4A7-4B94-9B6A-5AD6881B4385}"/>
            </a:ext>
          </a:extLst>
        </xdr:cNvPr>
        <xdr:cNvSpPr txBox="1"/>
      </xdr:nvSpPr>
      <xdr:spPr>
        <a:xfrm>
          <a:off x="5679621" y="4915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B5D3D70-643B-4706-A82B-50D3E88B1B78}"/>
            </a:ext>
          </a:extLst>
        </xdr:cNvPr>
        <xdr:cNvSpPr/>
      </xdr:nvSpPr>
      <xdr:spPr>
        <a:xfrm>
          <a:off x="6118225" y="50482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C6C82C1-5CE8-4E38-98BB-E479CD8CF7F6}"/>
            </a:ext>
          </a:extLst>
        </xdr:cNvPr>
        <xdr:cNvCxnSpPr/>
      </xdr:nvCxnSpPr>
      <xdr:spPr>
        <a:xfrm flipV="1">
          <a:off x="9691053"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6BAB6D0-A30C-4AE2-90DA-0A65CB67F0F1}"/>
            </a:ext>
          </a:extLst>
        </xdr:cNvPr>
        <xdr:cNvSpPr txBox="1"/>
      </xdr:nvSpPr>
      <xdr:spPr>
        <a:xfrm>
          <a:off x="9729788"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58761D9-9990-4603-8C9C-507330B81050}"/>
            </a:ext>
          </a:extLst>
        </xdr:cNvPr>
        <xdr:cNvCxnSpPr/>
      </xdr:nvCxnSpPr>
      <xdr:spPr>
        <a:xfrm>
          <a:off x="9617075" y="67437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E0D77788-9FC4-4BEC-9064-C2CF2543C514}"/>
            </a:ext>
          </a:extLst>
        </xdr:cNvPr>
        <xdr:cNvSpPr txBox="1"/>
      </xdr:nvSpPr>
      <xdr:spPr>
        <a:xfrm>
          <a:off x="9729788" y="516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C124083-F52A-47DD-BD9C-4BAD6C00A295}"/>
            </a:ext>
          </a:extLst>
        </xdr:cNvPr>
        <xdr:cNvCxnSpPr/>
      </xdr:nvCxnSpPr>
      <xdr:spPr>
        <a:xfrm>
          <a:off x="9617075" y="537210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67F21C95-4319-4E5F-888A-5103D8570084}"/>
            </a:ext>
          </a:extLst>
        </xdr:cNvPr>
        <xdr:cNvSpPr txBox="1"/>
      </xdr:nvSpPr>
      <xdr:spPr>
        <a:xfrm>
          <a:off x="9729788" y="6255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16E13EE8-3179-480C-A8EA-29BD8C0BE246}"/>
            </a:ext>
          </a:extLst>
        </xdr:cNvPr>
        <xdr:cNvSpPr/>
      </xdr:nvSpPr>
      <xdr:spPr>
        <a:xfrm>
          <a:off x="9655175" y="6276975"/>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1098E222-3C95-44BD-AB28-395E619CA37D}"/>
            </a:ext>
          </a:extLst>
        </xdr:cNvPr>
        <xdr:cNvSpPr/>
      </xdr:nvSpPr>
      <xdr:spPr>
        <a:xfrm>
          <a:off x="8874125" y="62896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2756C506-E7D6-44D2-9900-D9FC5523AC4C}"/>
            </a:ext>
          </a:extLst>
        </xdr:cNvPr>
        <xdr:cNvSpPr/>
      </xdr:nvSpPr>
      <xdr:spPr>
        <a:xfrm>
          <a:off x="8056563" y="63023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C516490C-7951-448F-8331-8E3C163B7C98}"/>
            </a:ext>
          </a:extLst>
        </xdr:cNvPr>
        <xdr:cNvSpPr/>
      </xdr:nvSpPr>
      <xdr:spPr>
        <a:xfrm>
          <a:off x="7224713" y="630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6CC230C-A1DD-4E73-B1B9-92E49385803D}"/>
            </a:ext>
          </a:extLst>
        </xdr:cNvPr>
        <xdr:cNvSpPr/>
      </xdr:nvSpPr>
      <xdr:spPr>
        <a:xfrm>
          <a:off x="6407150" y="63150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9705743-75D9-4E6E-AAF3-55D689E49837}"/>
            </a:ext>
          </a:extLst>
        </xdr:cNvPr>
        <xdr:cNvSpPr txBox="1"/>
      </xdr:nvSpPr>
      <xdr:spPr>
        <a:xfrm>
          <a:off x="95154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A110A6E-549D-49A0-8CBF-B8DD9D22B09F}"/>
            </a:ext>
          </a:extLst>
        </xdr:cNvPr>
        <xdr:cNvSpPr txBox="1"/>
      </xdr:nvSpPr>
      <xdr:spPr>
        <a:xfrm>
          <a:off x="874871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A727680-D5FF-4F20-948F-F66C52ECE1E9}"/>
            </a:ext>
          </a:extLst>
        </xdr:cNvPr>
        <xdr:cNvSpPr txBox="1"/>
      </xdr:nvSpPr>
      <xdr:spPr>
        <a:xfrm>
          <a:off x="79311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13AFF44-C957-4F6E-A49E-71A0F6DC7E43}"/>
            </a:ext>
          </a:extLst>
        </xdr:cNvPr>
        <xdr:cNvSpPr txBox="1"/>
      </xdr:nvSpPr>
      <xdr:spPr>
        <a:xfrm>
          <a:off x="7099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0A88D1B-D8A6-4FB0-9459-889C5FECF261}"/>
            </a:ext>
          </a:extLst>
        </xdr:cNvPr>
        <xdr:cNvSpPr txBox="1"/>
      </xdr:nvSpPr>
      <xdr:spPr>
        <a:xfrm>
          <a:off x="62817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63500</xdr:rowOff>
    </xdr:from>
    <xdr:to>
      <xdr:col>55</xdr:col>
      <xdr:colOff>50800</xdr:colOff>
      <xdr:row>36</xdr:row>
      <xdr:rowOff>165100</xdr:rowOff>
    </xdr:to>
    <xdr:sp macro="" textlink="">
      <xdr:nvSpPr>
        <xdr:cNvPr id="131" name="楕円 130">
          <a:extLst>
            <a:ext uri="{FF2B5EF4-FFF2-40B4-BE49-F238E27FC236}">
              <a16:creationId xmlns:a16="http://schemas.microsoft.com/office/drawing/2014/main" id="{AA2B5060-E4F5-48DF-A3BB-7B5377D55DAF}"/>
            </a:ext>
          </a:extLst>
        </xdr:cNvPr>
        <xdr:cNvSpPr/>
      </xdr:nvSpPr>
      <xdr:spPr>
        <a:xfrm>
          <a:off x="9655175" y="5902325"/>
          <a:ext cx="87313"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A23705E4-BCE6-4615-9B06-369102B638B3}"/>
            </a:ext>
          </a:extLst>
        </xdr:cNvPr>
        <xdr:cNvSpPr txBox="1"/>
      </xdr:nvSpPr>
      <xdr:spPr>
        <a:xfrm>
          <a:off x="9729788" y="57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63500</xdr:rowOff>
    </xdr:from>
    <xdr:to>
      <xdr:col>50</xdr:col>
      <xdr:colOff>165100</xdr:colOff>
      <xdr:row>36</xdr:row>
      <xdr:rowOff>165100</xdr:rowOff>
    </xdr:to>
    <xdr:sp macro="" textlink="">
      <xdr:nvSpPr>
        <xdr:cNvPr id="133" name="楕円 132">
          <a:extLst>
            <a:ext uri="{FF2B5EF4-FFF2-40B4-BE49-F238E27FC236}">
              <a16:creationId xmlns:a16="http://schemas.microsoft.com/office/drawing/2014/main" id="{B08F0578-B14F-4165-AFCD-64DA02D0427A}"/>
            </a:ext>
          </a:extLst>
        </xdr:cNvPr>
        <xdr:cNvSpPr/>
      </xdr:nvSpPr>
      <xdr:spPr>
        <a:xfrm>
          <a:off x="8874125" y="590232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114300</xdr:rowOff>
    </xdr:from>
    <xdr:to>
      <xdr:col>55</xdr:col>
      <xdr:colOff>0</xdr:colOff>
      <xdr:row>36</xdr:row>
      <xdr:rowOff>114300</xdr:rowOff>
    </xdr:to>
    <xdr:cxnSp macro="">
      <xdr:nvCxnSpPr>
        <xdr:cNvPr id="134" name="直線コネクタ 133">
          <a:extLst>
            <a:ext uri="{FF2B5EF4-FFF2-40B4-BE49-F238E27FC236}">
              <a16:creationId xmlns:a16="http://schemas.microsoft.com/office/drawing/2014/main" id="{776CA54E-3C5C-4304-BE5B-22BFD33F14D6}"/>
            </a:ext>
          </a:extLst>
        </xdr:cNvPr>
        <xdr:cNvCxnSpPr/>
      </xdr:nvCxnSpPr>
      <xdr:spPr>
        <a:xfrm>
          <a:off x="8924925" y="5953125"/>
          <a:ext cx="7667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63500</xdr:rowOff>
    </xdr:from>
    <xdr:to>
      <xdr:col>46</xdr:col>
      <xdr:colOff>38100</xdr:colOff>
      <xdr:row>36</xdr:row>
      <xdr:rowOff>165100</xdr:rowOff>
    </xdr:to>
    <xdr:sp macro="" textlink="">
      <xdr:nvSpPr>
        <xdr:cNvPr id="135" name="楕円 134">
          <a:extLst>
            <a:ext uri="{FF2B5EF4-FFF2-40B4-BE49-F238E27FC236}">
              <a16:creationId xmlns:a16="http://schemas.microsoft.com/office/drawing/2014/main" id="{9DFA4DCA-2D88-4A9E-ADA3-3069453DD46B}"/>
            </a:ext>
          </a:extLst>
        </xdr:cNvPr>
        <xdr:cNvSpPr/>
      </xdr:nvSpPr>
      <xdr:spPr>
        <a:xfrm>
          <a:off x="8056563" y="5902325"/>
          <a:ext cx="87312"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114300</xdr:rowOff>
    </xdr:from>
    <xdr:to>
      <xdr:col>50</xdr:col>
      <xdr:colOff>114300</xdr:colOff>
      <xdr:row>36</xdr:row>
      <xdr:rowOff>114300</xdr:rowOff>
    </xdr:to>
    <xdr:cxnSp macro="">
      <xdr:nvCxnSpPr>
        <xdr:cNvPr id="136" name="直線コネクタ 135">
          <a:extLst>
            <a:ext uri="{FF2B5EF4-FFF2-40B4-BE49-F238E27FC236}">
              <a16:creationId xmlns:a16="http://schemas.microsoft.com/office/drawing/2014/main" id="{695FB0E2-E21D-49DB-81EE-B22914B8EF2D}"/>
            </a:ext>
          </a:extLst>
        </xdr:cNvPr>
        <xdr:cNvCxnSpPr/>
      </xdr:nvCxnSpPr>
      <xdr:spPr>
        <a:xfrm>
          <a:off x="8107363" y="595312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63500</xdr:rowOff>
    </xdr:from>
    <xdr:to>
      <xdr:col>41</xdr:col>
      <xdr:colOff>101600</xdr:colOff>
      <xdr:row>36</xdr:row>
      <xdr:rowOff>165100</xdr:rowOff>
    </xdr:to>
    <xdr:sp macro="" textlink="">
      <xdr:nvSpPr>
        <xdr:cNvPr id="137" name="楕円 136">
          <a:extLst>
            <a:ext uri="{FF2B5EF4-FFF2-40B4-BE49-F238E27FC236}">
              <a16:creationId xmlns:a16="http://schemas.microsoft.com/office/drawing/2014/main" id="{9003ACCA-DC59-46A6-B3D6-0B760413BEDD}"/>
            </a:ext>
          </a:extLst>
        </xdr:cNvPr>
        <xdr:cNvSpPr/>
      </xdr:nvSpPr>
      <xdr:spPr>
        <a:xfrm>
          <a:off x="7224713" y="590232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114300</xdr:rowOff>
    </xdr:from>
    <xdr:to>
      <xdr:col>45</xdr:col>
      <xdr:colOff>177800</xdr:colOff>
      <xdr:row>36</xdr:row>
      <xdr:rowOff>114300</xdr:rowOff>
    </xdr:to>
    <xdr:cxnSp macro="">
      <xdr:nvCxnSpPr>
        <xdr:cNvPr id="138" name="直線コネクタ 137">
          <a:extLst>
            <a:ext uri="{FF2B5EF4-FFF2-40B4-BE49-F238E27FC236}">
              <a16:creationId xmlns:a16="http://schemas.microsoft.com/office/drawing/2014/main" id="{E4C18EC2-D7D6-4A5C-B60E-C1F6F4D3C184}"/>
            </a:ext>
          </a:extLst>
        </xdr:cNvPr>
        <xdr:cNvCxnSpPr/>
      </xdr:nvCxnSpPr>
      <xdr:spPr>
        <a:xfrm>
          <a:off x="7275513" y="595312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63500</xdr:rowOff>
    </xdr:from>
    <xdr:to>
      <xdr:col>36</xdr:col>
      <xdr:colOff>165100</xdr:colOff>
      <xdr:row>36</xdr:row>
      <xdr:rowOff>165100</xdr:rowOff>
    </xdr:to>
    <xdr:sp macro="" textlink="">
      <xdr:nvSpPr>
        <xdr:cNvPr id="139" name="楕円 138">
          <a:extLst>
            <a:ext uri="{FF2B5EF4-FFF2-40B4-BE49-F238E27FC236}">
              <a16:creationId xmlns:a16="http://schemas.microsoft.com/office/drawing/2014/main" id="{4798F99A-31E8-4883-9D08-E51690ACF250}"/>
            </a:ext>
          </a:extLst>
        </xdr:cNvPr>
        <xdr:cNvSpPr/>
      </xdr:nvSpPr>
      <xdr:spPr>
        <a:xfrm>
          <a:off x="6407150" y="590232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114300</xdr:rowOff>
    </xdr:from>
    <xdr:to>
      <xdr:col>41</xdr:col>
      <xdr:colOff>50800</xdr:colOff>
      <xdr:row>36</xdr:row>
      <xdr:rowOff>114300</xdr:rowOff>
    </xdr:to>
    <xdr:cxnSp macro="">
      <xdr:nvCxnSpPr>
        <xdr:cNvPr id="140" name="直線コネクタ 139">
          <a:extLst>
            <a:ext uri="{FF2B5EF4-FFF2-40B4-BE49-F238E27FC236}">
              <a16:creationId xmlns:a16="http://schemas.microsoft.com/office/drawing/2014/main" id="{558BC1A5-97E7-473D-A644-815EB181F255}"/>
            </a:ext>
          </a:extLst>
        </xdr:cNvPr>
        <xdr:cNvCxnSpPr/>
      </xdr:nvCxnSpPr>
      <xdr:spPr>
        <a:xfrm>
          <a:off x="6457950" y="595312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60E532A9-868E-4962-98ED-5B1ADB90E951}"/>
            </a:ext>
          </a:extLst>
        </xdr:cNvPr>
        <xdr:cNvSpPr txBox="1"/>
      </xdr:nvSpPr>
      <xdr:spPr>
        <a:xfrm>
          <a:off x="8691640"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C43FCB79-8DC9-41D8-B622-8E29C8166D78}"/>
            </a:ext>
          </a:extLst>
        </xdr:cNvPr>
        <xdr:cNvSpPr txBox="1"/>
      </xdr:nvSpPr>
      <xdr:spPr>
        <a:xfrm>
          <a:off x="788677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B2E6AF0D-7267-44C7-8B01-F17452941BED}"/>
            </a:ext>
          </a:extLst>
        </xdr:cNvPr>
        <xdr:cNvSpPr txBox="1"/>
      </xdr:nvSpPr>
      <xdr:spPr>
        <a:xfrm>
          <a:off x="7054927" y="638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336506BD-B5D1-4D1F-9F6F-55942709AC2D}"/>
            </a:ext>
          </a:extLst>
        </xdr:cNvPr>
        <xdr:cNvSpPr txBox="1"/>
      </xdr:nvSpPr>
      <xdr:spPr>
        <a:xfrm>
          <a:off x="6237365"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10177</xdr:rowOff>
    </xdr:from>
    <xdr:ext cx="469744" cy="259045"/>
    <xdr:sp macro="" textlink="">
      <xdr:nvSpPr>
        <xdr:cNvPr id="145" name="n_1mainValue【図書館】&#10;一人当たり面積">
          <a:extLst>
            <a:ext uri="{FF2B5EF4-FFF2-40B4-BE49-F238E27FC236}">
              <a16:creationId xmlns:a16="http://schemas.microsoft.com/office/drawing/2014/main" id="{5D51D8C1-830A-4B1D-9056-9239839AAEF9}"/>
            </a:ext>
          </a:extLst>
        </xdr:cNvPr>
        <xdr:cNvSpPr txBox="1"/>
      </xdr:nvSpPr>
      <xdr:spPr>
        <a:xfrm>
          <a:off x="8691640" y="56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10177</xdr:rowOff>
    </xdr:from>
    <xdr:ext cx="469744" cy="259045"/>
    <xdr:sp macro="" textlink="">
      <xdr:nvSpPr>
        <xdr:cNvPr id="146" name="n_2mainValue【図書館】&#10;一人当たり面積">
          <a:extLst>
            <a:ext uri="{FF2B5EF4-FFF2-40B4-BE49-F238E27FC236}">
              <a16:creationId xmlns:a16="http://schemas.microsoft.com/office/drawing/2014/main" id="{EEA121EB-28AF-4EE6-80EC-E594A0C4094B}"/>
            </a:ext>
          </a:extLst>
        </xdr:cNvPr>
        <xdr:cNvSpPr txBox="1"/>
      </xdr:nvSpPr>
      <xdr:spPr>
        <a:xfrm>
          <a:off x="7886777" y="56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10177</xdr:rowOff>
    </xdr:from>
    <xdr:ext cx="469744" cy="259045"/>
    <xdr:sp macro="" textlink="">
      <xdr:nvSpPr>
        <xdr:cNvPr id="147" name="n_3mainValue【図書館】&#10;一人当たり面積">
          <a:extLst>
            <a:ext uri="{FF2B5EF4-FFF2-40B4-BE49-F238E27FC236}">
              <a16:creationId xmlns:a16="http://schemas.microsoft.com/office/drawing/2014/main" id="{A3BC0B6B-CC85-4A5E-8EBE-AE973D4AE8C9}"/>
            </a:ext>
          </a:extLst>
        </xdr:cNvPr>
        <xdr:cNvSpPr txBox="1"/>
      </xdr:nvSpPr>
      <xdr:spPr>
        <a:xfrm>
          <a:off x="7054927" y="56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10177</xdr:rowOff>
    </xdr:from>
    <xdr:ext cx="469744" cy="259045"/>
    <xdr:sp macro="" textlink="">
      <xdr:nvSpPr>
        <xdr:cNvPr id="148" name="n_4mainValue【図書館】&#10;一人当たり面積">
          <a:extLst>
            <a:ext uri="{FF2B5EF4-FFF2-40B4-BE49-F238E27FC236}">
              <a16:creationId xmlns:a16="http://schemas.microsoft.com/office/drawing/2014/main" id="{0B1DB31C-A024-4476-AE19-CF5A15F2B724}"/>
            </a:ext>
          </a:extLst>
        </xdr:cNvPr>
        <xdr:cNvSpPr txBox="1"/>
      </xdr:nvSpPr>
      <xdr:spPr>
        <a:xfrm>
          <a:off x="6237365" y="56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F277148-7B9A-49D2-8BA4-A53ECC83FF70}"/>
            </a:ext>
          </a:extLst>
        </xdr:cNvPr>
        <xdr:cNvSpPr/>
      </xdr:nvSpPr>
      <xdr:spPr>
        <a:xfrm>
          <a:off x="70485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3339D81-36F6-4BC6-9A46-7C513E76F19B}"/>
            </a:ext>
          </a:extLst>
        </xdr:cNvPr>
        <xdr:cNvSpPr/>
      </xdr:nvSpPr>
      <xdr:spPr>
        <a:xfrm>
          <a:off x="8318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D589CD5-B835-4316-865D-4C35987B245B}"/>
            </a:ext>
          </a:extLst>
        </xdr:cNvPr>
        <xdr:cNvSpPr/>
      </xdr:nvSpPr>
      <xdr:spPr>
        <a:xfrm>
          <a:off x="8318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D950A6E-2245-492B-8987-81D0656E7728}"/>
            </a:ext>
          </a:extLst>
        </xdr:cNvPr>
        <xdr:cNvSpPr/>
      </xdr:nvSpPr>
      <xdr:spPr>
        <a:xfrm>
          <a:off x="17621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8E65B2F-C089-47A3-A506-F671FB03001B}"/>
            </a:ext>
          </a:extLst>
        </xdr:cNvPr>
        <xdr:cNvSpPr/>
      </xdr:nvSpPr>
      <xdr:spPr>
        <a:xfrm>
          <a:off x="17621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4E4833F-5AB2-4AD2-AD49-EC40B41D6FA3}"/>
            </a:ext>
          </a:extLst>
        </xdr:cNvPr>
        <xdr:cNvSpPr/>
      </xdr:nvSpPr>
      <xdr:spPr>
        <a:xfrm>
          <a:off x="2819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28EC153-E584-43CA-AFC0-641C4BCED4B3}"/>
            </a:ext>
          </a:extLst>
        </xdr:cNvPr>
        <xdr:cNvSpPr/>
      </xdr:nvSpPr>
      <xdr:spPr>
        <a:xfrm>
          <a:off x="2819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84CE37B-A283-4FB8-ADB7-DA013397BE7F}"/>
            </a:ext>
          </a:extLst>
        </xdr:cNvPr>
        <xdr:cNvSpPr/>
      </xdr:nvSpPr>
      <xdr:spPr>
        <a:xfrm>
          <a:off x="70485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65B76C6-136D-43A0-8927-89BBE8514E8C}"/>
            </a:ext>
          </a:extLst>
        </xdr:cNvPr>
        <xdr:cNvSpPr txBox="1"/>
      </xdr:nvSpPr>
      <xdr:spPr>
        <a:xfrm>
          <a:off x="681038"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F70C95-17FE-4BD5-8168-C1B4F7E14DDF}"/>
            </a:ext>
          </a:extLst>
        </xdr:cNvPr>
        <xdr:cNvCxnSpPr/>
      </xdr:nvCxnSpPr>
      <xdr:spPr>
        <a:xfrm>
          <a:off x="70485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FEE1C4B-D249-4449-9227-F4D06AF67C1B}"/>
            </a:ext>
          </a:extLst>
        </xdr:cNvPr>
        <xdr:cNvSpPr txBox="1"/>
      </xdr:nvSpPr>
      <xdr:spPr>
        <a:xfrm>
          <a:off x="280534"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969E103-751E-4E8A-8D60-2231BA97E97E}"/>
            </a:ext>
          </a:extLst>
        </xdr:cNvPr>
        <xdr:cNvCxnSpPr/>
      </xdr:nvCxnSpPr>
      <xdr:spPr>
        <a:xfrm>
          <a:off x="704850"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BF0C85EA-E3D3-4E33-98A3-8F44AA33E29B}"/>
            </a:ext>
          </a:extLst>
        </xdr:cNvPr>
        <xdr:cNvSpPr txBox="1"/>
      </xdr:nvSpPr>
      <xdr:spPr>
        <a:xfrm>
          <a:off x="280534"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A9D09C3-BD14-4A20-80A6-EEB184F10399}"/>
            </a:ext>
          </a:extLst>
        </xdr:cNvPr>
        <xdr:cNvCxnSpPr/>
      </xdr:nvCxnSpPr>
      <xdr:spPr>
        <a:xfrm>
          <a:off x="704850"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15F3D00-26D0-4D69-A46E-E9F4FE700DFB}"/>
            </a:ext>
          </a:extLst>
        </xdr:cNvPr>
        <xdr:cNvSpPr txBox="1"/>
      </xdr:nvSpPr>
      <xdr:spPr>
        <a:xfrm>
          <a:off x="344654"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2D9FC1F-DFEB-4341-A7D2-552EC8C22F6D}"/>
            </a:ext>
          </a:extLst>
        </xdr:cNvPr>
        <xdr:cNvCxnSpPr/>
      </xdr:nvCxnSpPr>
      <xdr:spPr>
        <a:xfrm>
          <a:off x="704850"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1FA1E14C-A121-417E-BDEE-E1E62BABE691}"/>
            </a:ext>
          </a:extLst>
        </xdr:cNvPr>
        <xdr:cNvSpPr txBox="1"/>
      </xdr:nvSpPr>
      <xdr:spPr>
        <a:xfrm>
          <a:off x="344654"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279A38F-6795-4AD0-B690-757B79F7515E}"/>
            </a:ext>
          </a:extLst>
        </xdr:cNvPr>
        <xdr:cNvCxnSpPr/>
      </xdr:nvCxnSpPr>
      <xdr:spPr>
        <a:xfrm>
          <a:off x="704850"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C3B06D8-0C0E-4DDC-B306-DBD1CEB0F1E0}"/>
            </a:ext>
          </a:extLst>
        </xdr:cNvPr>
        <xdr:cNvSpPr txBox="1"/>
      </xdr:nvSpPr>
      <xdr:spPr>
        <a:xfrm>
          <a:off x="344654"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7ADB683-287B-4BCF-9613-446933749B5C}"/>
            </a:ext>
          </a:extLst>
        </xdr:cNvPr>
        <xdr:cNvCxnSpPr/>
      </xdr:nvCxnSpPr>
      <xdr:spPr>
        <a:xfrm>
          <a:off x="704850"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E3CC1CA-1B62-4C06-8E4C-A7AD9FBD2E15}"/>
            </a:ext>
          </a:extLst>
        </xdr:cNvPr>
        <xdr:cNvSpPr txBox="1"/>
      </xdr:nvSpPr>
      <xdr:spPr>
        <a:xfrm>
          <a:off x="344654"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B7AFEDF-2977-42A1-BD2C-592E0797D03E}"/>
            </a:ext>
          </a:extLst>
        </xdr:cNvPr>
        <xdr:cNvCxnSpPr/>
      </xdr:nvCxnSpPr>
      <xdr:spPr>
        <a:xfrm>
          <a:off x="70485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5186F11-C9D5-42C4-A9E4-DF1C88E51D33}"/>
            </a:ext>
          </a:extLst>
        </xdr:cNvPr>
        <xdr:cNvSpPr txBox="1"/>
      </xdr:nvSpPr>
      <xdr:spPr>
        <a:xfrm>
          <a:off x="394486"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0953293-B919-468C-9253-3DD0EC4D8E57}"/>
            </a:ext>
          </a:extLst>
        </xdr:cNvPr>
        <xdr:cNvSpPr/>
      </xdr:nvSpPr>
      <xdr:spPr>
        <a:xfrm>
          <a:off x="70485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67623756-C2F4-4CB6-860D-8F1A1382F8A2}"/>
            </a:ext>
          </a:extLst>
        </xdr:cNvPr>
        <xdr:cNvCxnSpPr/>
      </xdr:nvCxnSpPr>
      <xdr:spPr>
        <a:xfrm flipV="1">
          <a:off x="4291965"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54747C34-05E7-45A0-A38A-769EDAFC0BF5}"/>
            </a:ext>
          </a:extLst>
        </xdr:cNvPr>
        <xdr:cNvSpPr txBox="1"/>
      </xdr:nvSpPr>
      <xdr:spPr>
        <a:xfrm>
          <a:off x="4330700"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9D175247-F801-4E9C-B8CD-1BE91068018A}"/>
            </a:ext>
          </a:extLst>
        </xdr:cNvPr>
        <xdr:cNvCxnSpPr/>
      </xdr:nvCxnSpPr>
      <xdr:spPr>
        <a:xfrm>
          <a:off x="4217988" y="104489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EB1439A-D7B1-4678-8C6B-37CCF7DF2864}"/>
            </a:ext>
          </a:extLst>
        </xdr:cNvPr>
        <xdr:cNvSpPr txBox="1"/>
      </xdr:nvSpPr>
      <xdr:spPr>
        <a:xfrm>
          <a:off x="4330700" y="897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47AC9AC3-AACF-461F-9313-EBA61AEDB086}"/>
            </a:ext>
          </a:extLst>
        </xdr:cNvPr>
        <xdr:cNvCxnSpPr/>
      </xdr:nvCxnSpPr>
      <xdr:spPr>
        <a:xfrm>
          <a:off x="4217988" y="919353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B650ABF-B945-4F5D-91B0-08E47839E67A}"/>
            </a:ext>
          </a:extLst>
        </xdr:cNvPr>
        <xdr:cNvSpPr txBox="1"/>
      </xdr:nvSpPr>
      <xdr:spPr>
        <a:xfrm>
          <a:off x="4330700"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E93D0F97-E635-4E69-AC0B-73AA01D5C5A1}"/>
            </a:ext>
          </a:extLst>
        </xdr:cNvPr>
        <xdr:cNvSpPr/>
      </xdr:nvSpPr>
      <xdr:spPr>
        <a:xfrm>
          <a:off x="4241800" y="979424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ED6238F4-70D1-4DBC-B3F9-05A7E8888C3E}"/>
            </a:ext>
          </a:extLst>
        </xdr:cNvPr>
        <xdr:cNvSpPr/>
      </xdr:nvSpPr>
      <xdr:spPr>
        <a:xfrm>
          <a:off x="3475038" y="976947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7C457272-AA4D-4595-A63D-A22BFD1D00E7}"/>
            </a:ext>
          </a:extLst>
        </xdr:cNvPr>
        <xdr:cNvSpPr/>
      </xdr:nvSpPr>
      <xdr:spPr>
        <a:xfrm>
          <a:off x="2643188" y="97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F55A465A-67F2-43EC-A645-67210CF79E82}"/>
            </a:ext>
          </a:extLst>
        </xdr:cNvPr>
        <xdr:cNvSpPr/>
      </xdr:nvSpPr>
      <xdr:spPr>
        <a:xfrm>
          <a:off x="1825625" y="972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FFF77E11-402A-43AD-887F-063B5777E877}"/>
            </a:ext>
          </a:extLst>
        </xdr:cNvPr>
        <xdr:cNvSpPr/>
      </xdr:nvSpPr>
      <xdr:spPr>
        <a:xfrm>
          <a:off x="1008063" y="972947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79FE608-F2C7-45D4-91A9-5185CF39C17B}"/>
            </a:ext>
          </a:extLst>
        </xdr:cNvPr>
        <xdr:cNvSpPr txBox="1"/>
      </xdr:nvSpPr>
      <xdr:spPr>
        <a:xfrm>
          <a:off x="411638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72D196-2005-407B-9784-E167BE3B5B5E}"/>
            </a:ext>
          </a:extLst>
        </xdr:cNvPr>
        <xdr:cNvSpPr txBox="1"/>
      </xdr:nvSpPr>
      <xdr:spPr>
        <a:xfrm>
          <a:off x="3349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6EA894-A2AB-4A2A-B740-E3808B99BD7F}"/>
            </a:ext>
          </a:extLst>
        </xdr:cNvPr>
        <xdr:cNvSpPr txBox="1"/>
      </xdr:nvSpPr>
      <xdr:spPr>
        <a:xfrm>
          <a:off x="25177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D51EAE-D3E9-4A01-A6CD-75088ECF33CA}"/>
            </a:ext>
          </a:extLst>
        </xdr:cNvPr>
        <xdr:cNvSpPr txBox="1"/>
      </xdr:nvSpPr>
      <xdr:spPr>
        <a:xfrm>
          <a:off x="17002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9FF7531-5EE2-4990-96D8-E5F02C7D0FE9}"/>
            </a:ext>
          </a:extLst>
        </xdr:cNvPr>
        <xdr:cNvSpPr txBox="1"/>
      </xdr:nvSpPr>
      <xdr:spPr>
        <a:xfrm>
          <a:off x="882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48260</xdr:rowOff>
    </xdr:from>
    <xdr:to>
      <xdr:col>24</xdr:col>
      <xdr:colOff>114300</xdr:colOff>
      <xdr:row>63</xdr:row>
      <xdr:rowOff>149860</xdr:rowOff>
    </xdr:to>
    <xdr:sp macro="" textlink="">
      <xdr:nvSpPr>
        <xdr:cNvPr id="189" name="楕円 188">
          <a:extLst>
            <a:ext uri="{FF2B5EF4-FFF2-40B4-BE49-F238E27FC236}">
              <a16:creationId xmlns:a16="http://schemas.microsoft.com/office/drawing/2014/main" id="{7A376355-6011-4C96-82DE-0B8EEC7ABB88}"/>
            </a:ext>
          </a:extLst>
        </xdr:cNvPr>
        <xdr:cNvSpPr/>
      </xdr:nvSpPr>
      <xdr:spPr>
        <a:xfrm>
          <a:off x="42418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26687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A22781C-61CC-48D5-815E-B4D6BB52399C}"/>
            </a:ext>
          </a:extLst>
        </xdr:cNvPr>
        <xdr:cNvSpPr txBox="1"/>
      </xdr:nvSpPr>
      <xdr:spPr>
        <a:xfrm>
          <a:off x="4330700"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52070</xdr:rowOff>
    </xdr:from>
    <xdr:to>
      <xdr:col>20</xdr:col>
      <xdr:colOff>38100</xdr:colOff>
      <xdr:row>63</xdr:row>
      <xdr:rowOff>153670</xdr:rowOff>
    </xdr:to>
    <xdr:sp macro="" textlink="">
      <xdr:nvSpPr>
        <xdr:cNvPr id="191" name="楕円 190">
          <a:extLst>
            <a:ext uri="{FF2B5EF4-FFF2-40B4-BE49-F238E27FC236}">
              <a16:creationId xmlns:a16="http://schemas.microsoft.com/office/drawing/2014/main" id="{B7ADF4C8-EE06-4120-88CC-8F0E2CAA3160}"/>
            </a:ext>
          </a:extLst>
        </xdr:cNvPr>
        <xdr:cNvSpPr/>
      </xdr:nvSpPr>
      <xdr:spPr>
        <a:xfrm>
          <a:off x="3475038" y="1026287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99060</xdr:rowOff>
    </xdr:from>
    <xdr:to>
      <xdr:col>24</xdr:col>
      <xdr:colOff>63500</xdr:colOff>
      <xdr:row>63</xdr:row>
      <xdr:rowOff>102870</xdr:rowOff>
    </xdr:to>
    <xdr:cxnSp macro="">
      <xdr:nvCxnSpPr>
        <xdr:cNvPr id="192" name="直線コネクタ 191">
          <a:extLst>
            <a:ext uri="{FF2B5EF4-FFF2-40B4-BE49-F238E27FC236}">
              <a16:creationId xmlns:a16="http://schemas.microsoft.com/office/drawing/2014/main" id="{39D1B264-7A6C-4B29-9F2E-780CB56A4CC2}"/>
            </a:ext>
          </a:extLst>
        </xdr:cNvPr>
        <xdr:cNvCxnSpPr/>
      </xdr:nvCxnSpPr>
      <xdr:spPr>
        <a:xfrm flipV="1">
          <a:off x="3525838" y="10309860"/>
          <a:ext cx="766762"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10160</xdr:rowOff>
    </xdr:from>
    <xdr:to>
      <xdr:col>15</xdr:col>
      <xdr:colOff>101600</xdr:colOff>
      <xdr:row>63</xdr:row>
      <xdr:rowOff>111760</xdr:rowOff>
    </xdr:to>
    <xdr:sp macro="" textlink="">
      <xdr:nvSpPr>
        <xdr:cNvPr id="193" name="楕円 192">
          <a:extLst>
            <a:ext uri="{FF2B5EF4-FFF2-40B4-BE49-F238E27FC236}">
              <a16:creationId xmlns:a16="http://schemas.microsoft.com/office/drawing/2014/main" id="{9187DC78-9DC1-4513-A1A1-4ABDC1B1ED36}"/>
            </a:ext>
          </a:extLst>
        </xdr:cNvPr>
        <xdr:cNvSpPr/>
      </xdr:nvSpPr>
      <xdr:spPr>
        <a:xfrm>
          <a:off x="2643188"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60960</xdr:rowOff>
    </xdr:from>
    <xdr:to>
      <xdr:col>19</xdr:col>
      <xdr:colOff>177800</xdr:colOff>
      <xdr:row>63</xdr:row>
      <xdr:rowOff>102870</xdr:rowOff>
    </xdr:to>
    <xdr:cxnSp macro="">
      <xdr:nvCxnSpPr>
        <xdr:cNvPr id="194" name="直線コネクタ 193">
          <a:extLst>
            <a:ext uri="{FF2B5EF4-FFF2-40B4-BE49-F238E27FC236}">
              <a16:creationId xmlns:a16="http://schemas.microsoft.com/office/drawing/2014/main" id="{510E1647-1CC4-47C5-B5EA-550D8DF4C2CF}"/>
            </a:ext>
          </a:extLst>
        </xdr:cNvPr>
        <xdr:cNvCxnSpPr/>
      </xdr:nvCxnSpPr>
      <xdr:spPr>
        <a:xfrm>
          <a:off x="2693988" y="10271760"/>
          <a:ext cx="8318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139700</xdr:rowOff>
    </xdr:from>
    <xdr:to>
      <xdr:col>10</xdr:col>
      <xdr:colOff>165100</xdr:colOff>
      <xdr:row>63</xdr:row>
      <xdr:rowOff>69850</xdr:rowOff>
    </xdr:to>
    <xdr:sp macro="" textlink="">
      <xdr:nvSpPr>
        <xdr:cNvPr id="195" name="楕円 194">
          <a:extLst>
            <a:ext uri="{FF2B5EF4-FFF2-40B4-BE49-F238E27FC236}">
              <a16:creationId xmlns:a16="http://schemas.microsoft.com/office/drawing/2014/main" id="{E3845F0E-E66A-4DF2-AE1F-8D88329BEC13}"/>
            </a:ext>
          </a:extLst>
        </xdr:cNvPr>
        <xdr:cNvSpPr/>
      </xdr:nvSpPr>
      <xdr:spPr>
        <a:xfrm>
          <a:off x="1825625" y="10188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19050</xdr:rowOff>
    </xdr:from>
    <xdr:to>
      <xdr:col>15</xdr:col>
      <xdr:colOff>50800</xdr:colOff>
      <xdr:row>63</xdr:row>
      <xdr:rowOff>60960</xdr:rowOff>
    </xdr:to>
    <xdr:cxnSp macro="">
      <xdr:nvCxnSpPr>
        <xdr:cNvPr id="196" name="直線コネクタ 195">
          <a:extLst>
            <a:ext uri="{FF2B5EF4-FFF2-40B4-BE49-F238E27FC236}">
              <a16:creationId xmlns:a16="http://schemas.microsoft.com/office/drawing/2014/main" id="{23B86E8A-0EAB-41AB-9D97-A62E69D1B1D9}"/>
            </a:ext>
          </a:extLst>
        </xdr:cNvPr>
        <xdr:cNvCxnSpPr/>
      </xdr:nvCxnSpPr>
      <xdr:spPr>
        <a:xfrm>
          <a:off x="1876425" y="10229850"/>
          <a:ext cx="817563"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97790</xdr:rowOff>
    </xdr:from>
    <xdr:to>
      <xdr:col>6</xdr:col>
      <xdr:colOff>38100</xdr:colOff>
      <xdr:row>63</xdr:row>
      <xdr:rowOff>27940</xdr:rowOff>
    </xdr:to>
    <xdr:sp macro="" textlink="">
      <xdr:nvSpPr>
        <xdr:cNvPr id="197" name="楕円 196">
          <a:extLst>
            <a:ext uri="{FF2B5EF4-FFF2-40B4-BE49-F238E27FC236}">
              <a16:creationId xmlns:a16="http://schemas.microsoft.com/office/drawing/2014/main" id="{1A502602-D8BE-442C-A06B-16CD3DEB59BE}"/>
            </a:ext>
          </a:extLst>
        </xdr:cNvPr>
        <xdr:cNvSpPr/>
      </xdr:nvSpPr>
      <xdr:spPr>
        <a:xfrm>
          <a:off x="1008063" y="1014666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148590</xdr:rowOff>
    </xdr:from>
    <xdr:to>
      <xdr:col>10</xdr:col>
      <xdr:colOff>114300</xdr:colOff>
      <xdr:row>63</xdr:row>
      <xdr:rowOff>19050</xdr:rowOff>
    </xdr:to>
    <xdr:cxnSp macro="">
      <xdr:nvCxnSpPr>
        <xdr:cNvPr id="198" name="直線コネクタ 197">
          <a:extLst>
            <a:ext uri="{FF2B5EF4-FFF2-40B4-BE49-F238E27FC236}">
              <a16:creationId xmlns:a16="http://schemas.microsoft.com/office/drawing/2014/main" id="{FB61A114-1847-4866-B482-65653D13F25F}"/>
            </a:ext>
          </a:extLst>
        </xdr:cNvPr>
        <xdr:cNvCxnSpPr/>
      </xdr:nvCxnSpPr>
      <xdr:spPr>
        <a:xfrm>
          <a:off x="1058863" y="10197465"/>
          <a:ext cx="817562"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31732293-628A-47CE-977F-46ED058433C9}"/>
            </a:ext>
          </a:extLst>
        </xdr:cNvPr>
        <xdr:cNvSpPr txBox="1"/>
      </xdr:nvSpPr>
      <xdr:spPr>
        <a:xfrm>
          <a:off x="3324869"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234B2C71-1432-46EB-B8A3-594B779018D5}"/>
            </a:ext>
          </a:extLst>
        </xdr:cNvPr>
        <xdr:cNvSpPr txBox="1"/>
      </xdr:nvSpPr>
      <xdr:spPr>
        <a:xfrm>
          <a:off x="2505719"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411DCBBC-463F-4599-9B56-90A20BAC1D6A}"/>
            </a:ext>
          </a:extLst>
        </xdr:cNvPr>
        <xdr:cNvSpPr txBox="1"/>
      </xdr:nvSpPr>
      <xdr:spPr>
        <a:xfrm>
          <a:off x="1688157"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DE0304A9-980D-4C9B-841F-66B5FF864C8A}"/>
            </a:ext>
          </a:extLst>
        </xdr:cNvPr>
        <xdr:cNvSpPr txBox="1"/>
      </xdr:nvSpPr>
      <xdr:spPr>
        <a:xfrm>
          <a:off x="87059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144797</xdr:rowOff>
    </xdr:from>
    <xdr:ext cx="405111" cy="259045"/>
    <xdr:sp macro="" textlink="">
      <xdr:nvSpPr>
        <xdr:cNvPr id="203" name="n_1mainValue【体育館・プール】&#10;有形固定資産減価償却率">
          <a:extLst>
            <a:ext uri="{FF2B5EF4-FFF2-40B4-BE49-F238E27FC236}">
              <a16:creationId xmlns:a16="http://schemas.microsoft.com/office/drawing/2014/main" id="{8F1CA78A-D514-4F02-995C-5BE3D369AD4B}"/>
            </a:ext>
          </a:extLst>
        </xdr:cNvPr>
        <xdr:cNvSpPr txBox="1"/>
      </xdr:nvSpPr>
      <xdr:spPr>
        <a:xfrm>
          <a:off x="3324869"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102887</xdr:rowOff>
    </xdr:from>
    <xdr:ext cx="405111" cy="259045"/>
    <xdr:sp macro="" textlink="">
      <xdr:nvSpPr>
        <xdr:cNvPr id="204" name="n_2mainValue【体育館・プール】&#10;有形固定資産減価償却率">
          <a:extLst>
            <a:ext uri="{FF2B5EF4-FFF2-40B4-BE49-F238E27FC236}">
              <a16:creationId xmlns:a16="http://schemas.microsoft.com/office/drawing/2014/main" id="{3EE4503E-99B6-4221-AB05-D528196D48C5}"/>
            </a:ext>
          </a:extLst>
        </xdr:cNvPr>
        <xdr:cNvSpPr txBox="1"/>
      </xdr:nvSpPr>
      <xdr:spPr>
        <a:xfrm>
          <a:off x="2505719"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60977</xdr:rowOff>
    </xdr:from>
    <xdr:ext cx="405111" cy="259045"/>
    <xdr:sp macro="" textlink="">
      <xdr:nvSpPr>
        <xdr:cNvPr id="205" name="n_3mainValue【体育館・プール】&#10;有形固定資産減価償却率">
          <a:extLst>
            <a:ext uri="{FF2B5EF4-FFF2-40B4-BE49-F238E27FC236}">
              <a16:creationId xmlns:a16="http://schemas.microsoft.com/office/drawing/2014/main" id="{3BAF18DE-DDA5-4F4D-B799-755BF0F36F3A}"/>
            </a:ext>
          </a:extLst>
        </xdr:cNvPr>
        <xdr:cNvSpPr txBox="1"/>
      </xdr:nvSpPr>
      <xdr:spPr>
        <a:xfrm>
          <a:off x="1688157"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19067</xdr:rowOff>
    </xdr:from>
    <xdr:ext cx="405111" cy="259045"/>
    <xdr:sp macro="" textlink="">
      <xdr:nvSpPr>
        <xdr:cNvPr id="206" name="n_4mainValue【体育館・プール】&#10;有形固定資産減価償却率">
          <a:extLst>
            <a:ext uri="{FF2B5EF4-FFF2-40B4-BE49-F238E27FC236}">
              <a16:creationId xmlns:a16="http://schemas.microsoft.com/office/drawing/2014/main" id="{C6EA3944-DDF3-4B86-ACA0-069528162BE5}"/>
            </a:ext>
          </a:extLst>
        </xdr:cNvPr>
        <xdr:cNvSpPr txBox="1"/>
      </xdr:nvSpPr>
      <xdr:spPr>
        <a:xfrm>
          <a:off x="87059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1660B98-2C0D-440C-BAE5-6E240695C19D}"/>
            </a:ext>
          </a:extLst>
        </xdr:cNvPr>
        <xdr:cNvSpPr/>
      </xdr:nvSpPr>
      <xdr:spPr>
        <a:xfrm>
          <a:off x="6118225" y="757237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6549541-EF14-42E1-B36C-08D95ED1ED5C}"/>
            </a:ext>
          </a:extLst>
        </xdr:cNvPr>
        <xdr:cNvSpPr/>
      </xdr:nvSpPr>
      <xdr:spPr>
        <a:xfrm>
          <a:off x="623093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3AC2A00-C05E-4A4F-A17F-95AFD4F53526}"/>
            </a:ext>
          </a:extLst>
        </xdr:cNvPr>
        <xdr:cNvSpPr/>
      </xdr:nvSpPr>
      <xdr:spPr>
        <a:xfrm>
          <a:off x="623093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C952D5A-463B-4A40-93FD-57F5784A4FC9}"/>
            </a:ext>
          </a:extLst>
        </xdr:cNvPr>
        <xdr:cNvSpPr/>
      </xdr:nvSpPr>
      <xdr:spPr>
        <a:xfrm>
          <a:off x="71755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2EBE0E2-4E96-49EF-849E-48512AAF12C3}"/>
            </a:ext>
          </a:extLst>
        </xdr:cNvPr>
        <xdr:cNvSpPr/>
      </xdr:nvSpPr>
      <xdr:spPr>
        <a:xfrm>
          <a:off x="71755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FC68409-324E-4CCE-999C-9A42F2390BBC}"/>
            </a:ext>
          </a:extLst>
        </xdr:cNvPr>
        <xdr:cNvSpPr/>
      </xdr:nvSpPr>
      <xdr:spPr>
        <a:xfrm>
          <a:off x="82327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F1F5E16-D794-44E3-A69A-0AD8C5D0B86F}"/>
            </a:ext>
          </a:extLst>
        </xdr:cNvPr>
        <xdr:cNvSpPr/>
      </xdr:nvSpPr>
      <xdr:spPr>
        <a:xfrm>
          <a:off x="82327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DEA35F-EE25-482B-B0A9-897F00E91CA1}"/>
            </a:ext>
          </a:extLst>
        </xdr:cNvPr>
        <xdr:cNvSpPr/>
      </xdr:nvSpPr>
      <xdr:spPr>
        <a:xfrm>
          <a:off x="6118225" y="864870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4FE8B93-EDB1-44E0-A839-01EE433C1AE0}"/>
            </a:ext>
          </a:extLst>
        </xdr:cNvPr>
        <xdr:cNvSpPr txBox="1"/>
      </xdr:nvSpPr>
      <xdr:spPr>
        <a:xfrm>
          <a:off x="60801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A1AE5F9-E8C9-4D28-B2F7-F4F753690FD2}"/>
            </a:ext>
          </a:extLst>
        </xdr:cNvPr>
        <xdr:cNvCxnSpPr/>
      </xdr:nvCxnSpPr>
      <xdr:spPr>
        <a:xfrm>
          <a:off x="6118225" y="1081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0628DEC-DAA6-4599-A8EF-07E55399DEF5}"/>
            </a:ext>
          </a:extLst>
        </xdr:cNvPr>
        <xdr:cNvCxnSpPr/>
      </xdr:nvCxnSpPr>
      <xdr:spPr>
        <a:xfrm>
          <a:off x="6118225" y="104489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D09E251-81BA-4DA9-B27B-BFC38705948F}"/>
            </a:ext>
          </a:extLst>
        </xdr:cNvPr>
        <xdr:cNvSpPr txBox="1"/>
      </xdr:nvSpPr>
      <xdr:spPr>
        <a:xfrm>
          <a:off x="5679621"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6426B82-3AEB-4BEB-8A09-B20125BB0C8F}"/>
            </a:ext>
          </a:extLst>
        </xdr:cNvPr>
        <xdr:cNvCxnSpPr/>
      </xdr:nvCxnSpPr>
      <xdr:spPr>
        <a:xfrm>
          <a:off x="6118225" y="1008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1C5E646B-5733-4021-8D8E-E1F130566E8D}"/>
            </a:ext>
          </a:extLst>
        </xdr:cNvPr>
        <xdr:cNvSpPr txBox="1"/>
      </xdr:nvSpPr>
      <xdr:spPr>
        <a:xfrm>
          <a:off x="5679621" y="995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4989EDA-D35B-4E56-B3F5-4F0DD27E9C8E}"/>
            </a:ext>
          </a:extLst>
        </xdr:cNvPr>
        <xdr:cNvCxnSpPr/>
      </xdr:nvCxnSpPr>
      <xdr:spPr>
        <a:xfrm>
          <a:off x="6118225" y="97250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829D509-1B1E-4B75-ABBE-4496223BCA32}"/>
            </a:ext>
          </a:extLst>
        </xdr:cNvPr>
        <xdr:cNvSpPr txBox="1"/>
      </xdr:nvSpPr>
      <xdr:spPr>
        <a:xfrm>
          <a:off x="5679621" y="9592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7E0EC5D-66DC-440C-8EB0-55ECB9AC7FC1}"/>
            </a:ext>
          </a:extLst>
        </xdr:cNvPr>
        <xdr:cNvCxnSpPr/>
      </xdr:nvCxnSpPr>
      <xdr:spPr>
        <a:xfrm>
          <a:off x="6118225" y="937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CCE5A21-267A-46E8-9C70-34382DCDDD0A}"/>
            </a:ext>
          </a:extLst>
        </xdr:cNvPr>
        <xdr:cNvSpPr txBox="1"/>
      </xdr:nvSpPr>
      <xdr:spPr>
        <a:xfrm>
          <a:off x="5679621" y="9239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74B2B5A-E2A0-421F-B4C8-F62E0ABB5CB9}"/>
            </a:ext>
          </a:extLst>
        </xdr:cNvPr>
        <xdr:cNvCxnSpPr/>
      </xdr:nvCxnSpPr>
      <xdr:spPr>
        <a:xfrm>
          <a:off x="6118225" y="90106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76B9726-9E8C-4C1E-8C6E-D04FCE1ED190}"/>
            </a:ext>
          </a:extLst>
        </xdr:cNvPr>
        <xdr:cNvSpPr txBox="1"/>
      </xdr:nvSpPr>
      <xdr:spPr>
        <a:xfrm>
          <a:off x="5679621" y="887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EFD4EE3-C98A-4236-ACB6-2B815D54C89A}"/>
            </a:ext>
          </a:extLst>
        </xdr:cNvPr>
        <xdr:cNvCxnSpPr/>
      </xdr:nvCxnSpPr>
      <xdr:spPr>
        <a:xfrm>
          <a:off x="6118225" y="86487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BBEBC18E-236C-46BC-8752-881159A71F10}"/>
            </a:ext>
          </a:extLst>
        </xdr:cNvPr>
        <xdr:cNvSpPr txBox="1"/>
      </xdr:nvSpPr>
      <xdr:spPr>
        <a:xfrm>
          <a:off x="5679621"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B751C73-99FB-4C79-8A24-65EBF5B69F67}"/>
            </a:ext>
          </a:extLst>
        </xdr:cNvPr>
        <xdr:cNvSpPr/>
      </xdr:nvSpPr>
      <xdr:spPr>
        <a:xfrm>
          <a:off x="6118225" y="864870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8DD11E2-E5D0-4151-A9E6-0DCA21EE96DE}"/>
            </a:ext>
          </a:extLst>
        </xdr:cNvPr>
        <xdr:cNvCxnSpPr/>
      </xdr:nvCxnSpPr>
      <xdr:spPr>
        <a:xfrm flipV="1">
          <a:off x="9691053" y="918972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E65C4506-CD44-4825-B9C1-52669DE7DAE3}"/>
            </a:ext>
          </a:extLst>
        </xdr:cNvPr>
        <xdr:cNvSpPr txBox="1"/>
      </xdr:nvSpPr>
      <xdr:spPr>
        <a:xfrm>
          <a:off x="9729788" y="1042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E66B2A4E-B498-48DA-9DED-ED2ED757D690}"/>
            </a:ext>
          </a:extLst>
        </xdr:cNvPr>
        <xdr:cNvCxnSpPr/>
      </xdr:nvCxnSpPr>
      <xdr:spPr>
        <a:xfrm>
          <a:off x="9617075" y="1041844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DE9CFA92-7C18-455B-8562-76259636581C}"/>
            </a:ext>
          </a:extLst>
        </xdr:cNvPr>
        <xdr:cNvSpPr txBox="1"/>
      </xdr:nvSpPr>
      <xdr:spPr>
        <a:xfrm>
          <a:off x="9729788"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FFD94EC3-51A5-4A87-A6E3-F9AE474ECF16}"/>
            </a:ext>
          </a:extLst>
        </xdr:cNvPr>
        <xdr:cNvCxnSpPr/>
      </xdr:nvCxnSpPr>
      <xdr:spPr>
        <a:xfrm>
          <a:off x="9617075" y="918972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32369603-9EBF-4ED7-AD00-BD728DC9ACFD}"/>
            </a:ext>
          </a:extLst>
        </xdr:cNvPr>
        <xdr:cNvSpPr txBox="1"/>
      </xdr:nvSpPr>
      <xdr:spPr>
        <a:xfrm>
          <a:off x="9729788" y="9994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3DFB0E2-B51C-40FA-93ED-D40C35C571A2}"/>
            </a:ext>
          </a:extLst>
        </xdr:cNvPr>
        <xdr:cNvSpPr/>
      </xdr:nvSpPr>
      <xdr:spPr>
        <a:xfrm>
          <a:off x="9655175" y="1013333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CB4588A-951C-47CB-AE32-22BBB0267EFC}"/>
            </a:ext>
          </a:extLst>
        </xdr:cNvPr>
        <xdr:cNvSpPr/>
      </xdr:nvSpPr>
      <xdr:spPr>
        <a:xfrm>
          <a:off x="8874125" y="101352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7336B55D-64BB-4655-B3D7-66D1E6DE87CD}"/>
            </a:ext>
          </a:extLst>
        </xdr:cNvPr>
        <xdr:cNvSpPr/>
      </xdr:nvSpPr>
      <xdr:spPr>
        <a:xfrm>
          <a:off x="8056563" y="1013904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A387E84E-E389-46AB-987E-AA3992782880}"/>
            </a:ext>
          </a:extLst>
        </xdr:cNvPr>
        <xdr:cNvSpPr/>
      </xdr:nvSpPr>
      <xdr:spPr>
        <a:xfrm>
          <a:off x="7224713" y="101352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388874E3-F8F1-4946-ABD7-241976017813}"/>
            </a:ext>
          </a:extLst>
        </xdr:cNvPr>
        <xdr:cNvSpPr/>
      </xdr:nvSpPr>
      <xdr:spPr>
        <a:xfrm>
          <a:off x="640715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BB3803F-AADC-4C8A-9B1A-F44952DFE3ED}"/>
            </a:ext>
          </a:extLst>
        </xdr:cNvPr>
        <xdr:cNvSpPr txBox="1"/>
      </xdr:nvSpPr>
      <xdr:spPr>
        <a:xfrm>
          <a:off x="95154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0B6F2CF-0C85-4AAF-9A38-E51983EC793E}"/>
            </a:ext>
          </a:extLst>
        </xdr:cNvPr>
        <xdr:cNvSpPr txBox="1"/>
      </xdr:nvSpPr>
      <xdr:spPr>
        <a:xfrm>
          <a:off x="874871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6D1A84-1656-4C70-9263-993A0224EFD8}"/>
            </a:ext>
          </a:extLst>
        </xdr:cNvPr>
        <xdr:cNvSpPr txBox="1"/>
      </xdr:nvSpPr>
      <xdr:spPr>
        <a:xfrm>
          <a:off x="79311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60AB8D-AF8C-44CF-A229-CB9786E5A989}"/>
            </a:ext>
          </a:extLst>
        </xdr:cNvPr>
        <xdr:cNvSpPr txBox="1"/>
      </xdr:nvSpPr>
      <xdr:spPr>
        <a:xfrm>
          <a:off x="7099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9995429-A0E0-4332-AD55-9DB0AE7D54D4}"/>
            </a:ext>
          </a:extLst>
        </xdr:cNvPr>
        <xdr:cNvSpPr txBox="1"/>
      </xdr:nvSpPr>
      <xdr:spPr>
        <a:xfrm>
          <a:off x="62817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166370</xdr:rowOff>
    </xdr:from>
    <xdr:to>
      <xdr:col>55</xdr:col>
      <xdr:colOff>50800</xdr:colOff>
      <xdr:row>64</xdr:row>
      <xdr:rowOff>96520</xdr:rowOff>
    </xdr:to>
    <xdr:sp macro="" textlink="">
      <xdr:nvSpPr>
        <xdr:cNvPr id="246" name="楕円 245">
          <a:extLst>
            <a:ext uri="{FF2B5EF4-FFF2-40B4-BE49-F238E27FC236}">
              <a16:creationId xmlns:a16="http://schemas.microsoft.com/office/drawing/2014/main" id="{7C933AEF-2D61-4DEF-88DD-13998912EB61}"/>
            </a:ext>
          </a:extLst>
        </xdr:cNvPr>
        <xdr:cNvSpPr/>
      </xdr:nvSpPr>
      <xdr:spPr>
        <a:xfrm>
          <a:off x="9655175" y="10372407"/>
          <a:ext cx="87313"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81297</xdr:rowOff>
    </xdr:from>
    <xdr:ext cx="469744" cy="259045"/>
    <xdr:sp macro="" textlink="">
      <xdr:nvSpPr>
        <xdr:cNvPr id="247" name="【体育館・プール】&#10;一人当たり面積該当値テキスト">
          <a:extLst>
            <a:ext uri="{FF2B5EF4-FFF2-40B4-BE49-F238E27FC236}">
              <a16:creationId xmlns:a16="http://schemas.microsoft.com/office/drawing/2014/main" id="{3FC1865B-941B-4E81-B2AC-26AA912303EA}"/>
            </a:ext>
          </a:extLst>
        </xdr:cNvPr>
        <xdr:cNvSpPr txBox="1"/>
      </xdr:nvSpPr>
      <xdr:spPr>
        <a:xfrm>
          <a:off x="9729788" y="1029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166370</xdr:rowOff>
    </xdr:from>
    <xdr:to>
      <xdr:col>50</xdr:col>
      <xdr:colOff>165100</xdr:colOff>
      <xdr:row>64</xdr:row>
      <xdr:rowOff>96520</xdr:rowOff>
    </xdr:to>
    <xdr:sp macro="" textlink="">
      <xdr:nvSpPr>
        <xdr:cNvPr id="248" name="楕円 247">
          <a:extLst>
            <a:ext uri="{FF2B5EF4-FFF2-40B4-BE49-F238E27FC236}">
              <a16:creationId xmlns:a16="http://schemas.microsoft.com/office/drawing/2014/main" id="{D01EA5C8-EA60-4E67-ABE8-F2D5E844B50C}"/>
            </a:ext>
          </a:extLst>
        </xdr:cNvPr>
        <xdr:cNvSpPr/>
      </xdr:nvSpPr>
      <xdr:spPr>
        <a:xfrm>
          <a:off x="8874125" y="1037240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45720</xdr:rowOff>
    </xdr:from>
    <xdr:to>
      <xdr:col>55</xdr:col>
      <xdr:colOff>0</xdr:colOff>
      <xdr:row>64</xdr:row>
      <xdr:rowOff>45720</xdr:rowOff>
    </xdr:to>
    <xdr:cxnSp macro="">
      <xdr:nvCxnSpPr>
        <xdr:cNvPr id="249" name="直線コネクタ 248">
          <a:extLst>
            <a:ext uri="{FF2B5EF4-FFF2-40B4-BE49-F238E27FC236}">
              <a16:creationId xmlns:a16="http://schemas.microsoft.com/office/drawing/2014/main" id="{71749A78-A0D2-448C-94D7-893955DA8EDE}"/>
            </a:ext>
          </a:extLst>
        </xdr:cNvPr>
        <xdr:cNvCxnSpPr/>
      </xdr:nvCxnSpPr>
      <xdr:spPr>
        <a:xfrm>
          <a:off x="8924925" y="10418445"/>
          <a:ext cx="7667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166370</xdr:rowOff>
    </xdr:from>
    <xdr:to>
      <xdr:col>46</xdr:col>
      <xdr:colOff>38100</xdr:colOff>
      <xdr:row>64</xdr:row>
      <xdr:rowOff>96520</xdr:rowOff>
    </xdr:to>
    <xdr:sp macro="" textlink="">
      <xdr:nvSpPr>
        <xdr:cNvPr id="250" name="楕円 249">
          <a:extLst>
            <a:ext uri="{FF2B5EF4-FFF2-40B4-BE49-F238E27FC236}">
              <a16:creationId xmlns:a16="http://schemas.microsoft.com/office/drawing/2014/main" id="{F678AB8A-B59F-4663-9183-C5C63DDCB432}"/>
            </a:ext>
          </a:extLst>
        </xdr:cNvPr>
        <xdr:cNvSpPr/>
      </xdr:nvSpPr>
      <xdr:spPr>
        <a:xfrm>
          <a:off x="8056563" y="10372407"/>
          <a:ext cx="8731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45720</xdr:rowOff>
    </xdr:from>
    <xdr:to>
      <xdr:col>50</xdr:col>
      <xdr:colOff>114300</xdr:colOff>
      <xdr:row>64</xdr:row>
      <xdr:rowOff>45720</xdr:rowOff>
    </xdr:to>
    <xdr:cxnSp macro="">
      <xdr:nvCxnSpPr>
        <xdr:cNvPr id="251" name="直線コネクタ 250">
          <a:extLst>
            <a:ext uri="{FF2B5EF4-FFF2-40B4-BE49-F238E27FC236}">
              <a16:creationId xmlns:a16="http://schemas.microsoft.com/office/drawing/2014/main" id="{3A9B07DD-F9AA-4465-87F9-35C03874128B}"/>
            </a:ext>
          </a:extLst>
        </xdr:cNvPr>
        <xdr:cNvCxnSpPr/>
      </xdr:nvCxnSpPr>
      <xdr:spPr>
        <a:xfrm>
          <a:off x="8107363" y="1041844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166370</xdr:rowOff>
    </xdr:from>
    <xdr:to>
      <xdr:col>41</xdr:col>
      <xdr:colOff>101600</xdr:colOff>
      <xdr:row>64</xdr:row>
      <xdr:rowOff>96520</xdr:rowOff>
    </xdr:to>
    <xdr:sp macro="" textlink="">
      <xdr:nvSpPr>
        <xdr:cNvPr id="252" name="楕円 251">
          <a:extLst>
            <a:ext uri="{FF2B5EF4-FFF2-40B4-BE49-F238E27FC236}">
              <a16:creationId xmlns:a16="http://schemas.microsoft.com/office/drawing/2014/main" id="{AAE4D43D-96F6-42AB-9C60-1C6F9BA0BEA3}"/>
            </a:ext>
          </a:extLst>
        </xdr:cNvPr>
        <xdr:cNvSpPr/>
      </xdr:nvSpPr>
      <xdr:spPr>
        <a:xfrm>
          <a:off x="7224713" y="1037240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45720</xdr:rowOff>
    </xdr:from>
    <xdr:to>
      <xdr:col>45</xdr:col>
      <xdr:colOff>177800</xdr:colOff>
      <xdr:row>64</xdr:row>
      <xdr:rowOff>45720</xdr:rowOff>
    </xdr:to>
    <xdr:cxnSp macro="">
      <xdr:nvCxnSpPr>
        <xdr:cNvPr id="253" name="直線コネクタ 252">
          <a:extLst>
            <a:ext uri="{FF2B5EF4-FFF2-40B4-BE49-F238E27FC236}">
              <a16:creationId xmlns:a16="http://schemas.microsoft.com/office/drawing/2014/main" id="{567EB4F9-7BC5-401D-BF8D-9D4C9BC0F8B0}"/>
            </a:ext>
          </a:extLst>
        </xdr:cNvPr>
        <xdr:cNvCxnSpPr/>
      </xdr:nvCxnSpPr>
      <xdr:spPr>
        <a:xfrm>
          <a:off x="7275513" y="1041844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166370</xdr:rowOff>
    </xdr:from>
    <xdr:to>
      <xdr:col>36</xdr:col>
      <xdr:colOff>165100</xdr:colOff>
      <xdr:row>64</xdr:row>
      <xdr:rowOff>96520</xdr:rowOff>
    </xdr:to>
    <xdr:sp macro="" textlink="">
      <xdr:nvSpPr>
        <xdr:cNvPr id="254" name="楕円 253">
          <a:extLst>
            <a:ext uri="{FF2B5EF4-FFF2-40B4-BE49-F238E27FC236}">
              <a16:creationId xmlns:a16="http://schemas.microsoft.com/office/drawing/2014/main" id="{CAEFBA49-9D81-49D5-A6C9-4DB689FCC936}"/>
            </a:ext>
          </a:extLst>
        </xdr:cNvPr>
        <xdr:cNvSpPr/>
      </xdr:nvSpPr>
      <xdr:spPr>
        <a:xfrm>
          <a:off x="6407150" y="1037240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45720</xdr:rowOff>
    </xdr:from>
    <xdr:to>
      <xdr:col>41</xdr:col>
      <xdr:colOff>50800</xdr:colOff>
      <xdr:row>64</xdr:row>
      <xdr:rowOff>45720</xdr:rowOff>
    </xdr:to>
    <xdr:cxnSp macro="">
      <xdr:nvCxnSpPr>
        <xdr:cNvPr id="255" name="直線コネクタ 254">
          <a:extLst>
            <a:ext uri="{FF2B5EF4-FFF2-40B4-BE49-F238E27FC236}">
              <a16:creationId xmlns:a16="http://schemas.microsoft.com/office/drawing/2014/main" id="{507A6D89-A999-4C86-9476-22F93AC5729C}"/>
            </a:ext>
          </a:extLst>
        </xdr:cNvPr>
        <xdr:cNvCxnSpPr/>
      </xdr:nvCxnSpPr>
      <xdr:spPr>
        <a:xfrm>
          <a:off x="6457950" y="1041844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DE16270F-3C23-44AC-A307-0572D38E8EE2}"/>
            </a:ext>
          </a:extLst>
        </xdr:cNvPr>
        <xdr:cNvSpPr txBox="1"/>
      </xdr:nvSpPr>
      <xdr:spPr>
        <a:xfrm>
          <a:off x="8691640"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60665A36-3663-4ACF-A9FF-2ECF9B1851A6}"/>
            </a:ext>
          </a:extLst>
        </xdr:cNvPr>
        <xdr:cNvSpPr txBox="1"/>
      </xdr:nvSpPr>
      <xdr:spPr>
        <a:xfrm>
          <a:off x="788677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6E98D8F4-2DB3-4EB1-9466-D979019B5699}"/>
            </a:ext>
          </a:extLst>
        </xdr:cNvPr>
        <xdr:cNvSpPr txBox="1"/>
      </xdr:nvSpPr>
      <xdr:spPr>
        <a:xfrm>
          <a:off x="7054927"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C6E46EDD-5806-4E64-B197-23D85A1166FA}"/>
            </a:ext>
          </a:extLst>
        </xdr:cNvPr>
        <xdr:cNvSpPr txBox="1"/>
      </xdr:nvSpPr>
      <xdr:spPr>
        <a:xfrm>
          <a:off x="6237365" y="987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87647</xdr:rowOff>
    </xdr:from>
    <xdr:ext cx="469744" cy="259045"/>
    <xdr:sp macro="" textlink="">
      <xdr:nvSpPr>
        <xdr:cNvPr id="260" name="n_1mainValue【体育館・プール】&#10;一人当たり面積">
          <a:extLst>
            <a:ext uri="{FF2B5EF4-FFF2-40B4-BE49-F238E27FC236}">
              <a16:creationId xmlns:a16="http://schemas.microsoft.com/office/drawing/2014/main" id="{4E557B3A-0326-4A22-AF62-C8AB067BF2BE}"/>
            </a:ext>
          </a:extLst>
        </xdr:cNvPr>
        <xdr:cNvSpPr txBox="1"/>
      </xdr:nvSpPr>
      <xdr:spPr>
        <a:xfrm>
          <a:off x="8691640"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87647</xdr:rowOff>
    </xdr:from>
    <xdr:ext cx="469744" cy="259045"/>
    <xdr:sp macro="" textlink="">
      <xdr:nvSpPr>
        <xdr:cNvPr id="261" name="n_2mainValue【体育館・プール】&#10;一人当たり面積">
          <a:extLst>
            <a:ext uri="{FF2B5EF4-FFF2-40B4-BE49-F238E27FC236}">
              <a16:creationId xmlns:a16="http://schemas.microsoft.com/office/drawing/2014/main" id="{D3514143-90F7-4425-94E2-F6E6AA6D8703}"/>
            </a:ext>
          </a:extLst>
        </xdr:cNvPr>
        <xdr:cNvSpPr txBox="1"/>
      </xdr:nvSpPr>
      <xdr:spPr>
        <a:xfrm>
          <a:off x="7886777"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87647</xdr:rowOff>
    </xdr:from>
    <xdr:ext cx="469744" cy="259045"/>
    <xdr:sp macro="" textlink="">
      <xdr:nvSpPr>
        <xdr:cNvPr id="262" name="n_3mainValue【体育館・プール】&#10;一人当たり面積">
          <a:extLst>
            <a:ext uri="{FF2B5EF4-FFF2-40B4-BE49-F238E27FC236}">
              <a16:creationId xmlns:a16="http://schemas.microsoft.com/office/drawing/2014/main" id="{17597D45-A74C-43CF-A5E2-517D3DBE50C2}"/>
            </a:ext>
          </a:extLst>
        </xdr:cNvPr>
        <xdr:cNvSpPr txBox="1"/>
      </xdr:nvSpPr>
      <xdr:spPr>
        <a:xfrm>
          <a:off x="7054927"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87647</xdr:rowOff>
    </xdr:from>
    <xdr:ext cx="469744" cy="259045"/>
    <xdr:sp macro="" textlink="">
      <xdr:nvSpPr>
        <xdr:cNvPr id="263" name="n_4mainValue【体育館・プール】&#10;一人当たり面積">
          <a:extLst>
            <a:ext uri="{FF2B5EF4-FFF2-40B4-BE49-F238E27FC236}">
              <a16:creationId xmlns:a16="http://schemas.microsoft.com/office/drawing/2014/main" id="{6EE1CBF1-55E3-4742-8614-10D532BA52A9}"/>
            </a:ext>
          </a:extLst>
        </xdr:cNvPr>
        <xdr:cNvSpPr txBox="1"/>
      </xdr:nvSpPr>
      <xdr:spPr>
        <a:xfrm>
          <a:off x="6237365" y="104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5A38D00-00CD-4D41-BC87-75B9FB864AB1}"/>
            </a:ext>
          </a:extLst>
        </xdr:cNvPr>
        <xdr:cNvSpPr/>
      </xdr:nvSpPr>
      <xdr:spPr>
        <a:xfrm>
          <a:off x="70485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EB3C90D-3F82-4013-A566-8B771EAEF713}"/>
            </a:ext>
          </a:extLst>
        </xdr:cNvPr>
        <xdr:cNvSpPr/>
      </xdr:nvSpPr>
      <xdr:spPr>
        <a:xfrm>
          <a:off x="8318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490BC3-6DF5-4536-9AFD-3E3C3F431A23}"/>
            </a:ext>
          </a:extLst>
        </xdr:cNvPr>
        <xdr:cNvSpPr/>
      </xdr:nvSpPr>
      <xdr:spPr>
        <a:xfrm>
          <a:off x="8318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EC28703-E4ED-4892-9321-34EC207700E2}"/>
            </a:ext>
          </a:extLst>
        </xdr:cNvPr>
        <xdr:cNvSpPr/>
      </xdr:nvSpPr>
      <xdr:spPr>
        <a:xfrm>
          <a:off x="17621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C4A5506-1B0B-45B4-A7F8-5DE6996EBB70}"/>
            </a:ext>
          </a:extLst>
        </xdr:cNvPr>
        <xdr:cNvSpPr/>
      </xdr:nvSpPr>
      <xdr:spPr>
        <a:xfrm>
          <a:off x="17621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A0C1A49-BF66-4BD8-8AE4-93FE25E63F29}"/>
            </a:ext>
          </a:extLst>
        </xdr:cNvPr>
        <xdr:cNvSpPr/>
      </xdr:nvSpPr>
      <xdr:spPr>
        <a:xfrm>
          <a:off x="2819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A4FE37B-E561-44D6-8E0A-5BBA8C17DFED}"/>
            </a:ext>
          </a:extLst>
        </xdr:cNvPr>
        <xdr:cNvSpPr/>
      </xdr:nvSpPr>
      <xdr:spPr>
        <a:xfrm>
          <a:off x="2819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45C594B-0723-470B-99AF-40BBB5192268}"/>
            </a:ext>
          </a:extLst>
        </xdr:cNvPr>
        <xdr:cNvSpPr/>
      </xdr:nvSpPr>
      <xdr:spPr>
        <a:xfrm>
          <a:off x="70485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42C4ED5-4EF4-4821-B701-59A9260FBF51}"/>
            </a:ext>
          </a:extLst>
        </xdr:cNvPr>
        <xdr:cNvSpPr txBox="1"/>
      </xdr:nvSpPr>
      <xdr:spPr>
        <a:xfrm>
          <a:off x="681038"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7CE96F-6319-4D03-9076-9F11D0F51B22}"/>
            </a:ext>
          </a:extLst>
        </xdr:cNvPr>
        <xdr:cNvCxnSpPr/>
      </xdr:nvCxnSpPr>
      <xdr:spPr>
        <a:xfrm>
          <a:off x="70485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E631996-FD28-4708-9BD4-EC86790E3878}"/>
            </a:ext>
          </a:extLst>
        </xdr:cNvPr>
        <xdr:cNvSpPr txBox="1"/>
      </xdr:nvSpPr>
      <xdr:spPr>
        <a:xfrm>
          <a:off x="280534"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1F4C690-193F-42D1-B4D2-E2372EC6487D}"/>
            </a:ext>
          </a:extLst>
        </xdr:cNvPr>
        <xdr:cNvCxnSpPr/>
      </xdr:nvCxnSpPr>
      <xdr:spPr>
        <a:xfrm>
          <a:off x="704850" y="1409904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EF3820F-9E3E-47AD-B5CC-59A69F8B18F0}"/>
            </a:ext>
          </a:extLst>
        </xdr:cNvPr>
        <xdr:cNvSpPr txBox="1"/>
      </xdr:nvSpPr>
      <xdr:spPr>
        <a:xfrm>
          <a:off x="280534" y="139615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C1EDCCB5-A2C3-408F-B5D0-915DF733754F}"/>
            </a:ext>
          </a:extLst>
        </xdr:cNvPr>
        <xdr:cNvCxnSpPr/>
      </xdr:nvCxnSpPr>
      <xdr:spPr>
        <a:xfrm>
          <a:off x="704850" y="137867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DB9866EB-13D1-4F52-805F-C3ED828B5CAB}"/>
            </a:ext>
          </a:extLst>
        </xdr:cNvPr>
        <xdr:cNvSpPr txBox="1"/>
      </xdr:nvSpPr>
      <xdr:spPr>
        <a:xfrm>
          <a:off x="344654" y="13654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B4508BD4-9E17-4695-BA9D-6BA21B7D8BBE}"/>
            </a:ext>
          </a:extLst>
        </xdr:cNvPr>
        <xdr:cNvCxnSpPr/>
      </xdr:nvCxnSpPr>
      <xdr:spPr>
        <a:xfrm>
          <a:off x="704850" y="134792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9FBABF0-9395-4B19-BEBF-C3AADDD9CA73}"/>
            </a:ext>
          </a:extLst>
        </xdr:cNvPr>
        <xdr:cNvSpPr txBox="1"/>
      </xdr:nvSpPr>
      <xdr:spPr>
        <a:xfrm>
          <a:off x="344654"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5B1C215-07FC-4431-BBB3-175FCDDCA710}"/>
            </a:ext>
          </a:extLst>
        </xdr:cNvPr>
        <xdr:cNvCxnSpPr/>
      </xdr:nvCxnSpPr>
      <xdr:spPr>
        <a:xfrm>
          <a:off x="704850" y="131717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89CAD9D-14F8-4592-B55F-315D803F35F7}"/>
            </a:ext>
          </a:extLst>
        </xdr:cNvPr>
        <xdr:cNvSpPr txBox="1"/>
      </xdr:nvSpPr>
      <xdr:spPr>
        <a:xfrm>
          <a:off x="344654"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36C1039-53C0-481D-8CF4-B5264924F69F}"/>
            </a:ext>
          </a:extLst>
        </xdr:cNvPr>
        <xdr:cNvCxnSpPr/>
      </xdr:nvCxnSpPr>
      <xdr:spPr>
        <a:xfrm>
          <a:off x="704850" y="128641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C53F6EA2-A02E-413D-97C9-39A21381A552}"/>
            </a:ext>
          </a:extLst>
        </xdr:cNvPr>
        <xdr:cNvSpPr txBox="1"/>
      </xdr:nvSpPr>
      <xdr:spPr>
        <a:xfrm>
          <a:off x="344654" y="12731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1968303-54C3-4B48-8ADF-C5198AB84D3B}"/>
            </a:ext>
          </a:extLst>
        </xdr:cNvPr>
        <xdr:cNvCxnSpPr/>
      </xdr:nvCxnSpPr>
      <xdr:spPr>
        <a:xfrm>
          <a:off x="704850" y="1255667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515CCAC-6E01-4235-B259-A529F517F522}"/>
            </a:ext>
          </a:extLst>
        </xdr:cNvPr>
        <xdr:cNvSpPr txBox="1"/>
      </xdr:nvSpPr>
      <xdr:spPr>
        <a:xfrm>
          <a:off x="394486" y="1242397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6554ECD-8537-472E-87D3-8B88A787F694}"/>
            </a:ext>
          </a:extLst>
        </xdr:cNvPr>
        <xdr:cNvCxnSpPr/>
      </xdr:nvCxnSpPr>
      <xdr:spPr>
        <a:xfrm>
          <a:off x="70485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A996A73-84EE-4808-AA77-36A5AE737F46}"/>
            </a:ext>
          </a:extLst>
        </xdr:cNvPr>
        <xdr:cNvSpPr/>
      </xdr:nvSpPr>
      <xdr:spPr>
        <a:xfrm>
          <a:off x="70485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99D76490-174D-4B3B-A966-00012CC93CB6}"/>
            </a:ext>
          </a:extLst>
        </xdr:cNvPr>
        <xdr:cNvCxnSpPr/>
      </xdr:nvCxnSpPr>
      <xdr:spPr>
        <a:xfrm flipV="1">
          <a:off x="4291965" y="12699002"/>
          <a:ext cx="0" cy="1400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53F2B0F-0F61-4624-8422-B472C3260427}"/>
            </a:ext>
          </a:extLst>
        </xdr:cNvPr>
        <xdr:cNvSpPr txBox="1"/>
      </xdr:nvSpPr>
      <xdr:spPr>
        <a:xfrm>
          <a:off x="4330700"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D848A948-0015-459A-A1B2-19A4CEA8CBC8}"/>
            </a:ext>
          </a:extLst>
        </xdr:cNvPr>
        <xdr:cNvCxnSpPr/>
      </xdr:nvCxnSpPr>
      <xdr:spPr>
        <a:xfrm>
          <a:off x="4217988" y="1409904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2A8CAE2C-A443-4E40-9529-7D09C2F257D6}"/>
            </a:ext>
          </a:extLst>
        </xdr:cNvPr>
        <xdr:cNvSpPr txBox="1"/>
      </xdr:nvSpPr>
      <xdr:spPr>
        <a:xfrm>
          <a:off x="4330700" y="124837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BD65FB6D-8D2A-4BA9-A53F-2499253127DB}"/>
            </a:ext>
          </a:extLst>
        </xdr:cNvPr>
        <xdr:cNvCxnSpPr/>
      </xdr:nvCxnSpPr>
      <xdr:spPr>
        <a:xfrm>
          <a:off x="4217988" y="1269900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4E509C29-C9E9-46B8-B7E2-803E2EC07A31}"/>
            </a:ext>
          </a:extLst>
        </xdr:cNvPr>
        <xdr:cNvSpPr txBox="1"/>
      </xdr:nvSpPr>
      <xdr:spPr>
        <a:xfrm>
          <a:off x="4330700"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DE58778-AEAB-425B-BE33-9CDA34B69667}"/>
            </a:ext>
          </a:extLst>
        </xdr:cNvPr>
        <xdr:cNvSpPr/>
      </xdr:nvSpPr>
      <xdr:spPr>
        <a:xfrm>
          <a:off x="4241800" y="1350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A53D5198-ABD2-4B97-8937-42B94492D56D}"/>
            </a:ext>
          </a:extLst>
        </xdr:cNvPr>
        <xdr:cNvSpPr/>
      </xdr:nvSpPr>
      <xdr:spPr>
        <a:xfrm>
          <a:off x="3475038" y="1349211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6D66D33C-DB08-4D3E-8A61-57FCAC833152}"/>
            </a:ext>
          </a:extLst>
        </xdr:cNvPr>
        <xdr:cNvSpPr/>
      </xdr:nvSpPr>
      <xdr:spPr>
        <a:xfrm>
          <a:off x="2643188" y="1347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7CD71A6D-0865-4809-88AE-2651F779ECF9}"/>
            </a:ext>
          </a:extLst>
        </xdr:cNvPr>
        <xdr:cNvSpPr/>
      </xdr:nvSpPr>
      <xdr:spPr>
        <a:xfrm>
          <a:off x="1825625" y="13451160"/>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820F6DD0-72DF-4E6A-9E0F-881E7985B138}"/>
            </a:ext>
          </a:extLst>
        </xdr:cNvPr>
        <xdr:cNvSpPr/>
      </xdr:nvSpPr>
      <xdr:spPr>
        <a:xfrm>
          <a:off x="1008063" y="1344285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F3D5D6E-CFE2-4DE0-9818-430974AEBCD6}"/>
            </a:ext>
          </a:extLst>
        </xdr:cNvPr>
        <xdr:cNvSpPr txBox="1"/>
      </xdr:nvSpPr>
      <xdr:spPr>
        <a:xfrm>
          <a:off x="411638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9CFAF9B-5445-468B-8AE2-48A4CAE99A45}"/>
            </a:ext>
          </a:extLst>
        </xdr:cNvPr>
        <xdr:cNvSpPr txBox="1"/>
      </xdr:nvSpPr>
      <xdr:spPr>
        <a:xfrm>
          <a:off x="3349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1921E61-0FAE-4CC2-9C6F-96F378A64E88}"/>
            </a:ext>
          </a:extLst>
        </xdr:cNvPr>
        <xdr:cNvSpPr txBox="1"/>
      </xdr:nvSpPr>
      <xdr:spPr>
        <a:xfrm>
          <a:off x="25177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BDFE408-427A-4232-8C9A-1F6B74467E5F}"/>
            </a:ext>
          </a:extLst>
        </xdr:cNvPr>
        <xdr:cNvSpPr txBox="1"/>
      </xdr:nvSpPr>
      <xdr:spPr>
        <a:xfrm>
          <a:off x="17002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C38266A-940F-45E5-90DD-2A2618A66FE4}"/>
            </a:ext>
          </a:extLst>
        </xdr:cNvPr>
        <xdr:cNvSpPr txBox="1"/>
      </xdr:nvSpPr>
      <xdr:spPr>
        <a:xfrm>
          <a:off x="882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23223</xdr:rowOff>
    </xdr:from>
    <xdr:to>
      <xdr:col>24</xdr:col>
      <xdr:colOff>114300</xdr:colOff>
      <xdr:row>85</xdr:row>
      <xdr:rowOff>124823</xdr:rowOff>
    </xdr:to>
    <xdr:sp macro="" textlink="">
      <xdr:nvSpPr>
        <xdr:cNvPr id="305" name="楕円 304">
          <a:extLst>
            <a:ext uri="{FF2B5EF4-FFF2-40B4-BE49-F238E27FC236}">
              <a16:creationId xmlns:a16="http://schemas.microsoft.com/office/drawing/2014/main" id="{2D7B7665-755A-48A2-B4A1-C16F4B0C1BB5}"/>
            </a:ext>
          </a:extLst>
        </xdr:cNvPr>
        <xdr:cNvSpPr/>
      </xdr:nvSpPr>
      <xdr:spPr>
        <a:xfrm>
          <a:off x="4241800" y="1379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1650</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6E41F8D-4C5C-4D91-9DC6-5CCBA58B1AC0}"/>
            </a:ext>
          </a:extLst>
        </xdr:cNvPr>
        <xdr:cNvSpPr txBox="1"/>
      </xdr:nvSpPr>
      <xdr:spPr>
        <a:xfrm>
          <a:off x="4330700" y="1377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163649</xdr:rowOff>
    </xdr:from>
    <xdr:to>
      <xdr:col>20</xdr:col>
      <xdr:colOff>38100</xdr:colOff>
      <xdr:row>85</xdr:row>
      <xdr:rowOff>93799</xdr:rowOff>
    </xdr:to>
    <xdr:sp macro="" textlink="">
      <xdr:nvSpPr>
        <xdr:cNvPr id="307" name="楕円 306">
          <a:extLst>
            <a:ext uri="{FF2B5EF4-FFF2-40B4-BE49-F238E27FC236}">
              <a16:creationId xmlns:a16="http://schemas.microsoft.com/office/drawing/2014/main" id="{96C962DF-86E0-4866-9438-1CD686A28C62}"/>
            </a:ext>
          </a:extLst>
        </xdr:cNvPr>
        <xdr:cNvSpPr/>
      </xdr:nvSpPr>
      <xdr:spPr>
        <a:xfrm>
          <a:off x="3475038" y="1377487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42999</xdr:rowOff>
    </xdr:from>
    <xdr:to>
      <xdr:col>24</xdr:col>
      <xdr:colOff>63500</xdr:colOff>
      <xdr:row>85</xdr:row>
      <xdr:rowOff>74023</xdr:rowOff>
    </xdr:to>
    <xdr:cxnSp macro="">
      <xdr:nvCxnSpPr>
        <xdr:cNvPr id="308" name="直線コネクタ 307">
          <a:extLst>
            <a:ext uri="{FF2B5EF4-FFF2-40B4-BE49-F238E27FC236}">
              <a16:creationId xmlns:a16="http://schemas.microsoft.com/office/drawing/2014/main" id="{E66463D9-8CA3-40A5-927C-E01B809DE216}"/>
            </a:ext>
          </a:extLst>
        </xdr:cNvPr>
        <xdr:cNvCxnSpPr/>
      </xdr:nvCxnSpPr>
      <xdr:spPr>
        <a:xfrm>
          <a:off x="3525838" y="13816149"/>
          <a:ext cx="766762"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132624</xdr:rowOff>
    </xdr:from>
    <xdr:to>
      <xdr:col>15</xdr:col>
      <xdr:colOff>101600</xdr:colOff>
      <xdr:row>85</xdr:row>
      <xdr:rowOff>62774</xdr:rowOff>
    </xdr:to>
    <xdr:sp macro="" textlink="">
      <xdr:nvSpPr>
        <xdr:cNvPr id="309" name="楕円 308">
          <a:extLst>
            <a:ext uri="{FF2B5EF4-FFF2-40B4-BE49-F238E27FC236}">
              <a16:creationId xmlns:a16="http://schemas.microsoft.com/office/drawing/2014/main" id="{BF3F9EAD-88D2-4DE3-8A6F-5EEBDFCCEB7E}"/>
            </a:ext>
          </a:extLst>
        </xdr:cNvPr>
        <xdr:cNvSpPr/>
      </xdr:nvSpPr>
      <xdr:spPr>
        <a:xfrm>
          <a:off x="2643188" y="1374384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11974</xdr:rowOff>
    </xdr:from>
    <xdr:to>
      <xdr:col>19</xdr:col>
      <xdr:colOff>177800</xdr:colOff>
      <xdr:row>85</xdr:row>
      <xdr:rowOff>42999</xdr:rowOff>
    </xdr:to>
    <xdr:cxnSp macro="">
      <xdr:nvCxnSpPr>
        <xdr:cNvPr id="310" name="直線コネクタ 309">
          <a:extLst>
            <a:ext uri="{FF2B5EF4-FFF2-40B4-BE49-F238E27FC236}">
              <a16:creationId xmlns:a16="http://schemas.microsoft.com/office/drawing/2014/main" id="{1D0B5E8D-6864-4FB5-906B-AE55E85B775B}"/>
            </a:ext>
          </a:extLst>
        </xdr:cNvPr>
        <xdr:cNvCxnSpPr/>
      </xdr:nvCxnSpPr>
      <xdr:spPr>
        <a:xfrm>
          <a:off x="2693988" y="13785124"/>
          <a:ext cx="8318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99968</xdr:rowOff>
    </xdr:from>
    <xdr:to>
      <xdr:col>10</xdr:col>
      <xdr:colOff>165100</xdr:colOff>
      <xdr:row>85</xdr:row>
      <xdr:rowOff>30118</xdr:rowOff>
    </xdr:to>
    <xdr:sp macro="" textlink="">
      <xdr:nvSpPr>
        <xdr:cNvPr id="311" name="楕円 310">
          <a:extLst>
            <a:ext uri="{FF2B5EF4-FFF2-40B4-BE49-F238E27FC236}">
              <a16:creationId xmlns:a16="http://schemas.microsoft.com/office/drawing/2014/main" id="{EDE5829F-9141-483D-A334-2BABF35522DB}"/>
            </a:ext>
          </a:extLst>
        </xdr:cNvPr>
        <xdr:cNvSpPr/>
      </xdr:nvSpPr>
      <xdr:spPr>
        <a:xfrm>
          <a:off x="1825625" y="137111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150768</xdr:rowOff>
    </xdr:from>
    <xdr:to>
      <xdr:col>15</xdr:col>
      <xdr:colOff>50800</xdr:colOff>
      <xdr:row>85</xdr:row>
      <xdr:rowOff>11974</xdr:rowOff>
    </xdr:to>
    <xdr:cxnSp macro="">
      <xdr:nvCxnSpPr>
        <xdr:cNvPr id="312" name="直線コネクタ 311">
          <a:extLst>
            <a:ext uri="{FF2B5EF4-FFF2-40B4-BE49-F238E27FC236}">
              <a16:creationId xmlns:a16="http://schemas.microsoft.com/office/drawing/2014/main" id="{E56199F5-0492-4BF0-B1BB-B6D4C3EBD92B}"/>
            </a:ext>
          </a:extLst>
        </xdr:cNvPr>
        <xdr:cNvCxnSpPr/>
      </xdr:nvCxnSpPr>
      <xdr:spPr>
        <a:xfrm>
          <a:off x="1876425" y="13761993"/>
          <a:ext cx="817563" cy="2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91802</xdr:rowOff>
    </xdr:from>
    <xdr:to>
      <xdr:col>6</xdr:col>
      <xdr:colOff>38100</xdr:colOff>
      <xdr:row>85</xdr:row>
      <xdr:rowOff>21952</xdr:rowOff>
    </xdr:to>
    <xdr:sp macro="" textlink="">
      <xdr:nvSpPr>
        <xdr:cNvPr id="313" name="楕円 312">
          <a:extLst>
            <a:ext uri="{FF2B5EF4-FFF2-40B4-BE49-F238E27FC236}">
              <a16:creationId xmlns:a16="http://schemas.microsoft.com/office/drawing/2014/main" id="{2519D741-2B7A-444B-90C9-27586222732F}"/>
            </a:ext>
          </a:extLst>
        </xdr:cNvPr>
        <xdr:cNvSpPr/>
      </xdr:nvSpPr>
      <xdr:spPr>
        <a:xfrm>
          <a:off x="1008063" y="1370302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142602</xdr:rowOff>
    </xdr:from>
    <xdr:to>
      <xdr:col>10</xdr:col>
      <xdr:colOff>114300</xdr:colOff>
      <xdr:row>84</xdr:row>
      <xdr:rowOff>150768</xdr:rowOff>
    </xdr:to>
    <xdr:cxnSp macro="">
      <xdr:nvCxnSpPr>
        <xdr:cNvPr id="314" name="直線コネクタ 313">
          <a:extLst>
            <a:ext uri="{FF2B5EF4-FFF2-40B4-BE49-F238E27FC236}">
              <a16:creationId xmlns:a16="http://schemas.microsoft.com/office/drawing/2014/main" id="{847B4A7A-AF1A-4F40-821C-0D6B9612B159}"/>
            </a:ext>
          </a:extLst>
        </xdr:cNvPr>
        <xdr:cNvCxnSpPr/>
      </xdr:nvCxnSpPr>
      <xdr:spPr>
        <a:xfrm>
          <a:off x="1058863" y="13753827"/>
          <a:ext cx="817562"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C4187501-528F-492A-B1FD-09BA88F5B024}"/>
            </a:ext>
          </a:extLst>
        </xdr:cNvPr>
        <xdr:cNvSpPr txBox="1"/>
      </xdr:nvSpPr>
      <xdr:spPr>
        <a:xfrm>
          <a:off x="3324869" y="1328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48AC6FC-436A-48F0-88C5-A181C76D4A7D}"/>
            </a:ext>
          </a:extLst>
        </xdr:cNvPr>
        <xdr:cNvSpPr txBox="1"/>
      </xdr:nvSpPr>
      <xdr:spPr>
        <a:xfrm>
          <a:off x="2505719" y="13271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356713AE-8E54-48FE-9ADC-5C68A0D3F7D8}"/>
            </a:ext>
          </a:extLst>
        </xdr:cNvPr>
        <xdr:cNvSpPr txBox="1"/>
      </xdr:nvSpPr>
      <xdr:spPr>
        <a:xfrm>
          <a:off x="1688157"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2AB9C6B1-2F88-487E-8765-D22DD25D3238}"/>
            </a:ext>
          </a:extLst>
        </xdr:cNvPr>
        <xdr:cNvSpPr txBox="1"/>
      </xdr:nvSpPr>
      <xdr:spPr>
        <a:xfrm>
          <a:off x="870594" y="1322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84926</xdr:rowOff>
    </xdr:from>
    <xdr:ext cx="405111" cy="259045"/>
    <xdr:sp macro="" textlink="">
      <xdr:nvSpPr>
        <xdr:cNvPr id="319" name="n_1mainValue【福祉施設】&#10;有形固定資産減価償却率">
          <a:extLst>
            <a:ext uri="{FF2B5EF4-FFF2-40B4-BE49-F238E27FC236}">
              <a16:creationId xmlns:a16="http://schemas.microsoft.com/office/drawing/2014/main" id="{F12B42C6-F542-4FA9-8664-F639CD779517}"/>
            </a:ext>
          </a:extLst>
        </xdr:cNvPr>
        <xdr:cNvSpPr txBox="1"/>
      </xdr:nvSpPr>
      <xdr:spPr>
        <a:xfrm>
          <a:off x="3324869" y="1385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53901</xdr:rowOff>
    </xdr:from>
    <xdr:ext cx="405111" cy="259045"/>
    <xdr:sp macro="" textlink="">
      <xdr:nvSpPr>
        <xdr:cNvPr id="320" name="n_2mainValue【福祉施設】&#10;有形固定資産減価償却率">
          <a:extLst>
            <a:ext uri="{FF2B5EF4-FFF2-40B4-BE49-F238E27FC236}">
              <a16:creationId xmlns:a16="http://schemas.microsoft.com/office/drawing/2014/main" id="{69D1EAED-35C4-4AE4-B7C3-57FC3B337100}"/>
            </a:ext>
          </a:extLst>
        </xdr:cNvPr>
        <xdr:cNvSpPr txBox="1"/>
      </xdr:nvSpPr>
      <xdr:spPr>
        <a:xfrm>
          <a:off x="2505719" y="1382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21245</xdr:rowOff>
    </xdr:from>
    <xdr:ext cx="405111" cy="259045"/>
    <xdr:sp macro="" textlink="">
      <xdr:nvSpPr>
        <xdr:cNvPr id="321" name="n_3mainValue【福祉施設】&#10;有形固定資産減価償却率">
          <a:extLst>
            <a:ext uri="{FF2B5EF4-FFF2-40B4-BE49-F238E27FC236}">
              <a16:creationId xmlns:a16="http://schemas.microsoft.com/office/drawing/2014/main" id="{4A70D6C7-2DCE-4691-850D-C7D559BF8305}"/>
            </a:ext>
          </a:extLst>
        </xdr:cNvPr>
        <xdr:cNvSpPr txBox="1"/>
      </xdr:nvSpPr>
      <xdr:spPr>
        <a:xfrm>
          <a:off x="1688157" y="1379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13079</xdr:rowOff>
    </xdr:from>
    <xdr:ext cx="405111" cy="259045"/>
    <xdr:sp macro="" textlink="">
      <xdr:nvSpPr>
        <xdr:cNvPr id="322" name="n_4mainValue【福祉施設】&#10;有形固定資産減価償却率">
          <a:extLst>
            <a:ext uri="{FF2B5EF4-FFF2-40B4-BE49-F238E27FC236}">
              <a16:creationId xmlns:a16="http://schemas.microsoft.com/office/drawing/2014/main" id="{17920F20-1575-47B4-BFF6-941FCD61A054}"/>
            </a:ext>
          </a:extLst>
        </xdr:cNvPr>
        <xdr:cNvSpPr txBox="1"/>
      </xdr:nvSpPr>
      <xdr:spPr>
        <a:xfrm>
          <a:off x="870594" y="1378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2138D08-5A80-4863-9E83-F7646D1649A8}"/>
            </a:ext>
          </a:extLst>
        </xdr:cNvPr>
        <xdr:cNvSpPr/>
      </xdr:nvSpPr>
      <xdr:spPr>
        <a:xfrm>
          <a:off x="6118225" y="11172825"/>
          <a:ext cx="4367213"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88AC367-8BC8-49CB-B44C-75B46D00983E}"/>
            </a:ext>
          </a:extLst>
        </xdr:cNvPr>
        <xdr:cNvSpPr/>
      </xdr:nvSpPr>
      <xdr:spPr>
        <a:xfrm>
          <a:off x="623093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19FD7CE-E503-4816-94CE-77C0BF7368EF}"/>
            </a:ext>
          </a:extLst>
        </xdr:cNvPr>
        <xdr:cNvSpPr/>
      </xdr:nvSpPr>
      <xdr:spPr>
        <a:xfrm>
          <a:off x="623093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55D78CD-50A1-442A-AA89-D0FF14315B8E}"/>
            </a:ext>
          </a:extLst>
        </xdr:cNvPr>
        <xdr:cNvSpPr/>
      </xdr:nvSpPr>
      <xdr:spPr>
        <a:xfrm>
          <a:off x="71755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BE8EDCF-85E1-4333-8496-62F8466E120A}"/>
            </a:ext>
          </a:extLst>
        </xdr:cNvPr>
        <xdr:cNvSpPr/>
      </xdr:nvSpPr>
      <xdr:spPr>
        <a:xfrm>
          <a:off x="71755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268E993-317E-45EB-AF74-229494089367}"/>
            </a:ext>
          </a:extLst>
        </xdr:cNvPr>
        <xdr:cNvSpPr/>
      </xdr:nvSpPr>
      <xdr:spPr>
        <a:xfrm>
          <a:off x="82327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A452A56-BDF9-48E0-A15E-867F2D014018}"/>
            </a:ext>
          </a:extLst>
        </xdr:cNvPr>
        <xdr:cNvSpPr/>
      </xdr:nvSpPr>
      <xdr:spPr>
        <a:xfrm>
          <a:off x="82327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65A5298-EB18-4EEB-961D-42A62C5B3C89}"/>
            </a:ext>
          </a:extLst>
        </xdr:cNvPr>
        <xdr:cNvSpPr/>
      </xdr:nvSpPr>
      <xdr:spPr>
        <a:xfrm>
          <a:off x="6118225" y="12249150"/>
          <a:ext cx="43672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00440CA-BE6C-42CF-9B51-41CEB507B106}"/>
            </a:ext>
          </a:extLst>
        </xdr:cNvPr>
        <xdr:cNvSpPr txBox="1"/>
      </xdr:nvSpPr>
      <xdr:spPr>
        <a:xfrm>
          <a:off x="60801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0E6CF4D-5099-40FD-865D-23A8452E3FB6}"/>
            </a:ext>
          </a:extLst>
        </xdr:cNvPr>
        <xdr:cNvCxnSpPr/>
      </xdr:nvCxnSpPr>
      <xdr:spPr>
        <a:xfrm>
          <a:off x="6118225" y="14411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60D1F47-9837-4054-B59B-B89B7272571C}"/>
            </a:ext>
          </a:extLst>
        </xdr:cNvPr>
        <xdr:cNvCxnSpPr/>
      </xdr:nvCxnSpPr>
      <xdr:spPr>
        <a:xfrm>
          <a:off x="6118225" y="138684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5B01571-9D92-415F-897F-563A63353B9D}"/>
            </a:ext>
          </a:extLst>
        </xdr:cNvPr>
        <xdr:cNvSpPr txBox="1"/>
      </xdr:nvSpPr>
      <xdr:spPr>
        <a:xfrm>
          <a:off x="5679621" y="1373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66C87B9-A92A-434E-9CB1-96DBA011F4D3}"/>
            </a:ext>
          </a:extLst>
        </xdr:cNvPr>
        <xdr:cNvCxnSpPr/>
      </xdr:nvCxnSpPr>
      <xdr:spPr>
        <a:xfrm>
          <a:off x="6118225" y="13325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EEB87382-41DD-4802-A8C9-721539B01661}"/>
            </a:ext>
          </a:extLst>
        </xdr:cNvPr>
        <xdr:cNvSpPr txBox="1"/>
      </xdr:nvSpPr>
      <xdr:spPr>
        <a:xfrm>
          <a:off x="56796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F235603B-63C1-461D-9E90-157C63C4A62A}"/>
            </a:ext>
          </a:extLst>
        </xdr:cNvPr>
        <xdr:cNvCxnSpPr/>
      </xdr:nvCxnSpPr>
      <xdr:spPr>
        <a:xfrm>
          <a:off x="6118225" y="127920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F35A85E5-3FB5-4697-AB01-00EFB0E55EE9}"/>
            </a:ext>
          </a:extLst>
        </xdr:cNvPr>
        <xdr:cNvSpPr txBox="1"/>
      </xdr:nvSpPr>
      <xdr:spPr>
        <a:xfrm>
          <a:off x="5679621" y="12649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C6DA8FA-29CD-4FDE-8140-1A06C38D1429}"/>
            </a:ext>
          </a:extLst>
        </xdr:cNvPr>
        <xdr:cNvCxnSpPr/>
      </xdr:nvCxnSpPr>
      <xdr:spPr>
        <a:xfrm>
          <a:off x="6118225" y="122491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BA8EFFA-38AC-46D1-AFF7-9E0C4A2AABDA}"/>
            </a:ext>
          </a:extLst>
        </xdr:cNvPr>
        <xdr:cNvSpPr txBox="1"/>
      </xdr:nvSpPr>
      <xdr:spPr>
        <a:xfrm>
          <a:off x="5679621"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A6B3B688-7CC9-4847-B124-F25B48AED9EA}"/>
            </a:ext>
          </a:extLst>
        </xdr:cNvPr>
        <xdr:cNvSpPr/>
      </xdr:nvSpPr>
      <xdr:spPr>
        <a:xfrm>
          <a:off x="6118225" y="12249150"/>
          <a:ext cx="43672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2C1E2FD6-DBF8-400C-B5E4-0635A2E4CAB8}"/>
            </a:ext>
          </a:extLst>
        </xdr:cNvPr>
        <xdr:cNvCxnSpPr/>
      </xdr:nvCxnSpPr>
      <xdr:spPr>
        <a:xfrm flipV="1">
          <a:off x="9691053" y="12700636"/>
          <a:ext cx="0" cy="1150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11BEA236-9962-48D9-AD89-EC79E8FCD3AB}"/>
            </a:ext>
          </a:extLst>
        </xdr:cNvPr>
        <xdr:cNvSpPr txBox="1"/>
      </xdr:nvSpPr>
      <xdr:spPr>
        <a:xfrm>
          <a:off x="9729788"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A6E611B3-A6C8-4996-8980-F3F984DC6940}"/>
            </a:ext>
          </a:extLst>
        </xdr:cNvPr>
        <xdr:cNvCxnSpPr/>
      </xdr:nvCxnSpPr>
      <xdr:spPr>
        <a:xfrm>
          <a:off x="9617075" y="1385125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2B71D647-C7A3-4DA2-B521-BAEC6BE1E130}"/>
            </a:ext>
          </a:extLst>
        </xdr:cNvPr>
        <xdr:cNvSpPr txBox="1"/>
      </xdr:nvSpPr>
      <xdr:spPr>
        <a:xfrm>
          <a:off x="9729788" y="1248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A6756F66-D433-4A0F-ACFC-56C1E6E8C218}"/>
            </a:ext>
          </a:extLst>
        </xdr:cNvPr>
        <xdr:cNvCxnSpPr/>
      </xdr:nvCxnSpPr>
      <xdr:spPr>
        <a:xfrm>
          <a:off x="9617075" y="1270063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C7E1411F-4DA1-47C8-AD44-32524ED1B21B}"/>
            </a:ext>
          </a:extLst>
        </xdr:cNvPr>
        <xdr:cNvSpPr txBox="1"/>
      </xdr:nvSpPr>
      <xdr:spPr>
        <a:xfrm>
          <a:off x="9729788"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543C6AD4-6DE8-4A08-8233-A227C0508F98}"/>
            </a:ext>
          </a:extLst>
        </xdr:cNvPr>
        <xdr:cNvSpPr/>
      </xdr:nvSpPr>
      <xdr:spPr>
        <a:xfrm>
          <a:off x="9655175" y="13465175"/>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BFBB9707-1EED-4106-AD11-2D6C305D5157}"/>
            </a:ext>
          </a:extLst>
        </xdr:cNvPr>
        <xdr:cNvSpPr/>
      </xdr:nvSpPr>
      <xdr:spPr>
        <a:xfrm>
          <a:off x="8874125" y="1346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28956D27-FB36-4962-A1C5-9E3429320A97}"/>
            </a:ext>
          </a:extLst>
        </xdr:cNvPr>
        <xdr:cNvSpPr/>
      </xdr:nvSpPr>
      <xdr:spPr>
        <a:xfrm>
          <a:off x="8056563" y="1346517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23F435A-06F2-442F-BF77-12551DF2BC0E}"/>
            </a:ext>
          </a:extLst>
        </xdr:cNvPr>
        <xdr:cNvSpPr/>
      </xdr:nvSpPr>
      <xdr:spPr>
        <a:xfrm>
          <a:off x="7224713" y="1345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8558A005-5F8C-49F8-984D-AC51E50386E4}"/>
            </a:ext>
          </a:extLst>
        </xdr:cNvPr>
        <xdr:cNvSpPr/>
      </xdr:nvSpPr>
      <xdr:spPr>
        <a:xfrm>
          <a:off x="6407150" y="1349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B885013-D4CF-4F9E-AFD5-66C3ACB39156}"/>
            </a:ext>
          </a:extLst>
        </xdr:cNvPr>
        <xdr:cNvSpPr txBox="1"/>
      </xdr:nvSpPr>
      <xdr:spPr>
        <a:xfrm>
          <a:off x="95154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5F08407-1564-4E99-BAB2-25FA9AD5F863}"/>
            </a:ext>
          </a:extLst>
        </xdr:cNvPr>
        <xdr:cNvSpPr txBox="1"/>
      </xdr:nvSpPr>
      <xdr:spPr>
        <a:xfrm>
          <a:off x="874871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DE4D78-7D95-41F0-88D7-0B5591599642}"/>
            </a:ext>
          </a:extLst>
        </xdr:cNvPr>
        <xdr:cNvSpPr txBox="1"/>
      </xdr:nvSpPr>
      <xdr:spPr>
        <a:xfrm>
          <a:off x="79311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8FD45D7-8FB4-492E-8B3E-929A927FB151}"/>
            </a:ext>
          </a:extLst>
        </xdr:cNvPr>
        <xdr:cNvSpPr txBox="1"/>
      </xdr:nvSpPr>
      <xdr:spPr>
        <a:xfrm>
          <a:off x="7099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22E9714-4B12-44A8-B670-2127A5A80507}"/>
            </a:ext>
          </a:extLst>
        </xdr:cNvPr>
        <xdr:cNvSpPr txBox="1"/>
      </xdr:nvSpPr>
      <xdr:spPr>
        <a:xfrm>
          <a:off x="62817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50164</xdr:rowOff>
    </xdr:from>
    <xdr:to>
      <xdr:col>55</xdr:col>
      <xdr:colOff>50800</xdr:colOff>
      <xdr:row>84</xdr:row>
      <xdr:rowOff>151764</xdr:rowOff>
    </xdr:to>
    <xdr:sp macro="" textlink="">
      <xdr:nvSpPr>
        <xdr:cNvPr id="358" name="楕円 357">
          <a:extLst>
            <a:ext uri="{FF2B5EF4-FFF2-40B4-BE49-F238E27FC236}">
              <a16:creationId xmlns:a16="http://schemas.microsoft.com/office/drawing/2014/main" id="{EA6D0798-D239-48D0-9373-ED5B24EA3CE8}"/>
            </a:ext>
          </a:extLst>
        </xdr:cNvPr>
        <xdr:cNvSpPr/>
      </xdr:nvSpPr>
      <xdr:spPr>
        <a:xfrm>
          <a:off x="9655175" y="13661389"/>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28591</xdr:rowOff>
    </xdr:from>
    <xdr:ext cx="469744" cy="259045"/>
    <xdr:sp macro="" textlink="">
      <xdr:nvSpPr>
        <xdr:cNvPr id="359" name="【福祉施設】&#10;一人当たり面積該当値テキスト">
          <a:extLst>
            <a:ext uri="{FF2B5EF4-FFF2-40B4-BE49-F238E27FC236}">
              <a16:creationId xmlns:a16="http://schemas.microsoft.com/office/drawing/2014/main" id="{B6435E1A-D41B-41F9-8E3A-80ADFFBCA9EB}"/>
            </a:ext>
          </a:extLst>
        </xdr:cNvPr>
        <xdr:cNvSpPr txBox="1"/>
      </xdr:nvSpPr>
      <xdr:spPr>
        <a:xfrm>
          <a:off x="9729788"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50164</xdr:rowOff>
    </xdr:from>
    <xdr:to>
      <xdr:col>50</xdr:col>
      <xdr:colOff>165100</xdr:colOff>
      <xdr:row>84</xdr:row>
      <xdr:rowOff>151764</xdr:rowOff>
    </xdr:to>
    <xdr:sp macro="" textlink="">
      <xdr:nvSpPr>
        <xdr:cNvPr id="360" name="楕円 359">
          <a:extLst>
            <a:ext uri="{FF2B5EF4-FFF2-40B4-BE49-F238E27FC236}">
              <a16:creationId xmlns:a16="http://schemas.microsoft.com/office/drawing/2014/main" id="{F9E299A4-2548-4A1C-BB91-E528C3630353}"/>
            </a:ext>
          </a:extLst>
        </xdr:cNvPr>
        <xdr:cNvSpPr/>
      </xdr:nvSpPr>
      <xdr:spPr>
        <a:xfrm>
          <a:off x="8874125"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100964</xdr:rowOff>
    </xdr:from>
    <xdr:to>
      <xdr:col>55</xdr:col>
      <xdr:colOff>0</xdr:colOff>
      <xdr:row>84</xdr:row>
      <xdr:rowOff>100964</xdr:rowOff>
    </xdr:to>
    <xdr:cxnSp macro="">
      <xdr:nvCxnSpPr>
        <xdr:cNvPr id="361" name="直線コネクタ 360">
          <a:extLst>
            <a:ext uri="{FF2B5EF4-FFF2-40B4-BE49-F238E27FC236}">
              <a16:creationId xmlns:a16="http://schemas.microsoft.com/office/drawing/2014/main" id="{95CE8BF3-6D5E-4A75-9B38-E85C8ACA12E5}"/>
            </a:ext>
          </a:extLst>
        </xdr:cNvPr>
        <xdr:cNvCxnSpPr/>
      </xdr:nvCxnSpPr>
      <xdr:spPr>
        <a:xfrm>
          <a:off x="8924925" y="13712189"/>
          <a:ext cx="7667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50164</xdr:rowOff>
    </xdr:from>
    <xdr:to>
      <xdr:col>46</xdr:col>
      <xdr:colOff>38100</xdr:colOff>
      <xdr:row>84</xdr:row>
      <xdr:rowOff>151764</xdr:rowOff>
    </xdr:to>
    <xdr:sp macro="" textlink="">
      <xdr:nvSpPr>
        <xdr:cNvPr id="362" name="楕円 361">
          <a:extLst>
            <a:ext uri="{FF2B5EF4-FFF2-40B4-BE49-F238E27FC236}">
              <a16:creationId xmlns:a16="http://schemas.microsoft.com/office/drawing/2014/main" id="{020D9E15-8FD0-4198-A04A-7A90048AF02D}"/>
            </a:ext>
          </a:extLst>
        </xdr:cNvPr>
        <xdr:cNvSpPr/>
      </xdr:nvSpPr>
      <xdr:spPr>
        <a:xfrm>
          <a:off x="8056563" y="1366138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100964</xdr:rowOff>
    </xdr:from>
    <xdr:to>
      <xdr:col>50</xdr:col>
      <xdr:colOff>114300</xdr:colOff>
      <xdr:row>84</xdr:row>
      <xdr:rowOff>100964</xdr:rowOff>
    </xdr:to>
    <xdr:cxnSp macro="">
      <xdr:nvCxnSpPr>
        <xdr:cNvPr id="363" name="直線コネクタ 362">
          <a:extLst>
            <a:ext uri="{FF2B5EF4-FFF2-40B4-BE49-F238E27FC236}">
              <a16:creationId xmlns:a16="http://schemas.microsoft.com/office/drawing/2014/main" id="{24233ECC-B328-414B-B2DB-B07B1BE687D1}"/>
            </a:ext>
          </a:extLst>
        </xdr:cNvPr>
        <xdr:cNvCxnSpPr/>
      </xdr:nvCxnSpPr>
      <xdr:spPr>
        <a:xfrm>
          <a:off x="8107363" y="13712189"/>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50164</xdr:rowOff>
    </xdr:from>
    <xdr:to>
      <xdr:col>41</xdr:col>
      <xdr:colOff>101600</xdr:colOff>
      <xdr:row>84</xdr:row>
      <xdr:rowOff>151764</xdr:rowOff>
    </xdr:to>
    <xdr:sp macro="" textlink="">
      <xdr:nvSpPr>
        <xdr:cNvPr id="364" name="楕円 363">
          <a:extLst>
            <a:ext uri="{FF2B5EF4-FFF2-40B4-BE49-F238E27FC236}">
              <a16:creationId xmlns:a16="http://schemas.microsoft.com/office/drawing/2014/main" id="{BD4C148E-4D34-4A84-8874-DCB1E8BA0D59}"/>
            </a:ext>
          </a:extLst>
        </xdr:cNvPr>
        <xdr:cNvSpPr/>
      </xdr:nvSpPr>
      <xdr:spPr>
        <a:xfrm>
          <a:off x="7224713"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100964</xdr:rowOff>
    </xdr:from>
    <xdr:to>
      <xdr:col>45</xdr:col>
      <xdr:colOff>177800</xdr:colOff>
      <xdr:row>84</xdr:row>
      <xdr:rowOff>100964</xdr:rowOff>
    </xdr:to>
    <xdr:cxnSp macro="">
      <xdr:nvCxnSpPr>
        <xdr:cNvPr id="365" name="直線コネクタ 364">
          <a:extLst>
            <a:ext uri="{FF2B5EF4-FFF2-40B4-BE49-F238E27FC236}">
              <a16:creationId xmlns:a16="http://schemas.microsoft.com/office/drawing/2014/main" id="{FB21F98C-5A3A-4523-A92D-7E02D171B0F9}"/>
            </a:ext>
          </a:extLst>
        </xdr:cNvPr>
        <xdr:cNvCxnSpPr/>
      </xdr:nvCxnSpPr>
      <xdr:spPr>
        <a:xfrm>
          <a:off x="7275513" y="13712189"/>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50164</xdr:rowOff>
    </xdr:from>
    <xdr:to>
      <xdr:col>36</xdr:col>
      <xdr:colOff>165100</xdr:colOff>
      <xdr:row>84</xdr:row>
      <xdr:rowOff>151764</xdr:rowOff>
    </xdr:to>
    <xdr:sp macro="" textlink="">
      <xdr:nvSpPr>
        <xdr:cNvPr id="366" name="楕円 365">
          <a:extLst>
            <a:ext uri="{FF2B5EF4-FFF2-40B4-BE49-F238E27FC236}">
              <a16:creationId xmlns:a16="http://schemas.microsoft.com/office/drawing/2014/main" id="{07F4A9D4-1890-4B83-9028-12F1A8ECB2FC}"/>
            </a:ext>
          </a:extLst>
        </xdr:cNvPr>
        <xdr:cNvSpPr/>
      </xdr:nvSpPr>
      <xdr:spPr>
        <a:xfrm>
          <a:off x="640715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100964</xdr:rowOff>
    </xdr:from>
    <xdr:to>
      <xdr:col>41</xdr:col>
      <xdr:colOff>50800</xdr:colOff>
      <xdr:row>84</xdr:row>
      <xdr:rowOff>100964</xdr:rowOff>
    </xdr:to>
    <xdr:cxnSp macro="">
      <xdr:nvCxnSpPr>
        <xdr:cNvPr id="367" name="直線コネクタ 366">
          <a:extLst>
            <a:ext uri="{FF2B5EF4-FFF2-40B4-BE49-F238E27FC236}">
              <a16:creationId xmlns:a16="http://schemas.microsoft.com/office/drawing/2014/main" id="{53D0407E-F822-45B0-91D2-FFCC5ABB23FF}"/>
            </a:ext>
          </a:extLst>
        </xdr:cNvPr>
        <xdr:cNvCxnSpPr/>
      </xdr:nvCxnSpPr>
      <xdr:spPr>
        <a:xfrm>
          <a:off x="6457950" y="13712189"/>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6D4AF55D-0496-449B-B3D3-E8A98EFA9320}"/>
            </a:ext>
          </a:extLst>
        </xdr:cNvPr>
        <xdr:cNvSpPr txBox="1"/>
      </xdr:nvSpPr>
      <xdr:spPr>
        <a:xfrm>
          <a:off x="8691640"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73883FF5-1B72-41E5-BA33-A4C7DE1504C6}"/>
            </a:ext>
          </a:extLst>
        </xdr:cNvPr>
        <xdr:cNvSpPr txBox="1"/>
      </xdr:nvSpPr>
      <xdr:spPr>
        <a:xfrm>
          <a:off x="78867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A34692E7-ED37-4A70-B585-C80047834F1F}"/>
            </a:ext>
          </a:extLst>
        </xdr:cNvPr>
        <xdr:cNvSpPr txBox="1"/>
      </xdr:nvSpPr>
      <xdr:spPr>
        <a:xfrm>
          <a:off x="7054927" y="1324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564CB253-3E60-419D-93B5-273DF7AB4B85}"/>
            </a:ext>
          </a:extLst>
        </xdr:cNvPr>
        <xdr:cNvSpPr txBox="1"/>
      </xdr:nvSpPr>
      <xdr:spPr>
        <a:xfrm>
          <a:off x="6237365"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142891</xdr:rowOff>
    </xdr:from>
    <xdr:ext cx="469744" cy="259045"/>
    <xdr:sp macro="" textlink="">
      <xdr:nvSpPr>
        <xdr:cNvPr id="372" name="n_1mainValue【福祉施設】&#10;一人当たり面積">
          <a:extLst>
            <a:ext uri="{FF2B5EF4-FFF2-40B4-BE49-F238E27FC236}">
              <a16:creationId xmlns:a16="http://schemas.microsoft.com/office/drawing/2014/main" id="{C7E74DB9-F680-4B58-9E91-3B7FECF77D64}"/>
            </a:ext>
          </a:extLst>
        </xdr:cNvPr>
        <xdr:cNvSpPr txBox="1"/>
      </xdr:nvSpPr>
      <xdr:spPr>
        <a:xfrm>
          <a:off x="8691640" y="1375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142891</xdr:rowOff>
    </xdr:from>
    <xdr:ext cx="469744" cy="259045"/>
    <xdr:sp macro="" textlink="">
      <xdr:nvSpPr>
        <xdr:cNvPr id="373" name="n_2mainValue【福祉施設】&#10;一人当たり面積">
          <a:extLst>
            <a:ext uri="{FF2B5EF4-FFF2-40B4-BE49-F238E27FC236}">
              <a16:creationId xmlns:a16="http://schemas.microsoft.com/office/drawing/2014/main" id="{A8345393-7F1B-44CF-A8F4-C33DD293C1D0}"/>
            </a:ext>
          </a:extLst>
        </xdr:cNvPr>
        <xdr:cNvSpPr txBox="1"/>
      </xdr:nvSpPr>
      <xdr:spPr>
        <a:xfrm>
          <a:off x="7886777" y="1375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142891</xdr:rowOff>
    </xdr:from>
    <xdr:ext cx="469744" cy="259045"/>
    <xdr:sp macro="" textlink="">
      <xdr:nvSpPr>
        <xdr:cNvPr id="374" name="n_3mainValue【福祉施設】&#10;一人当たり面積">
          <a:extLst>
            <a:ext uri="{FF2B5EF4-FFF2-40B4-BE49-F238E27FC236}">
              <a16:creationId xmlns:a16="http://schemas.microsoft.com/office/drawing/2014/main" id="{503BFD65-8ED4-41F5-9BC5-19782D79450B}"/>
            </a:ext>
          </a:extLst>
        </xdr:cNvPr>
        <xdr:cNvSpPr txBox="1"/>
      </xdr:nvSpPr>
      <xdr:spPr>
        <a:xfrm>
          <a:off x="7054927" y="1375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142891</xdr:rowOff>
    </xdr:from>
    <xdr:ext cx="469744" cy="259045"/>
    <xdr:sp macro="" textlink="">
      <xdr:nvSpPr>
        <xdr:cNvPr id="375" name="n_4mainValue【福祉施設】&#10;一人当たり面積">
          <a:extLst>
            <a:ext uri="{FF2B5EF4-FFF2-40B4-BE49-F238E27FC236}">
              <a16:creationId xmlns:a16="http://schemas.microsoft.com/office/drawing/2014/main" id="{A06539BB-32CB-4A57-AFB7-F5F42734A09E}"/>
            </a:ext>
          </a:extLst>
        </xdr:cNvPr>
        <xdr:cNvSpPr txBox="1"/>
      </xdr:nvSpPr>
      <xdr:spPr>
        <a:xfrm>
          <a:off x="6237365" y="1375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2EC726C-4F5E-4FC3-A4E4-1A9B549950F2}"/>
            </a:ext>
          </a:extLst>
        </xdr:cNvPr>
        <xdr:cNvSpPr/>
      </xdr:nvSpPr>
      <xdr:spPr>
        <a:xfrm>
          <a:off x="70485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400DBB4-B3F6-425D-9E71-9E0860D59BC0}"/>
            </a:ext>
          </a:extLst>
        </xdr:cNvPr>
        <xdr:cNvSpPr/>
      </xdr:nvSpPr>
      <xdr:spPr>
        <a:xfrm>
          <a:off x="8318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4B8AFF0-3647-4EE7-8383-0620D617E2C3}"/>
            </a:ext>
          </a:extLst>
        </xdr:cNvPr>
        <xdr:cNvSpPr/>
      </xdr:nvSpPr>
      <xdr:spPr>
        <a:xfrm>
          <a:off x="8318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487BCDD-4F12-41E6-A382-9BC095B9020A}"/>
            </a:ext>
          </a:extLst>
        </xdr:cNvPr>
        <xdr:cNvSpPr/>
      </xdr:nvSpPr>
      <xdr:spPr>
        <a:xfrm>
          <a:off x="17621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DAFA2CB-22E7-4AC6-93DF-E93210F17511}"/>
            </a:ext>
          </a:extLst>
        </xdr:cNvPr>
        <xdr:cNvSpPr/>
      </xdr:nvSpPr>
      <xdr:spPr>
        <a:xfrm>
          <a:off x="17621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872C71F-E478-4296-BA44-F2F9B19A3268}"/>
            </a:ext>
          </a:extLst>
        </xdr:cNvPr>
        <xdr:cNvSpPr/>
      </xdr:nvSpPr>
      <xdr:spPr>
        <a:xfrm>
          <a:off x="2819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A9A1ECA-B3E9-4D77-9864-5716EA347465}"/>
            </a:ext>
          </a:extLst>
        </xdr:cNvPr>
        <xdr:cNvSpPr/>
      </xdr:nvSpPr>
      <xdr:spPr>
        <a:xfrm>
          <a:off x="2819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1275D10-5358-44AD-89D2-39FAFF7F8EB0}"/>
            </a:ext>
          </a:extLst>
        </xdr:cNvPr>
        <xdr:cNvSpPr/>
      </xdr:nvSpPr>
      <xdr:spPr>
        <a:xfrm>
          <a:off x="704850" y="15906750"/>
          <a:ext cx="4381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54CE427-43EB-4445-9506-21AA997DA374}"/>
            </a:ext>
          </a:extLst>
        </xdr:cNvPr>
        <xdr:cNvSpPr/>
      </xdr:nvSpPr>
      <xdr:spPr>
        <a:xfrm>
          <a:off x="6118225" y="14763750"/>
          <a:ext cx="4367213"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E323C48-1302-4257-9E0C-AC7F63313F5A}"/>
            </a:ext>
          </a:extLst>
        </xdr:cNvPr>
        <xdr:cNvSpPr/>
      </xdr:nvSpPr>
      <xdr:spPr>
        <a:xfrm>
          <a:off x="623093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A43AA4A-CE3D-4E59-B76F-39B7539FE2FA}"/>
            </a:ext>
          </a:extLst>
        </xdr:cNvPr>
        <xdr:cNvSpPr/>
      </xdr:nvSpPr>
      <xdr:spPr>
        <a:xfrm>
          <a:off x="623093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6AABDE7-79AE-40D4-A395-B9810DD31227}"/>
            </a:ext>
          </a:extLst>
        </xdr:cNvPr>
        <xdr:cNvSpPr/>
      </xdr:nvSpPr>
      <xdr:spPr>
        <a:xfrm>
          <a:off x="71755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80AAF33-901F-4814-A956-A56DEBB38D02}"/>
            </a:ext>
          </a:extLst>
        </xdr:cNvPr>
        <xdr:cNvSpPr/>
      </xdr:nvSpPr>
      <xdr:spPr>
        <a:xfrm>
          <a:off x="71755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A121C28-74CD-4084-945A-98873A1FB737}"/>
            </a:ext>
          </a:extLst>
        </xdr:cNvPr>
        <xdr:cNvSpPr/>
      </xdr:nvSpPr>
      <xdr:spPr>
        <a:xfrm>
          <a:off x="82327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56434BA-85E0-4193-907B-17A2674ED775}"/>
            </a:ext>
          </a:extLst>
        </xdr:cNvPr>
        <xdr:cNvSpPr/>
      </xdr:nvSpPr>
      <xdr:spPr>
        <a:xfrm>
          <a:off x="82327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D852CA2-3CAC-46E3-8E58-0164B6A6603A}"/>
            </a:ext>
          </a:extLst>
        </xdr:cNvPr>
        <xdr:cNvSpPr/>
      </xdr:nvSpPr>
      <xdr:spPr>
        <a:xfrm>
          <a:off x="6118225" y="15906750"/>
          <a:ext cx="4367213"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852DB75-0AB2-47A4-BDB4-93F26C1BD715}"/>
            </a:ext>
          </a:extLst>
        </xdr:cNvPr>
        <xdr:cNvSpPr/>
      </xdr:nvSpPr>
      <xdr:spPr>
        <a:xfrm>
          <a:off x="11517313" y="39719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57EB756-65FB-4886-8687-179E03293E26}"/>
            </a:ext>
          </a:extLst>
        </xdr:cNvPr>
        <xdr:cNvSpPr/>
      </xdr:nvSpPr>
      <xdr:spPr>
        <a:xfrm>
          <a:off x="1163002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6E96B78-2487-48E0-94FC-90E3A56D3E36}"/>
            </a:ext>
          </a:extLst>
        </xdr:cNvPr>
        <xdr:cNvSpPr/>
      </xdr:nvSpPr>
      <xdr:spPr>
        <a:xfrm>
          <a:off x="1163002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4F584E6-0DF3-4CFF-92C7-10D8E3327E06}"/>
            </a:ext>
          </a:extLst>
        </xdr:cNvPr>
        <xdr:cNvSpPr/>
      </xdr:nvSpPr>
      <xdr:spPr>
        <a:xfrm>
          <a:off x="12574588"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013B063-6F31-4E1C-A71C-13C035FBCC63}"/>
            </a:ext>
          </a:extLst>
        </xdr:cNvPr>
        <xdr:cNvSpPr/>
      </xdr:nvSpPr>
      <xdr:spPr>
        <a:xfrm>
          <a:off x="12574588"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8D67296-DA05-4BFD-B24E-3844FA25BBB4}"/>
            </a:ext>
          </a:extLst>
        </xdr:cNvPr>
        <xdr:cNvSpPr/>
      </xdr:nvSpPr>
      <xdr:spPr>
        <a:xfrm>
          <a:off x="13631863"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568C8E0-1209-4F30-BDFA-828794D1905A}"/>
            </a:ext>
          </a:extLst>
        </xdr:cNvPr>
        <xdr:cNvSpPr/>
      </xdr:nvSpPr>
      <xdr:spPr>
        <a:xfrm>
          <a:off x="13631863"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CD48B97-BC99-4DA3-A9F1-86A826B7EA32}"/>
            </a:ext>
          </a:extLst>
        </xdr:cNvPr>
        <xdr:cNvSpPr/>
      </xdr:nvSpPr>
      <xdr:spPr>
        <a:xfrm>
          <a:off x="11517313" y="50482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DB38C0E-24DE-431B-AFA5-D7B64D93C062}"/>
            </a:ext>
          </a:extLst>
        </xdr:cNvPr>
        <xdr:cNvSpPr txBox="1"/>
      </xdr:nvSpPr>
      <xdr:spPr>
        <a:xfrm>
          <a:off x="11479213"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244A2B8-F2BE-469B-94B0-1C0254124212}"/>
            </a:ext>
          </a:extLst>
        </xdr:cNvPr>
        <xdr:cNvCxnSpPr/>
      </xdr:nvCxnSpPr>
      <xdr:spPr>
        <a:xfrm>
          <a:off x="11517313"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65E6CFD-8C75-40EA-BD78-5E3DB7F0FB37}"/>
            </a:ext>
          </a:extLst>
        </xdr:cNvPr>
        <xdr:cNvSpPr txBox="1"/>
      </xdr:nvSpPr>
      <xdr:spPr>
        <a:xfrm>
          <a:off x="11092996" y="7077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3BE2ED8-CB7E-478C-AB21-8481C32951D3}"/>
            </a:ext>
          </a:extLst>
        </xdr:cNvPr>
        <xdr:cNvCxnSpPr/>
      </xdr:nvCxnSpPr>
      <xdr:spPr>
        <a:xfrm>
          <a:off x="11517313" y="690290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23BF068C-32C6-4373-9E2D-CCB60FA7356F}"/>
            </a:ext>
          </a:extLst>
        </xdr:cNvPr>
        <xdr:cNvSpPr txBox="1"/>
      </xdr:nvSpPr>
      <xdr:spPr>
        <a:xfrm>
          <a:off x="11092996" y="6770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406AA894-C645-47E5-91D3-4EC410F755A7}"/>
            </a:ext>
          </a:extLst>
        </xdr:cNvPr>
        <xdr:cNvCxnSpPr/>
      </xdr:nvCxnSpPr>
      <xdr:spPr>
        <a:xfrm>
          <a:off x="11517313" y="659538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BA1CD023-8AFA-4A92-910F-4D3FB1BB3A97}"/>
            </a:ext>
          </a:extLst>
        </xdr:cNvPr>
        <xdr:cNvSpPr txBox="1"/>
      </xdr:nvSpPr>
      <xdr:spPr>
        <a:xfrm>
          <a:off x="11142829" y="64626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861F5D2-0936-4210-8884-7A3588965417}"/>
            </a:ext>
          </a:extLst>
        </xdr:cNvPr>
        <xdr:cNvCxnSpPr/>
      </xdr:nvCxnSpPr>
      <xdr:spPr>
        <a:xfrm>
          <a:off x="11517313" y="628786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C4F07576-A565-497B-9FA1-09484D2AF38C}"/>
            </a:ext>
          </a:extLst>
        </xdr:cNvPr>
        <xdr:cNvSpPr txBox="1"/>
      </xdr:nvSpPr>
      <xdr:spPr>
        <a:xfrm>
          <a:off x="11142829"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579ECAB0-BBEB-4F97-B32F-568AB76B7B48}"/>
            </a:ext>
          </a:extLst>
        </xdr:cNvPr>
        <xdr:cNvCxnSpPr/>
      </xdr:nvCxnSpPr>
      <xdr:spPr>
        <a:xfrm>
          <a:off x="11517313" y="598033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8C08177F-D9B3-4463-B1B1-809D81B531E9}"/>
            </a:ext>
          </a:extLst>
        </xdr:cNvPr>
        <xdr:cNvSpPr txBox="1"/>
      </xdr:nvSpPr>
      <xdr:spPr>
        <a:xfrm>
          <a:off x="11142829"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FA960FE-4FD1-4A47-8F45-42B436498104}"/>
            </a:ext>
          </a:extLst>
        </xdr:cNvPr>
        <xdr:cNvCxnSpPr/>
      </xdr:nvCxnSpPr>
      <xdr:spPr>
        <a:xfrm>
          <a:off x="11517313" y="567281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ABB6F65-3538-41B3-8B55-12333D6D9226}"/>
            </a:ext>
          </a:extLst>
        </xdr:cNvPr>
        <xdr:cNvSpPr txBox="1"/>
      </xdr:nvSpPr>
      <xdr:spPr>
        <a:xfrm>
          <a:off x="11142829" y="55305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78A030D-64B7-4A6A-9551-9C88E86E8AEC}"/>
            </a:ext>
          </a:extLst>
        </xdr:cNvPr>
        <xdr:cNvCxnSpPr/>
      </xdr:nvCxnSpPr>
      <xdr:spPr>
        <a:xfrm>
          <a:off x="11517313" y="5355772"/>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E9C45864-B364-4941-88CC-F8911EB69619}"/>
            </a:ext>
          </a:extLst>
        </xdr:cNvPr>
        <xdr:cNvSpPr txBox="1"/>
      </xdr:nvSpPr>
      <xdr:spPr>
        <a:xfrm>
          <a:off x="11206949" y="52230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BCAFD7E-92FF-4176-9432-639BD443C41A}"/>
            </a:ext>
          </a:extLst>
        </xdr:cNvPr>
        <xdr:cNvCxnSpPr/>
      </xdr:nvCxnSpPr>
      <xdr:spPr>
        <a:xfrm>
          <a:off x="11517313"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EEBDD1EB-50BE-4B57-A4C7-649FD6ECAABF}"/>
            </a:ext>
          </a:extLst>
        </xdr:cNvPr>
        <xdr:cNvSpPr/>
      </xdr:nvSpPr>
      <xdr:spPr>
        <a:xfrm>
          <a:off x="11517313" y="50482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7" name="直線コネクタ 416">
          <a:extLst>
            <a:ext uri="{FF2B5EF4-FFF2-40B4-BE49-F238E27FC236}">
              <a16:creationId xmlns:a16="http://schemas.microsoft.com/office/drawing/2014/main" id="{41B5451C-1101-40D4-BDF7-550B9FE513FB}"/>
            </a:ext>
          </a:extLst>
        </xdr:cNvPr>
        <xdr:cNvCxnSpPr/>
      </xdr:nvCxnSpPr>
      <xdr:spPr>
        <a:xfrm flipV="1">
          <a:off x="15104427"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70AB3E49-E01D-448E-9507-6DA3E4AA6C69}"/>
            </a:ext>
          </a:extLst>
        </xdr:cNvPr>
        <xdr:cNvSpPr txBox="1"/>
      </xdr:nvSpPr>
      <xdr:spPr>
        <a:xfrm>
          <a:off x="15143163" y="685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9" name="直線コネクタ 418">
          <a:extLst>
            <a:ext uri="{FF2B5EF4-FFF2-40B4-BE49-F238E27FC236}">
              <a16:creationId xmlns:a16="http://schemas.microsoft.com/office/drawing/2014/main" id="{D4AB9657-FF75-46BB-9739-2D9C97418E91}"/>
            </a:ext>
          </a:extLst>
        </xdr:cNvPr>
        <xdr:cNvCxnSpPr/>
      </xdr:nvCxnSpPr>
      <xdr:spPr>
        <a:xfrm>
          <a:off x="15016163" y="685065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0" name="【一般廃棄物処理施設】&#10;有形固定資産減価償却率最大値テキスト">
          <a:extLst>
            <a:ext uri="{FF2B5EF4-FFF2-40B4-BE49-F238E27FC236}">
              <a16:creationId xmlns:a16="http://schemas.microsoft.com/office/drawing/2014/main" id="{916D5724-5709-4EC9-A242-EDC655C27AB6}"/>
            </a:ext>
          </a:extLst>
        </xdr:cNvPr>
        <xdr:cNvSpPr txBox="1"/>
      </xdr:nvSpPr>
      <xdr:spPr>
        <a:xfrm>
          <a:off x="15143163"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1" name="直線コネクタ 420">
          <a:extLst>
            <a:ext uri="{FF2B5EF4-FFF2-40B4-BE49-F238E27FC236}">
              <a16:creationId xmlns:a16="http://schemas.microsoft.com/office/drawing/2014/main" id="{C356F08E-54C7-4E27-8F42-33AA1CDA0175}"/>
            </a:ext>
          </a:extLst>
        </xdr:cNvPr>
        <xdr:cNvCxnSpPr/>
      </xdr:nvCxnSpPr>
      <xdr:spPr>
        <a:xfrm>
          <a:off x="15016163" y="542761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71EB366A-EC20-4EB1-B6E0-7A2A1EB70338}"/>
            </a:ext>
          </a:extLst>
        </xdr:cNvPr>
        <xdr:cNvSpPr txBox="1"/>
      </xdr:nvSpPr>
      <xdr:spPr>
        <a:xfrm>
          <a:off x="15143163" y="6297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3" name="フローチャート: 判断 422">
          <a:extLst>
            <a:ext uri="{FF2B5EF4-FFF2-40B4-BE49-F238E27FC236}">
              <a16:creationId xmlns:a16="http://schemas.microsoft.com/office/drawing/2014/main" id="{763D4299-184E-4DB9-99E5-5CC3F2739659}"/>
            </a:ext>
          </a:extLst>
        </xdr:cNvPr>
        <xdr:cNvSpPr/>
      </xdr:nvSpPr>
      <xdr:spPr>
        <a:xfrm>
          <a:off x="15054263" y="631870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4" name="フローチャート: 判断 423">
          <a:extLst>
            <a:ext uri="{FF2B5EF4-FFF2-40B4-BE49-F238E27FC236}">
              <a16:creationId xmlns:a16="http://schemas.microsoft.com/office/drawing/2014/main" id="{AB497752-52DE-4046-8C99-76F9F76D6E9B}"/>
            </a:ext>
          </a:extLst>
        </xdr:cNvPr>
        <xdr:cNvSpPr/>
      </xdr:nvSpPr>
      <xdr:spPr>
        <a:xfrm>
          <a:off x="14273213" y="632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5" name="フローチャート: 判断 424">
          <a:extLst>
            <a:ext uri="{FF2B5EF4-FFF2-40B4-BE49-F238E27FC236}">
              <a16:creationId xmlns:a16="http://schemas.microsoft.com/office/drawing/2014/main" id="{E9D6B48B-DD0A-4913-88BB-A480D39FF75D}"/>
            </a:ext>
          </a:extLst>
        </xdr:cNvPr>
        <xdr:cNvSpPr/>
      </xdr:nvSpPr>
      <xdr:spPr>
        <a:xfrm>
          <a:off x="13455650" y="629421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6" name="フローチャート: 判断 425">
          <a:extLst>
            <a:ext uri="{FF2B5EF4-FFF2-40B4-BE49-F238E27FC236}">
              <a16:creationId xmlns:a16="http://schemas.microsoft.com/office/drawing/2014/main" id="{9C3E6532-1251-4159-9044-5F10F578F882}"/>
            </a:ext>
          </a:extLst>
        </xdr:cNvPr>
        <xdr:cNvSpPr/>
      </xdr:nvSpPr>
      <xdr:spPr>
        <a:xfrm>
          <a:off x="12638088" y="628604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7" name="フローチャート: 判断 426">
          <a:extLst>
            <a:ext uri="{FF2B5EF4-FFF2-40B4-BE49-F238E27FC236}">
              <a16:creationId xmlns:a16="http://schemas.microsoft.com/office/drawing/2014/main" id="{AAA13E72-2757-4AFB-9E88-67CD567F1665}"/>
            </a:ext>
          </a:extLst>
        </xdr:cNvPr>
        <xdr:cNvSpPr/>
      </xdr:nvSpPr>
      <xdr:spPr>
        <a:xfrm>
          <a:off x="11806238" y="626155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C0DB744-582C-4B01-92BB-224C4C18262B}"/>
            </a:ext>
          </a:extLst>
        </xdr:cNvPr>
        <xdr:cNvSpPr txBox="1"/>
      </xdr:nvSpPr>
      <xdr:spPr>
        <a:xfrm>
          <a:off x="149288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81C6547-CE3A-47B0-BFC0-20522778520F}"/>
            </a:ext>
          </a:extLst>
        </xdr:cNvPr>
        <xdr:cNvSpPr txBox="1"/>
      </xdr:nvSpPr>
      <xdr:spPr>
        <a:xfrm>
          <a:off x="141478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200956A-1DC7-490D-A801-FEB8DCAF1387}"/>
            </a:ext>
          </a:extLst>
        </xdr:cNvPr>
        <xdr:cNvSpPr txBox="1"/>
      </xdr:nvSpPr>
      <xdr:spPr>
        <a:xfrm>
          <a:off x="133302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AA0EB33-A9B4-4AD7-9C67-4CF289DD304D}"/>
            </a:ext>
          </a:extLst>
        </xdr:cNvPr>
        <xdr:cNvSpPr txBox="1"/>
      </xdr:nvSpPr>
      <xdr:spPr>
        <a:xfrm>
          <a:off x="125126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CB2D7C3-AFFD-44E3-B080-A4CE3BF266AA}"/>
            </a:ext>
          </a:extLst>
        </xdr:cNvPr>
        <xdr:cNvSpPr txBox="1"/>
      </xdr:nvSpPr>
      <xdr:spPr>
        <a:xfrm>
          <a:off x="116808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84183</xdr:rowOff>
    </xdr:from>
    <xdr:to>
      <xdr:col>85</xdr:col>
      <xdr:colOff>177800</xdr:colOff>
      <xdr:row>35</xdr:row>
      <xdr:rowOff>14333</xdr:rowOff>
    </xdr:to>
    <xdr:sp macro="" textlink="">
      <xdr:nvSpPr>
        <xdr:cNvPr id="433" name="楕円 432">
          <a:extLst>
            <a:ext uri="{FF2B5EF4-FFF2-40B4-BE49-F238E27FC236}">
              <a16:creationId xmlns:a16="http://schemas.microsoft.com/office/drawing/2014/main" id="{E273501F-D2A1-476B-99E0-E85134BC730B}"/>
            </a:ext>
          </a:extLst>
        </xdr:cNvPr>
        <xdr:cNvSpPr/>
      </xdr:nvSpPr>
      <xdr:spPr>
        <a:xfrm>
          <a:off x="15054263" y="559915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107060</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B03C9E71-E803-459E-BA2E-9CEC12C1963E}"/>
            </a:ext>
          </a:extLst>
        </xdr:cNvPr>
        <xdr:cNvSpPr txBox="1"/>
      </xdr:nvSpPr>
      <xdr:spPr>
        <a:xfrm>
          <a:off x="15143163" y="5460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35197</xdr:rowOff>
    </xdr:from>
    <xdr:to>
      <xdr:col>81</xdr:col>
      <xdr:colOff>101600</xdr:colOff>
      <xdr:row>34</xdr:row>
      <xdr:rowOff>136797</xdr:rowOff>
    </xdr:to>
    <xdr:sp macro="" textlink="">
      <xdr:nvSpPr>
        <xdr:cNvPr id="435" name="楕円 434">
          <a:extLst>
            <a:ext uri="{FF2B5EF4-FFF2-40B4-BE49-F238E27FC236}">
              <a16:creationId xmlns:a16="http://schemas.microsoft.com/office/drawing/2014/main" id="{FF10FADC-2D9E-434B-9BDF-C0E42CDD4C77}"/>
            </a:ext>
          </a:extLst>
        </xdr:cNvPr>
        <xdr:cNvSpPr/>
      </xdr:nvSpPr>
      <xdr:spPr>
        <a:xfrm>
          <a:off x="14273213" y="555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85997</xdr:rowOff>
    </xdr:from>
    <xdr:to>
      <xdr:col>85</xdr:col>
      <xdr:colOff>127000</xdr:colOff>
      <xdr:row>34</xdr:row>
      <xdr:rowOff>134983</xdr:rowOff>
    </xdr:to>
    <xdr:cxnSp macro="">
      <xdr:nvCxnSpPr>
        <xdr:cNvPr id="436" name="直線コネクタ 435">
          <a:extLst>
            <a:ext uri="{FF2B5EF4-FFF2-40B4-BE49-F238E27FC236}">
              <a16:creationId xmlns:a16="http://schemas.microsoft.com/office/drawing/2014/main" id="{552211EC-3701-423A-BE4B-DF089A8076F5}"/>
            </a:ext>
          </a:extLst>
        </xdr:cNvPr>
        <xdr:cNvCxnSpPr/>
      </xdr:nvCxnSpPr>
      <xdr:spPr>
        <a:xfrm>
          <a:off x="14324013" y="5600972"/>
          <a:ext cx="7810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154396</xdr:rowOff>
    </xdr:from>
    <xdr:to>
      <xdr:col>76</xdr:col>
      <xdr:colOff>165100</xdr:colOff>
      <xdr:row>34</xdr:row>
      <xdr:rowOff>84546</xdr:rowOff>
    </xdr:to>
    <xdr:sp macro="" textlink="">
      <xdr:nvSpPr>
        <xdr:cNvPr id="437" name="楕円 436">
          <a:extLst>
            <a:ext uri="{FF2B5EF4-FFF2-40B4-BE49-F238E27FC236}">
              <a16:creationId xmlns:a16="http://schemas.microsoft.com/office/drawing/2014/main" id="{946B17EA-57A3-43CF-8952-D0DC37EB607C}"/>
            </a:ext>
          </a:extLst>
        </xdr:cNvPr>
        <xdr:cNvSpPr/>
      </xdr:nvSpPr>
      <xdr:spPr>
        <a:xfrm>
          <a:off x="13455650" y="550744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33746</xdr:rowOff>
    </xdr:from>
    <xdr:to>
      <xdr:col>81</xdr:col>
      <xdr:colOff>50800</xdr:colOff>
      <xdr:row>34</xdr:row>
      <xdr:rowOff>85997</xdr:rowOff>
    </xdr:to>
    <xdr:cxnSp macro="">
      <xdr:nvCxnSpPr>
        <xdr:cNvPr id="438" name="直線コネクタ 437">
          <a:extLst>
            <a:ext uri="{FF2B5EF4-FFF2-40B4-BE49-F238E27FC236}">
              <a16:creationId xmlns:a16="http://schemas.microsoft.com/office/drawing/2014/main" id="{CE166A35-E197-4810-BB18-6FA2E8C201D2}"/>
            </a:ext>
          </a:extLst>
        </xdr:cNvPr>
        <xdr:cNvCxnSpPr/>
      </xdr:nvCxnSpPr>
      <xdr:spPr>
        <a:xfrm>
          <a:off x="13506450" y="5548721"/>
          <a:ext cx="817563"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39" name="楕円 438">
          <a:extLst>
            <a:ext uri="{FF2B5EF4-FFF2-40B4-BE49-F238E27FC236}">
              <a16:creationId xmlns:a16="http://schemas.microsoft.com/office/drawing/2014/main" id="{F0CBAE5F-9AB2-487C-89AA-E99E8F9D8B85}"/>
            </a:ext>
          </a:extLst>
        </xdr:cNvPr>
        <xdr:cNvSpPr/>
      </xdr:nvSpPr>
      <xdr:spPr>
        <a:xfrm>
          <a:off x="12638088" y="6232162"/>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33746</xdr:rowOff>
    </xdr:from>
    <xdr:to>
      <xdr:col>76</xdr:col>
      <xdr:colOff>114300</xdr:colOff>
      <xdr:row>38</xdr:row>
      <xdr:rowOff>120287</xdr:rowOff>
    </xdr:to>
    <xdr:cxnSp macro="">
      <xdr:nvCxnSpPr>
        <xdr:cNvPr id="440" name="直線コネクタ 439">
          <a:extLst>
            <a:ext uri="{FF2B5EF4-FFF2-40B4-BE49-F238E27FC236}">
              <a16:creationId xmlns:a16="http://schemas.microsoft.com/office/drawing/2014/main" id="{D759C122-DBA2-40AF-B419-319879D1B6D9}"/>
            </a:ext>
          </a:extLst>
        </xdr:cNvPr>
        <xdr:cNvCxnSpPr/>
      </xdr:nvCxnSpPr>
      <xdr:spPr>
        <a:xfrm flipV="1">
          <a:off x="12688888" y="5548721"/>
          <a:ext cx="817562" cy="7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27033</xdr:rowOff>
    </xdr:from>
    <xdr:to>
      <xdr:col>67</xdr:col>
      <xdr:colOff>101600</xdr:colOff>
      <xdr:row>38</xdr:row>
      <xdr:rowOff>128633</xdr:rowOff>
    </xdr:to>
    <xdr:sp macro="" textlink="">
      <xdr:nvSpPr>
        <xdr:cNvPr id="441" name="楕円 440">
          <a:extLst>
            <a:ext uri="{FF2B5EF4-FFF2-40B4-BE49-F238E27FC236}">
              <a16:creationId xmlns:a16="http://schemas.microsoft.com/office/drawing/2014/main" id="{E78F9832-4D05-4175-96B3-DAC704C7F0C8}"/>
            </a:ext>
          </a:extLst>
        </xdr:cNvPr>
        <xdr:cNvSpPr/>
      </xdr:nvSpPr>
      <xdr:spPr>
        <a:xfrm>
          <a:off x="11806238" y="618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77833</xdr:rowOff>
    </xdr:from>
    <xdr:to>
      <xdr:col>71</xdr:col>
      <xdr:colOff>177800</xdr:colOff>
      <xdr:row>38</xdr:row>
      <xdr:rowOff>120287</xdr:rowOff>
    </xdr:to>
    <xdr:cxnSp macro="">
      <xdr:nvCxnSpPr>
        <xdr:cNvPr id="442" name="直線コネクタ 441">
          <a:extLst>
            <a:ext uri="{FF2B5EF4-FFF2-40B4-BE49-F238E27FC236}">
              <a16:creationId xmlns:a16="http://schemas.microsoft.com/office/drawing/2014/main" id="{37756F34-0469-4BE5-8C04-574473E97BF0}"/>
            </a:ext>
          </a:extLst>
        </xdr:cNvPr>
        <xdr:cNvCxnSpPr/>
      </xdr:nvCxnSpPr>
      <xdr:spPr>
        <a:xfrm>
          <a:off x="11857038" y="6240508"/>
          <a:ext cx="8318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B7514F9E-052A-4009-9A17-B6E84FE568BD}"/>
            </a:ext>
          </a:extLst>
        </xdr:cNvPr>
        <xdr:cNvSpPr txBox="1"/>
      </xdr:nvSpPr>
      <xdr:spPr>
        <a:xfrm>
          <a:off x="14123044" y="6414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0E68673E-37C8-48F4-B1BA-9A375EB3A53D}"/>
            </a:ext>
          </a:extLst>
        </xdr:cNvPr>
        <xdr:cNvSpPr txBox="1"/>
      </xdr:nvSpPr>
      <xdr:spPr>
        <a:xfrm>
          <a:off x="13318182" y="637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DE46F457-C01C-4709-A01F-7F8168E77CA5}"/>
            </a:ext>
          </a:extLst>
        </xdr:cNvPr>
        <xdr:cNvSpPr txBox="1"/>
      </xdr:nvSpPr>
      <xdr:spPr>
        <a:xfrm>
          <a:off x="12500619" y="636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6657B3A9-64E8-4D29-9CC9-EB8CC42FDF8E}"/>
            </a:ext>
          </a:extLst>
        </xdr:cNvPr>
        <xdr:cNvSpPr txBox="1"/>
      </xdr:nvSpPr>
      <xdr:spPr>
        <a:xfrm>
          <a:off x="11668769" y="634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153324</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22475072-E6C6-459E-84D7-CF29EA06858F}"/>
            </a:ext>
          </a:extLst>
        </xdr:cNvPr>
        <xdr:cNvSpPr txBox="1"/>
      </xdr:nvSpPr>
      <xdr:spPr>
        <a:xfrm>
          <a:off x="14123044" y="5344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101073</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A1034DDB-4F1A-4148-92BE-0E1767CA22EA}"/>
            </a:ext>
          </a:extLst>
        </xdr:cNvPr>
        <xdr:cNvSpPr txBox="1"/>
      </xdr:nvSpPr>
      <xdr:spPr>
        <a:xfrm>
          <a:off x="13318182" y="529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0873BC20-360B-4A54-B2BA-500718CC78FF}"/>
            </a:ext>
          </a:extLst>
        </xdr:cNvPr>
        <xdr:cNvSpPr txBox="1"/>
      </xdr:nvSpPr>
      <xdr:spPr>
        <a:xfrm>
          <a:off x="12500619"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145160</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87D5CCCA-9715-4BB6-A709-E6FB8E88ED89}"/>
            </a:ext>
          </a:extLst>
        </xdr:cNvPr>
        <xdr:cNvSpPr txBox="1"/>
      </xdr:nvSpPr>
      <xdr:spPr>
        <a:xfrm>
          <a:off x="11668769" y="598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44A2D16-1667-4673-9086-E7A13085AFC5}"/>
            </a:ext>
          </a:extLst>
        </xdr:cNvPr>
        <xdr:cNvSpPr/>
      </xdr:nvSpPr>
      <xdr:spPr>
        <a:xfrm>
          <a:off x="16916400" y="39719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6D6A5837-6DD3-482C-9831-F5E0AE2B732C}"/>
            </a:ext>
          </a:extLst>
        </xdr:cNvPr>
        <xdr:cNvSpPr/>
      </xdr:nvSpPr>
      <xdr:spPr>
        <a:xfrm>
          <a:off x="1704340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A7CC355E-8443-47B2-9CBB-F457996D4D81}"/>
            </a:ext>
          </a:extLst>
        </xdr:cNvPr>
        <xdr:cNvSpPr/>
      </xdr:nvSpPr>
      <xdr:spPr>
        <a:xfrm>
          <a:off x="1704340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7FB4AED-AC62-4AD0-A14E-55681302A2F0}"/>
            </a:ext>
          </a:extLst>
        </xdr:cNvPr>
        <xdr:cNvSpPr/>
      </xdr:nvSpPr>
      <xdr:spPr>
        <a:xfrm>
          <a:off x="17973675"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98E68E46-9098-47CD-8D77-F0FDBBD86373}"/>
            </a:ext>
          </a:extLst>
        </xdr:cNvPr>
        <xdr:cNvSpPr/>
      </xdr:nvSpPr>
      <xdr:spPr>
        <a:xfrm>
          <a:off x="17973675"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60EF0227-5557-4661-AB7E-0085145307AE}"/>
            </a:ext>
          </a:extLst>
        </xdr:cNvPr>
        <xdr:cNvSpPr/>
      </xdr:nvSpPr>
      <xdr:spPr>
        <a:xfrm>
          <a:off x="19030950" y="4594225"/>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B458D04B-410D-4097-A409-047A4F4C1748}"/>
            </a:ext>
          </a:extLst>
        </xdr:cNvPr>
        <xdr:cNvSpPr/>
      </xdr:nvSpPr>
      <xdr:spPr>
        <a:xfrm>
          <a:off x="19030950" y="4787900"/>
          <a:ext cx="140970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19C0C51-53DE-4F7A-B6B8-10F1290ACF55}"/>
            </a:ext>
          </a:extLst>
        </xdr:cNvPr>
        <xdr:cNvSpPr/>
      </xdr:nvSpPr>
      <xdr:spPr>
        <a:xfrm>
          <a:off x="16916400" y="50482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F8E43DB-101A-42FA-AD35-C15302EFC186}"/>
            </a:ext>
          </a:extLst>
        </xdr:cNvPr>
        <xdr:cNvSpPr txBox="1"/>
      </xdr:nvSpPr>
      <xdr:spPr>
        <a:xfrm>
          <a:off x="16892588"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6238B7D9-27E0-4515-84E9-42A2054FF60D}"/>
            </a:ext>
          </a:extLst>
        </xdr:cNvPr>
        <xdr:cNvCxnSpPr/>
      </xdr:nvCxnSpPr>
      <xdr:spPr>
        <a:xfrm>
          <a:off x="16916400" y="7210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B9517E4-9CCF-4BDE-B239-5994F18BB978}"/>
            </a:ext>
          </a:extLst>
        </xdr:cNvPr>
        <xdr:cNvCxnSpPr/>
      </xdr:nvCxnSpPr>
      <xdr:spPr>
        <a:xfrm>
          <a:off x="16916400" y="67818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9523236D-0304-4CE6-B297-A917D7C3C2D8}"/>
            </a:ext>
          </a:extLst>
        </xdr:cNvPr>
        <xdr:cNvSpPr txBox="1"/>
      </xdr:nvSpPr>
      <xdr:spPr>
        <a:xfrm>
          <a:off x="16696189" y="66491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D32F4328-80C7-40AD-BA26-55B8FE896487}"/>
            </a:ext>
          </a:extLst>
        </xdr:cNvPr>
        <xdr:cNvCxnSpPr/>
      </xdr:nvCxnSpPr>
      <xdr:spPr>
        <a:xfrm>
          <a:off x="16916400" y="6343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B37DE921-3130-4A46-AB94-7EE9E8E0EEAB}"/>
            </a:ext>
          </a:extLst>
        </xdr:cNvPr>
        <xdr:cNvSpPr txBox="1"/>
      </xdr:nvSpPr>
      <xdr:spPr>
        <a:xfrm>
          <a:off x="16378131" y="621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CCD7534F-7B3D-44CE-BC69-7C16B458412F}"/>
            </a:ext>
          </a:extLst>
        </xdr:cNvPr>
        <xdr:cNvCxnSpPr/>
      </xdr:nvCxnSpPr>
      <xdr:spPr>
        <a:xfrm>
          <a:off x="16916400" y="591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E2DA14BF-9CF2-4655-93DC-2BAE150BBE6B}"/>
            </a:ext>
          </a:extLst>
        </xdr:cNvPr>
        <xdr:cNvSpPr txBox="1"/>
      </xdr:nvSpPr>
      <xdr:spPr>
        <a:xfrm>
          <a:off x="16378131" y="5782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889508DE-E77A-4BEB-AD33-21AB929FECD3}"/>
            </a:ext>
          </a:extLst>
        </xdr:cNvPr>
        <xdr:cNvCxnSpPr/>
      </xdr:nvCxnSpPr>
      <xdr:spPr>
        <a:xfrm>
          <a:off x="16916400" y="54864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CC16B6A4-CA1D-46D3-8FBE-427B817B2FAF}"/>
            </a:ext>
          </a:extLst>
        </xdr:cNvPr>
        <xdr:cNvSpPr txBox="1"/>
      </xdr:nvSpPr>
      <xdr:spPr>
        <a:xfrm>
          <a:off x="16378131" y="53537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4832140-D635-4151-A917-E75DC0D53CA3}"/>
            </a:ext>
          </a:extLst>
        </xdr:cNvPr>
        <xdr:cNvCxnSpPr/>
      </xdr:nvCxnSpPr>
      <xdr:spPr>
        <a:xfrm>
          <a:off x="16916400" y="50482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9E25876F-7745-42E3-8D6C-50D3B92D6739}"/>
            </a:ext>
          </a:extLst>
        </xdr:cNvPr>
        <xdr:cNvSpPr txBox="1"/>
      </xdr:nvSpPr>
      <xdr:spPr>
        <a:xfrm>
          <a:off x="16378131" y="4915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960F140E-C920-4A93-9924-2DE46C0DA5DF}"/>
            </a:ext>
          </a:extLst>
        </xdr:cNvPr>
        <xdr:cNvSpPr/>
      </xdr:nvSpPr>
      <xdr:spPr>
        <a:xfrm>
          <a:off x="16916400" y="50482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2" name="直線コネクタ 471">
          <a:extLst>
            <a:ext uri="{FF2B5EF4-FFF2-40B4-BE49-F238E27FC236}">
              <a16:creationId xmlns:a16="http://schemas.microsoft.com/office/drawing/2014/main" id="{A9FE8DC1-0B59-4CE9-9A51-FA34A8BF17BC}"/>
            </a:ext>
          </a:extLst>
        </xdr:cNvPr>
        <xdr:cNvCxnSpPr/>
      </xdr:nvCxnSpPr>
      <xdr:spPr>
        <a:xfrm flipV="1">
          <a:off x="20503514"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3" name="【一般廃棄物処理施設】&#10;一人当たり有形固定資産（償却資産）額最小値テキスト">
          <a:extLst>
            <a:ext uri="{FF2B5EF4-FFF2-40B4-BE49-F238E27FC236}">
              <a16:creationId xmlns:a16="http://schemas.microsoft.com/office/drawing/2014/main" id="{67814A8C-5AE2-4F0C-A5D5-A492B6D8CFD1}"/>
            </a:ext>
          </a:extLst>
        </xdr:cNvPr>
        <xdr:cNvSpPr txBox="1"/>
      </xdr:nvSpPr>
      <xdr:spPr>
        <a:xfrm>
          <a:off x="20542250" y="6785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4" name="直線コネクタ 473">
          <a:extLst>
            <a:ext uri="{FF2B5EF4-FFF2-40B4-BE49-F238E27FC236}">
              <a16:creationId xmlns:a16="http://schemas.microsoft.com/office/drawing/2014/main" id="{326F01C0-27E0-4A87-9453-A91EBAE8D085}"/>
            </a:ext>
          </a:extLst>
        </xdr:cNvPr>
        <xdr:cNvCxnSpPr/>
      </xdr:nvCxnSpPr>
      <xdr:spPr>
        <a:xfrm>
          <a:off x="20429538" y="678136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8AFCC221-0D89-4C76-B262-F99478BBC7C7}"/>
            </a:ext>
          </a:extLst>
        </xdr:cNvPr>
        <xdr:cNvSpPr txBox="1"/>
      </xdr:nvSpPr>
      <xdr:spPr>
        <a:xfrm>
          <a:off x="20542250" y="533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6" name="直線コネクタ 475">
          <a:extLst>
            <a:ext uri="{FF2B5EF4-FFF2-40B4-BE49-F238E27FC236}">
              <a16:creationId xmlns:a16="http://schemas.microsoft.com/office/drawing/2014/main" id="{84D953EF-13A3-4BC2-9F9E-8201381AED73}"/>
            </a:ext>
          </a:extLst>
        </xdr:cNvPr>
        <xdr:cNvCxnSpPr/>
      </xdr:nvCxnSpPr>
      <xdr:spPr>
        <a:xfrm>
          <a:off x="20429538" y="553576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7" name="【一般廃棄物処理施設】&#10;一人当たり有形固定資産（償却資産）額平均値テキスト">
          <a:extLst>
            <a:ext uri="{FF2B5EF4-FFF2-40B4-BE49-F238E27FC236}">
              <a16:creationId xmlns:a16="http://schemas.microsoft.com/office/drawing/2014/main" id="{C814A63F-5A60-4C7D-A9F7-BBC271AAE5FC}"/>
            </a:ext>
          </a:extLst>
        </xdr:cNvPr>
        <xdr:cNvSpPr txBox="1"/>
      </xdr:nvSpPr>
      <xdr:spPr>
        <a:xfrm>
          <a:off x="20542250" y="6225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78" name="フローチャート: 判断 477">
          <a:extLst>
            <a:ext uri="{FF2B5EF4-FFF2-40B4-BE49-F238E27FC236}">
              <a16:creationId xmlns:a16="http://schemas.microsoft.com/office/drawing/2014/main" id="{70F10535-3D1A-4FA3-93CE-904A91115866}"/>
            </a:ext>
          </a:extLst>
        </xdr:cNvPr>
        <xdr:cNvSpPr/>
      </xdr:nvSpPr>
      <xdr:spPr>
        <a:xfrm>
          <a:off x="20453350" y="636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79" name="フローチャート: 判断 478">
          <a:extLst>
            <a:ext uri="{FF2B5EF4-FFF2-40B4-BE49-F238E27FC236}">
              <a16:creationId xmlns:a16="http://schemas.microsoft.com/office/drawing/2014/main" id="{EFC44BC3-12B0-4CB7-B8B3-C0A76FC58CA3}"/>
            </a:ext>
          </a:extLst>
        </xdr:cNvPr>
        <xdr:cNvSpPr/>
      </xdr:nvSpPr>
      <xdr:spPr>
        <a:xfrm>
          <a:off x="19686588" y="635773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0" name="フローチャート: 判断 479">
          <a:extLst>
            <a:ext uri="{FF2B5EF4-FFF2-40B4-BE49-F238E27FC236}">
              <a16:creationId xmlns:a16="http://schemas.microsoft.com/office/drawing/2014/main" id="{27FEB1E7-4054-41BF-B080-DA02380E50C1}"/>
            </a:ext>
          </a:extLst>
        </xdr:cNvPr>
        <xdr:cNvSpPr/>
      </xdr:nvSpPr>
      <xdr:spPr>
        <a:xfrm>
          <a:off x="18854738" y="636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1" name="フローチャート: 判断 480">
          <a:extLst>
            <a:ext uri="{FF2B5EF4-FFF2-40B4-BE49-F238E27FC236}">
              <a16:creationId xmlns:a16="http://schemas.microsoft.com/office/drawing/2014/main" id="{C6C62A7B-A704-43E4-95FA-FEA8A0DC82B4}"/>
            </a:ext>
          </a:extLst>
        </xdr:cNvPr>
        <xdr:cNvSpPr/>
      </xdr:nvSpPr>
      <xdr:spPr>
        <a:xfrm>
          <a:off x="18037175" y="638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2" name="フローチャート: 判断 481">
          <a:extLst>
            <a:ext uri="{FF2B5EF4-FFF2-40B4-BE49-F238E27FC236}">
              <a16:creationId xmlns:a16="http://schemas.microsoft.com/office/drawing/2014/main" id="{DAA6005E-557B-411B-8C96-6CBC5D5C8F0A}"/>
            </a:ext>
          </a:extLst>
        </xdr:cNvPr>
        <xdr:cNvSpPr/>
      </xdr:nvSpPr>
      <xdr:spPr>
        <a:xfrm>
          <a:off x="17219613" y="6415078"/>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8FD69DA-1320-4C66-9203-3A68616E5A5F}"/>
            </a:ext>
          </a:extLst>
        </xdr:cNvPr>
        <xdr:cNvSpPr txBox="1"/>
      </xdr:nvSpPr>
      <xdr:spPr>
        <a:xfrm>
          <a:off x="20327938"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F4CFA7B-C2D4-41D4-8E32-6A5760272DC8}"/>
            </a:ext>
          </a:extLst>
        </xdr:cNvPr>
        <xdr:cNvSpPr txBox="1"/>
      </xdr:nvSpPr>
      <xdr:spPr>
        <a:xfrm>
          <a:off x="1956117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3E3B8C3-2209-490D-9A70-C24760698EAD}"/>
            </a:ext>
          </a:extLst>
        </xdr:cNvPr>
        <xdr:cNvSpPr txBox="1"/>
      </xdr:nvSpPr>
      <xdr:spPr>
        <a:xfrm>
          <a:off x="18729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397605E-5368-49EF-87B1-386F09C3238B}"/>
            </a:ext>
          </a:extLst>
        </xdr:cNvPr>
        <xdr:cNvSpPr txBox="1"/>
      </xdr:nvSpPr>
      <xdr:spPr>
        <a:xfrm>
          <a:off x="17911763"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A6AA3B0-87ED-4751-A9F7-E43CE27416B2}"/>
            </a:ext>
          </a:extLst>
        </xdr:cNvPr>
        <xdr:cNvSpPr txBox="1"/>
      </xdr:nvSpPr>
      <xdr:spPr>
        <a:xfrm>
          <a:off x="170942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32235</xdr:rowOff>
    </xdr:from>
    <xdr:to>
      <xdr:col>116</xdr:col>
      <xdr:colOff>114300</xdr:colOff>
      <xdr:row>40</xdr:row>
      <xdr:rowOff>133835</xdr:rowOff>
    </xdr:to>
    <xdr:sp macro="" textlink="">
      <xdr:nvSpPr>
        <xdr:cNvPr id="488" name="楕円 487">
          <a:extLst>
            <a:ext uri="{FF2B5EF4-FFF2-40B4-BE49-F238E27FC236}">
              <a16:creationId xmlns:a16="http://schemas.microsoft.com/office/drawing/2014/main" id="{B04D7A18-7CCD-4963-838F-2B6F1225248F}"/>
            </a:ext>
          </a:extLst>
        </xdr:cNvPr>
        <xdr:cNvSpPr/>
      </xdr:nvSpPr>
      <xdr:spPr>
        <a:xfrm>
          <a:off x="20453350" y="65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10662</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333C9819-092F-4A93-AC2B-57D8B638DBC7}"/>
            </a:ext>
          </a:extLst>
        </xdr:cNvPr>
        <xdr:cNvSpPr txBox="1"/>
      </xdr:nvSpPr>
      <xdr:spPr>
        <a:xfrm>
          <a:off x="20542250" y="649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32336</xdr:rowOff>
    </xdr:from>
    <xdr:to>
      <xdr:col>112</xdr:col>
      <xdr:colOff>38100</xdr:colOff>
      <xdr:row>40</xdr:row>
      <xdr:rowOff>133936</xdr:rowOff>
    </xdr:to>
    <xdr:sp macro="" textlink="">
      <xdr:nvSpPr>
        <xdr:cNvPr id="490" name="楕円 489">
          <a:extLst>
            <a:ext uri="{FF2B5EF4-FFF2-40B4-BE49-F238E27FC236}">
              <a16:creationId xmlns:a16="http://schemas.microsoft.com/office/drawing/2014/main" id="{A7E6A37B-F894-474E-BEA0-ECAD73C6E903}"/>
            </a:ext>
          </a:extLst>
        </xdr:cNvPr>
        <xdr:cNvSpPr/>
      </xdr:nvSpPr>
      <xdr:spPr>
        <a:xfrm>
          <a:off x="19686588" y="651886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83035</xdr:rowOff>
    </xdr:from>
    <xdr:to>
      <xdr:col>116</xdr:col>
      <xdr:colOff>63500</xdr:colOff>
      <xdr:row>40</xdr:row>
      <xdr:rowOff>83136</xdr:rowOff>
    </xdr:to>
    <xdr:cxnSp macro="">
      <xdr:nvCxnSpPr>
        <xdr:cNvPr id="491" name="直線コネクタ 490">
          <a:extLst>
            <a:ext uri="{FF2B5EF4-FFF2-40B4-BE49-F238E27FC236}">
              <a16:creationId xmlns:a16="http://schemas.microsoft.com/office/drawing/2014/main" id="{BFD0E748-5069-4937-81B8-8B67FC30CD0C}"/>
            </a:ext>
          </a:extLst>
        </xdr:cNvPr>
        <xdr:cNvCxnSpPr/>
      </xdr:nvCxnSpPr>
      <xdr:spPr>
        <a:xfrm flipV="1">
          <a:off x="19737388" y="6569560"/>
          <a:ext cx="766762"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33223</xdr:rowOff>
    </xdr:from>
    <xdr:to>
      <xdr:col>107</xdr:col>
      <xdr:colOff>101600</xdr:colOff>
      <xdr:row>40</xdr:row>
      <xdr:rowOff>134823</xdr:rowOff>
    </xdr:to>
    <xdr:sp macro="" textlink="">
      <xdr:nvSpPr>
        <xdr:cNvPr id="492" name="楕円 491">
          <a:extLst>
            <a:ext uri="{FF2B5EF4-FFF2-40B4-BE49-F238E27FC236}">
              <a16:creationId xmlns:a16="http://schemas.microsoft.com/office/drawing/2014/main" id="{0CE95DA6-E943-4B66-9F54-AE788F543C44}"/>
            </a:ext>
          </a:extLst>
        </xdr:cNvPr>
        <xdr:cNvSpPr/>
      </xdr:nvSpPr>
      <xdr:spPr>
        <a:xfrm>
          <a:off x="18854738" y="651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83136</xdr:rowOff>
    </xdr:from>
    <xdr:to>
      <xdr:col>111</xdr:col>
      <xdr:colOff>177800</xdr:colOff>
      <xdr:row>40</xdr:row>
      <xdr:rowOff>84023</xdr:rowOff>
    </xdr:to>
    <xdr:cxnSp macro="">
      <xdr:nvCxnSpPr>
        <xdr:cNvPr id="493" name="直線コネクタ 492">
          <a:extLst>
            <a:ext uri="{FF2B5EF4-FFF2-40B4-BE49-F238E27FC236}">
              <a16:creationId xmlns:a16="http://schemas.microsoft.com/office/drawing/2014/main" id="{9AD030F5-2912-4C98-B1F1-8D7E420D12D8}"/>
            </a:ext>
          </a:extLst>
        </xdr:cNvPr>
        <xdr:cNvCxnSpPr/>
      </xdr:nvCxnSpPr>
      <xdr:spPr>
        <a:xfrm flipV="1">
          <a:off x="18905538" y="6569661"/>
          <a:ext cx="83185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38586</xdr:rowOff>
    </xdr:from>
    <xdr:to>
      <xdr:col>102</xdr:col>
      <xdr:colOff>165100</xdr:colOff>
      <xdr:row>41</xdr:row>
      <xdr:rowOff>140186</xdr:rowOff>
    </xdr:to>
    <xdr:sp macro="" textlink="">
      <xdr:nvSpPr>
        <xdr:cNvPr id="494" name="楕円 493">
          <a:extLst>
            <a:ext uri="{FF2B5EF4-FFF2-40B4-BE49-F238E27FC236}">
              <a16:creationId xmlns:a16="http://schemas.microsoft.com/office/drawing/2014/main" id="{939A501E-311B-435D-9D03-A68647354929}"/>
            </a:ext>
          </a:extLst>
        </xdr:cNvPr>
        <xdr:cNvSpPr/>
      </xdr:nvSpPr>
      <xdr:spPr>
        <a:xfrm>
          <a:off x="18037175" y="668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84023</xdr:rowOff>
    </xdr:from>
    <xdr:to>
      <xdr:col>107</xdr:col>
      <xdr:colOff>50800</xdr:colOff>
      <xdr:row>41</xdr:row>
      <xdr:rowOff>89386</xdr:rowOff>
    </xdr:to>
    <xdr:cxnSp macro="">
      <xdr:nvCxnSpPr>
        <xdr:cNvPr id="495" name="直線コネクタ 494">
          <a:extLst>
            <a:ext uri="{FF2B5EF4-FFF2-40B4-BE49-F238E27FC236}">
              <a16:creationId xmlns:a16="http://schemas.microsoft.com/office/drawing/2014/main" id="{075E0989-3891-482A-B79F-53B6DAE50841}"/>
            </a:ext>
          </a:extLst>
        </xdr:cNvPr>
        <xdr:cNvCxnSpPr/>
      </xdr:nvCxnSpPr>
      <xdr:spPr>
        <a:xfrm flipV="1">
          <a:off x="18087975" y="6570548"/>
          <a:ext cx="817563" cy="16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38531</xdr:rowOff>
    </xdr:from>
    <xdr:to>
      <xdr:col>98</xdr:col>
      <xdr:colOff>38100</xdr:colOff>
      <xdr:row>41</xdr:row>
      <xdr:rowOff>140131</xdr:rowOff>
    </xdr:to>
    <xdr:sp macro="" textlink="">
      <xdr:nvSpPr>
        <xdr:cNvPr id="496" name="楕円 495">
          <a:extLst>
            <a:ext uri="{FF2B5EF4-FFF2-40B4-BE49-F238E27FC236}">
              <a16:creationId xmlns:a16="http://schemas.microsoft.com/office/drawing/2014/main" id="{C5177277-BF00-4927-BB32-51006E445FAD}"/>
            </a:ext>
          </a:extLst>
        </xdr:cNvPr>
        <xdr:cNvSpPr/>
      </xdr:nvSpPr>
      <xdr:spPr>
        <a:xfrm>
          <a:off x="17219613" y="668698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89331</xdr:rowOff>
    </xdr:from>
    <xdr:to>
      <xdr:col>102</xdr:col>
      <xdr:colOff>114300</xdr:colOff>
      <xdr:row>41</xdr:row>
      <xdr:rowOff>89386</xdr:rowOff>
    </xdr:to>
    <xdr:cxnSp macro="">
      <xdr:nvCxnSpPr>
        <xdr:cNvPr id="497" name="直線コネクタ 496">
          <a:extLst>
            <a:ext uri="{FF2B5EF4-FFF2-40B4-BE49-F238E27FC236}">
              <a16:creationId xmlns:a16="http://schemas.microsoft.com/office/drawing/2014/main" id="{6858C433-2A99-4214-9AFA-187FE1889832}"/>
            </a:ext>
          </a:extLst>
        </xdr:cNvPr>
        <xdr:cNvCxnSpPr/>
      </xdr:nvCxnSpPr>
      <xdr:spPr>
        <a:xfrm>
          <a:off x="17270413" y="6737781"/>
          <a:ext cx="817562"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98" name="n_1aveValue【一般廃棄物処理施設】&#10;一人当たり有形固定資産（償却資産）額">
          <a:extLst>
            <a:ext uri="{FF2B5EF4-FFF2-40B4-BE49-F238E27FC236}">
              <a16:creationId xmlns:a16="http://schemas.microsoft.com/office/drawing/2014/main" id="{4CFBC4D0-3D99-4576-9DB2-475277BA5122}"/>
            </a:ext>
          </a:extLst>
        </xdr:cNvPr>
        <xdr:cNvSpPr txBox="1"/>
      </xdr:nvSpPr>
      <xdr:spPr>
        <a:xfrm>
          <a:off x="19471786" y="61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99" name="n_2aveValue【一般廃棄物処理施設】&#10;一人当たり有形固定資産（償却資産）額">
          <a:extLst>
            <a:ext uri="{FF2B5EF4-FFF2-40B4-BE49-F238E27FC236}">
              <a16:creationId xmlns:a16="http://schemas.microsoft.com/office/drawing/2014/main" id="{AC3BBC93-0621-4446-83A3-42D2F2D8776E}"/>
            </a:ext>
          </a:extLst>
        </xdr:cNvPr>
        <xdr:cNvSpPr txBox="1"/>
      </xdr:nvSpPr>
      <xdr:spPr>
        <a:xfrm>
          <a:off x="18666924" y="615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0" name="n_3aveValue【一般廃棄物処理施設】&#10;一人当たり有形固定資産（償却資産）額">
          <a:extLst>
            <a:ext uri="{FF2B5EF4-FFF2-40B4-BE49-F238E27FC236}">
              <a16:creationId xmlns:a16="http://schemas.microsoft.com/office/drawing/2014/main" id="{CF5C3D90-6B6E-49B8-96A3-7D52667490AD}"/>
            </a:ext>
          </a:extLst>
        </xdr:cNvPr>
        <xdr:cNvSpPr txBox="1"/>
      </xdr:nvSpPr>
      <xdr:spPr>
        <a:xfrm>
          <a:off x="17835074" y="616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1" name="n_4aveValue【一般廃棄物処理施設】&#10;一人当たり有形固定資産（償却資産）額">
          <a:extLst>
            <a:ext uri="{FF2B5EF4-FFF2-40B4-BE49-F238E27FC236}">
              <a16:creationId xmlns:a16="http://schemas.microsoft.com/office/drawing/2014/main" id="{AF3A468D-0241-4AF6-A016-963647DE9B19}"/>
            </a:ext>
          </a:extLst>
        </xdr:cNvPr>
        <xdr:cNvSpPr txBox="1"/>
      </xdr:nvSpPr>
      <xdr:spPr>
        <a:xfrm>
          <a:off x="17017511" y="619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125063</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39E32755-10A7-4CE4-8CF5-655934A93DE2}"/>
            </a:ext>
          </a:extLst>
        </xdr:cNvPr>
        <xdr:cNvSpPr txBox="1"/>
      </xdr:nvSpPr>
      <xdr:spPr>
        <a:xfrm>
          <a:off x="19471786" y="661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125950</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5FC83346-0483-4298-987E-4E799A4C25FF}"/>
            </a:ext>
          </a:extLst>
        </xdr:cNvPr>
        <xdr:cNvSpPr txBox="1"/>
      </xdr:nvSpPr>
      <xdr:spPr>
        <a:xfrm>
          <a:off x="18666924" y="661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131313</xdr:rowOff>
    </xdr:from>
    <xdr:ext cx="469744" cy="259045"/>
    <xdr:sp macro="" textlink="">
      <xdr:nvSpPr>
        <xdr:cNvPr id="504" name="n_3mainValue【一般廃棄物処理施設】&#10;一人当たり有形固定資産（償却資産）額">
          <a:extLst>
            <a:ext uri="{FF2B5EF4-FFF2-40B4-BE49-F238E27FC236}">
              <a16:creationId xmlns:a16="http://schemas.microsoft.com/office/drawing/2014/main" id="{0F662E39-16A0-4A90-AA60-45711B99B1A4}"/>
            </a:ext>
          </a:extLst>
        </xdr:cNvPr>
        <xdr:cNvSpPr txBox="1"/>
      </xdr:nvSpPr>
      <xdr:spPr>
        <a:xfrm>
          <a:off x="17867391" y="677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131258</xdr:rowOff>
    </xdr:from>
    <xdr:ext cx="469744" cy="259045"/>
    <xdr:sp macro="" textlink="">
      <xdr:nvSpPr>
        <xdr:cNvPr id="505" name="n_4mainValue【一般廃棄物処理施設】&#10;一人当たり有形固定資産（償却資産）額">
          <a:extLst>
            <a:ext uri="{FF2B5EF4-FFF2-40B4-BE49-F238E27FC236}">
              <a16:creationId xmlns:a16="http://schemas.microsoft.com/office/drawing/2014/main" id="{5118A5C5-57AF-41FE-B4A3-1226BDD53F2C}"/>
            </a:ext>
          </a:extLst>
        </xdr:cNvPr>
        <xdr:cNvSpPr txBox="1"/>
      </xdr:nvSpPr>
      <xdr:spPr>
        <a:xfrm>
          <a:off x="17049828" y="677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7B1FF48-E3F8-43C2-A306-47A3A35A4549}"/>
            </a:ext>
          </a:extLst>
        </xdr:cNvPr>
        <xdr:cNvSpPr/>
      </xdr:nvSpPr>
      <xdr:spPr>
        <a:xfrm>
          <a:off x="11517313" y="757237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A9214-75F5-411D-99EF-90B2B9D1A6F4}"/>
            </a:ext>
          </a:extLst>
        </xdr:cNvPr>
        <xdr:cNvSpPr/>
      </xdr:nvSpPr>
      <xdr:spPr>
        <a:xfrm>
          <a:off x="1163002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7D2F15C-2204-42E4-9975-FF6288900265}"/>
            </a:ext>
          </a:extLst>
        </xdr:cNvPr>
        <xdr:cNvSpPr/>
      </xdr:nvSpPr>
      <xdr:spPr>
        <a:xfrm>
          <a:off x="1163002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0E224F2-67ED-422E-9A1E-CB020BA6FF46}"/>
            </a:ext>
          </a:extLst>
        </xdr:cNvPr>
        <xdr:cNvSpPr/>
      </xdr:nvSpPr>
      <xdr:spPr>
        <a:xfrm>
          <a:off x="12574588"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2D7C2D9C-6027-429D-BA8E-9454CFC9EF94}"/>
            </a:ext>
          </a:extLst>
        </xdr:cNvPr>
        <xdr:cNvSpPr/>
      </xdr:nvSpPr>
      <xdr:spPr>
        <a:xfrm>
          <a:off x="12574588"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0B117D1-6419-45F0-AA5F-B3294DEFB934}"/>
            </a:ext>
          </a:extLst>
        </xdr:cNvPr>
        <xdr:cNvSpPr/>
      </xdr:nvSpPr>
      <xdr:spPr>
        <a:xfrm>
          <a:off x="13631863"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E4C1758-D3ED-4B09-93D4-60C8AB4FB911}"/>
            </a:ext>
          </a:extLst>
        </xdr:cNvPr>
        <xdr:cNvSpPr/>
      </xdr:nvSpPr>
      <xdr:spPr>
        <a:xfrm>
          <a:off x="13631863"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BCE2632-DAF7-4887-806C-AD688E8E049B}"/>
            </a:ext>
          </a:extLst>
        </xdr:cNvPr>
        <xdr:cNvSpPr/>
      </xdr:nvSpPr>
      <xdr:spPr>
        <a:xfrm>
          <a:off x="11517313" y="864870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6AFA616-7311-48CF-A10D-F4A4E3D5F32B}"/>
            </a:ext>
          </a:extLst>
        </xdr:cNvPr>
        <xdr:cNvSpPr txBox="1"/>
      </xdr:nvSpPr>
      <xdr:spPr>
        <a:xfrm>
          <a:off x="11479213"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D4443C3-7DE5-4579-9D18-504009F6B3BB}"/>
            </a:ext>
          </a:extLst>
        </xdr:cNvPr>
        <xdr:cNvCxnSpPr/>
      </xdr:nvCxnSpPr>
      <xdr:spPr>
        <a:xfrm>
          <a:off x="11517313"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BBB1575-DB26-47FE-A904-92746C22BD29}"/>
            </a:ext>
          </a:extLst>
        </xdr:cNvPr>
        <xdr:cNvSpPr txBox="1"/>
      </xdr:nvSpPr>
      <xdr:spPr>
        <a:xfrm>
          <a:off x="11092996" y="1067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48C13E2-2F3E-4DDD-BC43-21F029301ECD}"/>
            </a:ext>
          </a:extLst>
        </xdr:cNvPr>
        <xdr:cNvCxnSpPr/>
      </xdr:nvCxnSpPr>
      <xdr:spPr>
        <a:xfrm>
          <a:off x="11517313" y="10448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8DB70149-FB18-44F9-ABF1-32870935A45D}"/>
            </a:ext>
          </a:extLst>
        </xdr:cNvPr>
        <xdr:cNvSpPr txBox="1"/>
      </xdr:nvSpPr>
      <xdr:spPr>
        <a:xfrm>
          <a:off x="11092996" y="1031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F52F6F7-DA17-4293-A50F-60F2D5F54F4C}"/>
            </a:ext>
          </a:extLst>
        </xdr:cNvPr>
        <xdr:cNvCxnSpPr/>
      </xdr:nvCxnSpPr>
      <xdr:spPr>
        <a:xfrm>
          <a:off x="11517313" y="1008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10C8CD7A-C879-47E9-A4B1-D14BF9834237}"/>
            </a:ext>
          </a:extLst>
        </xdr:cNvPr>
        <xdr:cNvSpPr txBox="1"/>
      </xdr:nvSpPr>
      <xdr:spPr>
        <a:xfrm>
          <a:off x="11142829" y="995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96E1679-5DBF-46F2-8133-9C76FEBE92AC}"/>
            </a:ext>
          </a:extLst>
        </xdr:cNvPr>
        <xdr:cNvCxnSpPr/>
      </xdr:nvCxnSpPr>
      <xdr:spPr>
        <a:xfrm>
          <a:off x="11517313" y="97250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5D8505A8-05F1-4799-9A72-6CA50C563EB5}"/>
            </a:ext>
          </a:extLst>
        </xdr:cNvPr>
        <xdr:cNvSpPr txBox="1"/>
      </xdr:nvSpPr>
      <xdr:spPr>
        <a:xfrm>
          <a:off x="11142829" y="9592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462CCCB8-5195-4E8D-8098-B2C38538ACA0}"/>
            </a:ext>
          </a:extLst>
        </xdr:cNvPr>
        <xdr:cNvCxnSpPr/>
      </xdr:nvCxnSpPr>
      <xdr:spPr>
        <a:xfrm>
          <a:off x="11517313" y="9372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83D296F6-3A59-4555-9A35-94F2685F692C}"/>
            </a:ext>
          </a:extLst>
        </xdr:cNvPr>
        <xdr:cNvSpPr txBox="1"/>
      </xdr:nvSpPr>
      <xdr:spPr>
        <a:xfrm>
          <a:off x="11142829" y="9239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F0318496-2FBC-454C-81B7-B6F0435113E8}"/>
            </a:ext>
          </a:extLst>
        </xdr:cNvPr>
        <xdr:cNvCxnSpPr/>
      </xdr:nvCxnSpPr>
      <xdr:spPr>
        <a:xfrm>
          <a:off x="11517313" y="90106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18A6C41A-9EEB-4474-9B05-BDCAABBEC8DD}"/>
            </a:ext>
          </a:extLst>
        </xdr:cNvPr>
        <xdr:cNvSpPr txBox="1"/>
      </xdr:nvSpPr>
      <xdr:spPr>
        <a:xfrm>
          <a:off x="11142829" y="887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9AAA56E-14E3-438F-A6FB-F6F16CE81E2F}"/>
            </a:ext>
          </a:extLst>
        </xdr:cNvPr>
        <xdr:cNvCxnSpPr/>
      </xdr:nvCxnSpPr>
      <xdr:spPr>
        <a:xfrm>
          <a:off x="11517313"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36F6B14C-7E37-48A9-ABDA-9BEFC5458FA2}"/>
            </a:ext>
          </a:extLst>
        </xdr:cNvPr>
        <xdr:cNvSpPr txBox="1"/>
      </xdr:nvSpPr>
      <xdr:spPr>
        <a:xfrm>
          <a:off x="11206949" y="85160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D2E046C7-D27B-45AE-B816-4288FC7EECD2}"/>
            </a:ext>
          </a:extLst>
        </xdr:cNvPr>
        <xdr:cNvSpPr/>
      </xdr:nvSpPr>
      <xdr:spPr>
        <a:xfrm>
          <a:off x="11517313" y="864870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A3657054-B341-4BD8-A1CE-D1A3D0950154}"/>
            </a:ext>
          </a:extLst>
        </xdr:cNvPr>
        <xdr:cNvCxnSpPr/>
      </xdr:nvCxnSpPr>
      <xdr:spPr>
        <a:xfrm flipV="1">
          <a:off x="15104427"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AD0982D7-A60A-4B11-93F3-088DAEB0B6B1}"/>
            </a:ext>
          </a:extLst>
        </xdr:cNvPr>
        <xdr:cNvSpPr txBox="1"/>
      </xdr:nvSpPr>
      <xdr:spPr>
        <a:xfrm>
          <a:off x="15143163" y="1045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F9140CB0-F9FC-4D1C-8680-84AF073ACC5B}"/>
            </a:ext>
          </a:extLst>
        </xdr:cNvPr>
        <xdr:cNvCxnSpPr/>
      </xdr:nvCxnSpPr>
      <xdr:spPr>
        <a:xfrm>
          <a:off x="15016163" y="1044892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309EF862-F863-4C65-85D2-F02D74B5E293}"/>
            </a:ext>
          </a:extLst>
        </xdr:cNvPr>
        <xdr:cNvSpPr txBox="1"/>
      </xdr:nvSpPr>
      <xdr:spPr>
        <a:xfrm>
          <a:off x="15143163" y="874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4" name="直線コネクタ 533">
          <a:extLst>
            <a:ext uri="{FF2B5EF4-FFF2-40B4-BE49-F238E27FC236}">
              <a16:creationId xmlns:a16="http://schemas.microsoft.com/office/drawing/2014/main" id="{2DB02F7D-EEEC-40E1-BF92-CC49219A4725}"/>
            </a:ext>
          </a:extLst>
        </xdr:cNvPr>
        <xdr:cNvCxnSpPr/>
      </xdr:nvCxnSpPr>
      <xdr:spPr>
        <a:xfrm>
          <a:off x="15016163" y="895350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BDCEBFD4-7F93-47A5-8417-93D97BC6137A}"/>
            </a:ext>
          </a:extLst>
        </xdr:cNvPr>
        <xdr:cNvSpPr txBox="1"/>
      </xdr:nvSpPr>
      <xdr:spPr>
        <a:xfrm>
          <a:off x="15143163" y="9384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6" name="フローチャート: 判断 535">
          <a:extLst>
            <a:ext uri="{FF2B5EF4-FFF2-40B4-BE49-F238E27FC236}">
              <a16:creationId xmlns:a16="http://schemas.microsoft.com/office/drawing/2014/main" id="{061BBF23-E70F-4292-8D1F-0B8813915360}"/>
            </a:ext>
          </a:extLst>
        </xdr:cNvPr>
        <xdr:cNvSpPr/>
      </xdr:nvSpPr>
      <xdr:spPr>
        <a:xfrm>
          <a:off x="15054263" y="952373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7" name="フローチャート: 判断 536">
          <a:extLst>
            <a:ext uri="{FF2B5EF4-FFF2-40B4-BE49-F238E27FC236}">
              <a16:creationId xmlns:a16="http://schemas.microsoft.com/office/drawing/2014/main" id="{DB84549B-9347-4D4E-9516-4E71E8F263F1}"/>
            </a:ext>
          </a:extLst>
        </xdr:cNvPr>
        <xdr:cNvSpPr/>
      </xdr:nvSpPr>
      <xdr:spPr>
        <a:xfrm>
          <a:off x="14273213" y="94818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8" name="フローチャート: 判断 537">
          <a:extLst>
            <a:ext uri="{FF2B5EF4-FFF2-40B4-BE49-F238E27FC236}">
              <a16:creationId xmlns:a16="http://schemas.microsoft.com/office/drawing/2014/main" id="{0CDDFF7B-C19A-46BB-A143-B24E0EF854FE}"/>
            </a:ext>
          </a:extLst>
        </xdr:cNvPr>
        <xdr:cNvSpPr/>
      </xdr:nvSpPr>
      <xdr:spPr>
        <a:xfrm>
          <a:off x="13455650" y="944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39" name="フローチャート: 判断 538">
          <a:extLst>
            <a:ext uri="{FF2B5EF4-FFF2-40B4-BE49-F238E27FC236}">
              <a16:creationId xmlns:a16="http://schemas.microsoft.com/office/drawing/2014/main" id="{8E8C95B6-C512-4DEE-B373-31A559CF5C4C}"/>
            </a:ext>
          </a:extLst>
        </xdr:cNvPr>
        <xdr:cNvSpPr/>
      </xdr:nvSpPr>
      <xdr:spPr>
        <a:xfrm>
          <a:off x="12638088" y="941133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0" name="フローチャート: 判断 539">
          <a:extLst>
            <a:ext uri="{FF2B5EF4-FFF2-40B4-BE49-F238E27FC236}">
              <a16:creationId xmlns:a16="http://schemas.microsoft.com/office/drawing/2014/main" id="{41F3F3D2-0216-4C08-99BD-6C3F83D43144}"/>
            </a:ext>
          </a:extLst>
        </xdr:cNvPr>
        <xdr:cNvSpPr/>
      </xdr:nvSpPr>
      <xdr:spPr>
        <a:xfrm>
          <a:off x="11806238" y="93884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FB4410C-B419-4E46-9A81-785C303B2BF2}"/>
            </a:ext>
          </a:extLst>
        </xdr:cNvPr>
        <xdr:cNvSpPr txBox="1"/>
      </xdr:nvSpPr>
      <xdr:spPr>
        <a:xfrm>
          <a:off x="149288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2096984-58A7-4AC3-872F-8A9A32EE2E41}"/>
            </a:ext>
          </a:extLst>
        </xdr:cNvPr>
        <xdr:cNvSpPr txBox="1"/>
      </xdr:nvSpPr>
      <xdr:spPr>
        <a:xfrm>
          <a:off x="141478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7AF983B-3A3A-4DFC-91BC-AC92D9AE02EA}"/>
            </a:ext>
          </a:extLst>
        </xdr:cNvPr>
        <xdr:cNvSpPr txBox="1"/>
      </xdr:nvSpPr>
      <xdr:spPr>
        <a:xfrm>
          <a:off x="133302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F851CA9-9938-41BF-977C-3A5CE5A054F7}"/>
            </a:ext>
          </a:extLst>
        </xdr:cNvPr>
        <xdr:cNvSpPr txBox="1"/>
      </xdr:nvSpPr>
      <xdr:spPr>
        <a:xfrm>
          <a:off x="125126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DC44D1B-4EA6-47FA-A5AE-703BC3C83F6F}"/>
            </a:ext>
          </a:extLst>
        </xdr:cNvPr>
        <xdr:cNvSpPr txBox="1"/>
      </xdr:nvSpPr>
      <xdr:spPr>
        <a:xfrm>
          <a:off x="116808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46" name="楕円 545">
          <a:extLst>
            <a:ext uri="{FF2B5EF4-FFF2-40B4-BE49-F238E27FC236}">
              <a16:creationId xmlns:a16="http://schemas.microsoft.com/office/drawing/2014/main" id="{474C89C6-5801-471E-B145-FF7DC455EFF5}"/>
            </a:ext>
          </a:extLst>
        </xdr:cNvPr>
        <xdr:cNvSpPr/>
      </xdr:nvSpPr>
      <xdr:spPr>
        <a:xfrm>
          <a:off x="15054263" y="9724707"/>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144797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5C0CBE84-9C48-4F64-9629-1448A1F7A498}"/>
            </a:ext>
          </a:extLst>
        </xdr:cNvPr>
        <xdr:cNvSpPr txBox="1"/>
      </xdr:nvSpPr>
      <xdr:spPr>
        <a:xfrm>
          <a:off x="15143163" y="9707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156845</xdr:rowOff>
    </xdr:from>
    <xdr:to>
      <xdr:col>81</xdr:col>
      <xdr:colOff>101600</xdr:colOff>
      <xdr:row>60</xdr:row>
      <xdr:rowOff>86995</xdr:rowOff>
    </xdr:to>
    <xdr:sp macro="" textlink="">
      <xdr:nvSpPr>
        <xdr:cNvPr id="548" name="楕円 547">
          <a:extLst>
            <a:ext uri="{FF2B5EF4-FFF2-40B4-BE49-F238E27FC236}">
              <a16:creationId xmlns:a16="http://schemas.microsoft.com/office/drawing/2014/main" id="{450385D2-7F51-48F5-8494-6E825A5E57C5}"/>
            </a:ext>
          </a:extLst>
        </xdr:cNvPr>
        <xdr:cNvSpPr/>
      </xdr:nvSpPr>
      <xdr:spPr>
        <a:xfrm>
          <a:off x="14273213" y="97199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36195</xdr:rowOff>
    </xdr:from>
    <xdr:to>
      <xdr:col>85</xdr:col>
      <xdr:colOff>127000</xdr:colOff>
      <xdr:row>60</xdr:row>
      <xdr:rowOff>45720</xdr:rowOff>
    </xdr:to>
    <xdr:cxnSp macro="">
      <xdr:nvCxnSpPr>
        <xdr:cNvPr id="549" name="直線コネクタ 548">
          <a:extLst>
            <a:ext uri="{FF2B5EF4-FFF2-40B4-BE49-F238E27FC236}">
              <a16:creationId xmlns:a16="http://schemas.microsoft.com/office/drawing/2014/main" id="{47033EFA-3027-4B18-AFE7-786010BEB044}"/>
            </a:ext>
          </a:extLst>
        </xdr:cNvPr>
        <xdr:cNvCxnSpPr/>
      </xdr:nvCxnSpPr>
      <xdr:spPr>
        <a:xfrm>
          <a:off x="14324013" y="9761220"/>
          <a:ext cx="7810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116840</xdr:rowOff>
    </xdr:from>
    <xdr:to>
      <xdr:col>76</xdr:col>
      <xdr:colOff>165100</xdr:colOff>
      <xdr:row>60</xdr:row>
      <xdr:rowOff>46990</xdr:rowOff>
    </xdr:to>
    <xdr:sp macro="" textlink="">
      <xdr:nvSpPr>
        <xdr:cNvPr id="550" name="楕円 549">
          <a:extLst>
            <a:ext uri="{FF2B5EF4-FFF2-40B4-BE49-F238E27FC236}">
              <a16:creationId xmlns:a16="http://schemas.microsoft.com/office/drawing/2014/main" id="{CD330B23-9687-4742-8E53-162D5468E8D7}"/>
            </a:ext>
          </a:extLst>
        </xdr:cNvPr>
        <xdr:cNvSpPr/>
      </xdr:nvSpPr>
      <xdr:spPr>
        <a:xfrm>
          <a:off x="13455650" y="96799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167640</xdr:rowOff>
    </xdr:from>
    <xdr:to>
      <xdr:col>81</xdr:col>
      <xdr:colOff>50800</xdr:colOff>
      <xdr:row>60</xdr:row>
      <xdr:rowOff>36195</xdr:rowOff>
    </xdr:to>
    <xdr:cxnSp macro="">
      <xdr:nvCxnSpPr>
        <xdr:cNvPr id="551" name="直線コネクタ 550">
          <a:extLst>
            <a:ext uri="{FF2B5EF4-FFF2-40B4-BE49-F238E27FC236}">
              <a16:creationId xmlns:a16="http://schemas.microsoft.com/office/drawing/2014/main" id="{C8CF06AD-61EC-432D-8FEF-2920C5C786E8}"/>
            </a:ext>
          </a:extLst>
        </xdr:cNvPr>
        <xdr:cNvCxnSpPr/>
      </xdr:nvCxnSpPr>
      <xdr:spPr>
        <a:xfrm>
          <a:off x="13506450" y="9725977"/>
          <a:ext cx="817563"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552" name="楕円 551">
          <a:extLst>
            <a:ext uri="{FF2B5EF4-FFF2-40B4-BE49-F238E27FC236}">
              <a16:creationId xmlns:a16="http://schemas.microsoft.com/office/drawing/2014/main" id="{C7FFFED1-78F6-4E62-86A3-F3B44B394113}"/>
            </a:ext>
          </a:extLst>
        </xdr:cNvPr>
        <xdr:cNvSpPr/>
      </xdr:nvSpPr>
      <xdr:spPr>
        <a:xfrm>
          <a:off x="12638088" y="964184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59</xdr:row>
      <xdr:rowOff>167640</xdr:rowOff>
    </xdr:to>
    <xdr:cxnSp macro="">
      <xdr:nvCxnSpPr>
        <xdr:cNvPr id="553" name="直線コネクタ 552">
          <a:extLst>
            <a:ext uri="{FF2B5EF4-FFF2-40B4-BE49-F238E27FC236}">
              <a16:creationId xmlns:a16="http://schemas.microsoft.com/office/drawing/2014/main" id="{E1B7FE50-2252-4855-96B0-E84290BCD5E2}"/>
            </a:ext>
          </a:extLst>
        </xdr:cNvPr>
        <xdr:cNvCxnSpPr/>
      </xdr:nvCxnSpPr>
      <xdr:spPr>
        <a:xfrm>
          <a:off x="12688888" y="9692640"/>
          <a:ext cx="817562" cy="3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44450</xdr:rowOff>
    </xdr:from>
    <xdr:to>
      <xdr:col>67</xdr:col>
      <xdr:colOff>101600</xdr:colOff>
      <xdr:row>59</xdr:row>
      <xdr:rowOff>146050</xdr:rowOff>
    </xdr:to>
    <xdr:sp macro="" textlink="">
      <xdr:nvSpPr>
        <xdr:cNvPr id="554" name="楕円 553">
          <a:extLst>
            <a:ext uri="{FF2B5EF4-FFF2-40B4-BE49-F238E27FC236}">
              <a16:creationId xmlns:a16="http://schemas.microsoft.com/office/drawing/2014/main" id="{9AE3948E-5B6D-4ABA-9614-B6E4195B7BEB}"/>
            </a:ext>
          </a:extLst>
        </xdr:cNvPr>
        <xdr:cNvSpPr/>
      </xdr:nvSpPr>
      <xdr:spPr>
        <a:xfrm>
          <a:off x="11806238"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59</xdr:row>
      <xdr:rowOff>129540</xdr:rowOff>
    </xdr:to>
    <xdr:cxnSp macro="">
      <xdr:nvCxnSpPr>
        <xdr:cNvPr id="555" name="直線コネクタ 554">
          <a:extLst>
            <a:ext uri="{FF2B5EF4-FFF2-40B4-BE49-F238E27FC236}">
              <a16:creationId xmlns:a16="http://schemas.microsoft.com/office/drawing/2014/main" id="{EBADAF8F-5802-47B7-B698-3C02BD4B4A78}"/>
            </a:ext>
          </a:extLst>
        </xdr:cNvPr>
        <xdr:cNvCxnSpPr/>
      </xdr:nvCxnSpPr>
      <xdr:spPr>
        <a:xfrm>
          <a:off x="11857038" y="9658350"/>
          <a:ext cx="8318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B1AE3050-C4D6-44EC-BC47-2A3E17A9664B}"/>
            </a:ext>
          </a:extLst>
        </xdr:cNvPr>
        <xdr:cNvSpPr txBox="1"/>
      </xdr:nvSpPr>
      <xdr:spPr>
        <a:xfrm>
          <a:off x="14123044" y="926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1C659DB1-A5A5-4B4A-A303-FC3AAC171501}"/>
            </a:ext>
          </a:extLst>
        </xdr:cNvPr>
        <xdr:cNvSpPr txBox="1"/>
      </xdr:nvSpPr>
      <xdr:spPr>
        <a:xfrm>
          <a:off x="13318182" y="9237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01352B5B-0097-41BA-86E4-64F208B5BBF6}"/>
            </a:ext>
          </a:extLst>
        </xdr:cNvPr>
        <xdr:cNvSpPr txBox="1"/>
      </xdr:nvSpPr>
      <xdr:spPr>
        <a:xfrm>
          <a:off x="12500619" y="920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F01DF7F2-93E8-4FFE-8F9E-9A7F7FBE52BE}"/>
            </a:ext>
          </a:extLst>
        </xdr:cNvPr>
        <xdr:cNvSpPr txBox="1"/>
      </xdr:nvSpPr>
      <xdr:spPr>
        <a:xfrm>
          <a:off x="11668769"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78122</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2B28B459-4CB3-4AEF-A0CF-DB40DC4BCAC9}"/>
            </a:ext>
          </a:extLst>
        </xdr:cNvPr>
        <xdr:cNvSpPr txBox="1"/>
      </xdr:nvSpPr>
      <xdr:spPr>
        <a:xfrm>
          <a:off x="141230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38117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EDF90FB4-D03D-4235-8FB8-06AA2B632535}"/>
            </a:ext>
          </a:extLst>
        </xdr:cNvPr>
        <xdr:cNvSpPr txBox="1"/>
      </xdr:nvSpPr>
      <xdr:spPr>
        <a:xfrm>
          <a:off x="13318182" y="976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938E6C40-77AC-4830-A2EB-EC5EDB841FF9}"/>
            </a:ext>
          </a:extLst>
        </xdr:cNvPr>
        <xdr:cNvSpPr txBox="1"/>
      </xdr:nvSpPr>
      <xdr:spPr>
        <a:xfrm>
          <a:off x="12500619" y="972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137177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AA2C3772-DC30-4355-9952-2421C08FE328}"/>
            </a:ext>
          </a:extLst>
        </xdr:cNvPr>
        <xdr:cNvSpPr txBox="1"/>
      </xdr:nvSpPr>
      <xdr:spPr>
        <a:xfrm>
          <a:off x="11668769" y="970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F6935E6B-8BAF-4E68-85A0-958B39F0F2C4}"/>
            </a:ext>
          </a:extLst>
        </xdr:cNvPr>
        <xdr:cNvSpPr/>
      </xdr:nvSpPr>
      <xdr:spPr>
        <a:xfrm>
          <a:off x="16916400" y="757237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FFA141C4-2481-4EAE-AC48-DD96A9729639}"/>
            </a:ext>
          </a:extLst>
        </xdr:cNvPr>
        <xdr:cNvSpPr/>
      </xdr:nvSpPr>
      <xdr:spPr>
        <a:xfrm>
          <a:off x="1704340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437FBFF-CC46-45E2-899B-210AF43BB4CA}"/>
            </a:ext>
          </a:extLst>
        </xdr:cNvPr>
        <xdr:cNvSpPr/>
      </xdr:nvSpPr>
      <xdr:spPr>
        <a:xfrm>
          <a:off x="1704340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9917E53E-5983-49BD-98E6-3586E25F3010}"/>
            </a:ext>
          </a:extLst>
        </xdr:cNvPr>
        <xdr:cNvSpPr/>
      </xdr:nvSpPr>
      <xdr:spPr>
        <a:xfrm>
          <a:off x="17973675"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9AB610B-3755-4BA9-AEEE-9F20A71B2F5D}"/>
            </a:ext>
          </a:extLst>
        </xdr:cNvPr>
        <xdr:cNvSpPr/>
      </xdr:nvSpPr>
      <xdr:spPr>
        <a:xfrm>
          <a:off x="17973675"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7547DF8F-7D86-47DF-8C23-3197796FDC1F}"/>
            </a:ext>
          </a:extLst>
        </xdr:cNvPr>
        <xdr:cNvSpPr/>
      </xdr:nvSpPr>
      <xdr:spPr>
        <a:xfrm>
          <a:off x="19030950" y="81946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2F284B5-6D4E-4C08-8428-C9DDA0364345}"/>
            </a:ext>
          </a:extLst>
        </xdr:cNvPr>
        <xdr:cNvSpPr/>
      </xdr:nvSpPr>
      <xdr:spPr>
        <a:xfrm>
          <a:off x="19030950" y="838835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33CD4FAB-41B0-448E-BCDB-E093E7012834}"/>
            </a:ext>
          </a:extLst>
        </xdr:cNvPr>
        <xdr:cNvSpPr/>
      </xdr:nvSpPr>
      <xdr:spPr>
        <a:xfrm>
          <a:off x="16916400" y="864870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9819AEF8-24E1-48C2-8352-760C30E93B3D}"/>
            </a:ext>
          </a:extLst>
        </xdr:cNvPr>
        <xdr:cNvSpPr txBox="1"/>
      </xdr:nvSpPr>
      <xdr:spPr>
        <a:xfrm>
          <a:off x="16892588"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84DB7A97-E147-4E81-B738-0B45035CFA0D}"/>
            </a:ext>
          </a:extLst>
        </xdr:cNvPr>
        <xdr:cNvCxnSpPr/>
      </xdr:nvCxnSpPr>
      <xdr:spPr>
        <a:xfrm>
          <a:off x="16916400" y="1081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7B6DD393-B4A8-40BB-B193-EC9CA22C87EA}"/>
            </a:ext>
          </a:extLst>
        </xdr:cNvPr>
        <xdr:cNvCxnSpPr/>
      </xdr:nvCxnSpPr>
      <xdr:spPr>
        <a:xfrm>
          <a:off x="16916400" y="1037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B627D3CD-FC5B-48B5-A2A3-AE9AE846557D}"/>
            </a:ext>
          </a:extLst>
        </xdr:cNvPr>
        <xdr:cNvSpPr txBox="1"/>
      </xdr:nvSpPr>
      <xdr:spPr>
        <a:xfrm>
          <a:off x="16492084" y="1024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34849544-9122-4CF3-9F5A-95CF9EED141E}"/>
            </a:ext>
          </a:extLst>
        </xdr:cNvPr>
        <xdr:cNvCxnSpPr/>
      </xdr:nvCxnSpPr>
      <xdr:spPr>
        <a:xfrm>
          <a:off x="16916400" y="994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7E62B4D0-CF3B-427B-956E-EE1116562F46}"/>
            </a:ext>
          </a:extLst>
        </xdr:cNvPr>
        <xdr:cNvSpPr txBox="1"/>
      </xdr:nvSpPr>
      <xdr:spPr>
        <a:xfrm>
          <a:off x="16492084" y="981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60EE83CF-CEDB-44FC-946A-58E3C0F7489A}"/>
            </a:ext>
          </a:extLst>
        </xdr:cNvPr>
        <xdr:cNvCxnSpPr/>
      </xdr:nvCxnSpPr>
      <xdr:spPr>
        <a:xfrm>
          <a:off x="16916400" y="951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EB68A86A-8046-411F-869A-BA44B92E5BE0}"/>
            </a:ext>
          </a:extLst>
        </xdr:cNvPr>
        <xdr:cNvSpPr txBox="1"/>
      </xdr:nvSpPr>
      <xdr:spPr>
        <a:xfrm>
          <a:off x="16492084"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DB29CA8C-0D5B-4F58-9B3D-6B313D638DA9}"/>
            </a:ext>
          </a:extLst>
        </xdr:cNvPr>
        <xdr:cNvCxnSpPr/>
      </xdr:nvCxnSpPr>
      <xdr:spPr>
        <a:xfrm>
          <a:off x="16916400" y="907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07A8C9E9-E9E8-4E98-B7D2-5B718BA3C340}"/>
            </a:ext>
          </a:extLst>
        </xdr:cNvPr>
        <xdr:cNvSpPr txBox="1"/>
      </xdr:nvSpPr>
      <xdr:spPr>
        <a:xfrm>
          <a:off x="16492084" y="894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5BD6053-3D51-4814-91C6-239A8E3FDA97}"/>
            </a:ext>
          </a:extLst>
        </xdr:cNvPr>
        <xdr:cNvCxnSpPr/>
      </xdr:nvCxnSpPr>
      <xdr:spPr>
        <a:xfrm>
          <a:off x="16916400" y="86487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44B44E9-AF19-4D7C-BA50-B8C73BB4A6E8}"/>
            </a:ext>
          </a:extLst>
        </xdr:cNvPr>
        <xdr:cNvSpPr txBox="1"/>
      </xdr:nvSpPr>
      <xdr:spPr>
        <a:xfrm>
          <a:off x="16492084" y="8516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57D879A6-2B1F-4CB4-9CB1-857E5D58E006}"/>
            </a:ext>
          </a:extLst>
        </xdr:cNvPr>
        <xdr:cNvSpPr/>
      </xdr:nvSpPr>
      <xdr:spPr>
        <a:xfrm>
          <a:off x="16916400" y="864870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5" name="直線コネクタ 584">
          <a:extLst>
            <a:ext uri="{FF2B5EF4-FFF2-40B4-BE49-F238E27FC236}">
              <a16:creationId xmlns:a16="http://schemas.microsoft.com/office/drawing/2014/main" id="{A945F5DA-94C1-4684-BF66-AEA603E9210F}"/>
            </a:ext>
          </a:extLst>
        </xdr:cNvPr>
        <xdr:cNvCxnSpPr/>
      </xdr:nvCxnSpPr>
      <xdr:spPr>
        <a:xfrm flipV="1">
          <a:off x="20503514" y="9022842"/>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4C382187-FA2E-4218-840A-B9E4C0A8ECFF}"/>
            </a:ext>
          </a:extLst>
        </xdr:cNvPr>
        <xdr:cNvSpPr txBox="1"/>
      </xdr:nvSpPr>
      <xdr:spPr>
        <a:xfrm>
          <a:off x="20542250" y="1036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7" name="直線コネクタ 586">
          <a:extLst>
            <a:ext uri="{FF2B5EF4-FFF2-40B4-BE49-F238E27FC236}">
              <a16:creationId xmlns:a16="http://schemas.microsoft.com/office/drawing/2014/main" id="{D3D12513-C473-4621-8F5D-B2E52F5712C5}"/>
            </a:ext>
          </a:extLst>
        </xdr:cNvPr>
        <xdr:cNvCxnSpPr/>
      </xdr:nvCxnSpPr>
      <xdr:spPr>
        <a:xfrm>
          <a:off x="20429538" y="1036396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C56DE5E0-EEA1-4AF0-B0DF-8E4683A9DA7B}"/>
            </a:ext>
          </a:extLst>
        </xdr:cNvPr>
        <xdr:cNvSpPr txBox="1"/>
      </xdr:nvSpPr>
      <xdr:spPr>
        <a:xfrm>
          <a:off x="20542250"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89" name="直線コネクタ 588">
          <a:extLst>
            <a:ext uri="{FF2B5EF4-FFF2-40B4-BE49-F238E27FC236}">
              <a16:creationId xmlns:a16="http://schemas.microsoft.com/office/drawing/2014/main" id="{AF20977C-40FC-4119-8EA7-C42CD309AE23}"/>
            </a:ext>
          </a:extLst>
        </xdr:cNvPr>
        <xdr:cNvCxnSpPr/>
      </xdr:nvCxnSpPr>
      <xdr:spPr>
        <a:xfrm>
          <a:off x="20429538" y="902284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7F3C7E82-8F5F-473C-A475-91B340215339}"/>
            </a:ext>
          </a:extLst>
        </xdr:cNvPr>
        <xdr:cNvSpPr txBox="1"/>
      </xdr:nvSpPr>
      <xdr:spPr>
        <a:xfrm>
          <a:off x="20542250"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1" name="フローチャート: 判断 590">
          <a:extLst>
            <a:ext uri="{FF2B5EF4-FFF2-40B4-BE49-F238E27FC236}">
              <a16:creationId xmlns:a16="http://schemas.microsoft.com/office/drawing/2014/main" id="{FF9753A3-A7BF-4ABE-BAEF-F436899D5876}"/>
            </a:ext>
          </a:extLst>
        </xdr:cNvPr>
        <xdr:cNvSpPr/>
      </xdr:nvSpPr>
      <xdr:spPr>
        <a:xfrm>
          <a:off x="20453350" y="1017638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2" name="フローチャート: 判断 591">
          <a:extLst>
            <a:ext uri="{FF2B5EF4-FFF2-40B4-BE49-F238E27FC236}">
              <a16:creationId xmlns:a16="http://schemas.microsoft.com/office/drawing/2014/main" id="{08048DE0-C5A5-41FC-A989-FD2B2D3C78F7}"/>
            </a:ext>
          </a:extLst>
        </xdr:cNvPr>
        <xdr:cNvSpPr/>
      </xdr:nvSpPr>
      <xdr:spPr>
        <a:xfrm>
          <a:off x="19686588" y="1018095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3" name="フローチャート: 判断 592">
          <a:extLst>
            <a:ext uri="{FF2B5EF4-FFF2-40B4-BE49-F238E27FC236}">
              <a16:creationId xmlns:a16="http://schemas.microsoft.com/office/drawing/2014/main" id="{E222A756-D0EE-4BC7-A62B-80714D1441DA}"/>
            </a:ext>
          </a:extLst>
        </xdr:cNvPr>
        <xdr:cNvSpPr/>
      </xdr:nvSpPr>
      <xdr:spPr>
        <a:xfrm>
          <a:off x="18854738" y="101809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4" name="フローチャート: 判断 593">
          <a:extLst>
            <a:ext uri="{FF2B5EF4-FFF2-40B4-BE49-F238E27FC236}">
              <a16:creationId xmlns:a16="http://schemas.microsoft.com/office/drawing/2014/main" id="{D0616003-6B88-4EFB-964A-5E1B36312514}"/>
            </a:ext>
          </a:extLst>
        </xdr:cNvPr>
        <xdr:cNvSpPr/>
      </xdr:nvSpPr>
      <xdr:spPr>
        <a:xfrm>
          <a:off x="18037175" y="1017638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5" name="フローチャート: 判断 594">
          <a:extLst>
            <a:ext uri="{FF2B5EF4-FFF2-40B4-BE49-F238E27FC236}">
              <a16:creationId xmlns:a16="http://schemas.microsoft.com/office/drawing/2014/main" id="{419A7C88-D3A4-4584-AE65-D473CB7939C0}"/>
            </a:ext>
          </a:extLst>
        </xdr:cNvPr>
        <xdr:cNvSpPr/>
      </xdr:nvSpPr>
      <xdr:spPr>
        <a:xfrm>
          <a:off x="17219613" y="1017638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E89A7E2-7A4A-43C6-9A81-9A5794FB58D3}"/>
            </a:ext>
          </a:extLst>
        </xdr:cNvPr>
        <xdr:cNvSpPr txBox="1"/>
      </xdr:nvSpPr>
      <xdr:spPr>
        <a:xfrm>
          <a:off x="20327938"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45D44E5-316F-464A-B983-2F82CBCAA453}"/>
            </a:ext>
          </a:extLst>
        </xdr:cNvPr>
        <xdr:cNvSpPr txBox="1"/>
      </xdr:nvSpPr>
      <xdr:spPr>
        <a:xfrm>
          <a:off x="1956117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9F774D31-AB49-4435-9BD1-37AB9D6F7867}"/>
            </a:ext>
          </a:extLst>
        </xdr:cNvPr>
        <xdr:cNvSpPr txBox="1"/>
      </xdr:nvSpPr>
      <xdr:spPr>
        <a:xfrm>
          <a:off x="18729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174AAB9-7D8D-4894-8611-2A9EDA1E8AC3}"/>
            </a:ext>
          </a:extLst>
        </xdr:cNvPr>
        <xdr:cNvSpPr txBox="1"/>
      </xdr:nvSpPr>
      <xdr:spPr>
        <a:xfrm>
          <a:off x="17911763"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F4F79EC-AE5E-423A-BF4C-9BFAC872C767}"/>
            </a:ext>
          </a:extLst>
        </xdr:cNvPr>
        <xdr:cNvSpPr txBox="1"/>
      </xdr:nvSpPr>
      <xdr:spPr>
        <a:xfrm>
          <a:off x="170942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01" name="楕円 600">
          <a:extLst>
            <a:ext uri="{FF2B5EF4-FFF2-40B4-BE49-F238E27FC236}">
              <a16:creationId xmlns:a16="http://schemas.microsoft.com/office/drawing/2014/main" id="{FCF3D4B7-04A5-479F-9E35-FAE1BA76D70A}"/>
            </a:ext>
          </a:extLst>
        </xdr:cNvPr>
        <xdr:cNvSpPr/>
      </xdr:nvSpPr>
      <xdr:spPr>
        <a:xfrm>
          <a:off x="2045335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07C3AF3E-4674-4424-AC71-CF9583B31ABC}"/>
            </a:ext>
          </a:extLst>
        </xdr:cNvPr>
        <xdr:cNvSpPr txBox="1"/>
      </xdr:nvSpPr>
      <xdr:spPr>
        <a:xfrm>
          <a:off x="20542250" y="1016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03" name="楕円 602">
          <a:extLst>
            <a:ext uri="{FF2B5EF4-FFF2-40B4-BE49-F238E27FC236}">
              <a16:creationId xmlns:a16="http://schemas.microsoft.com/office/drawing/2014/main" id="{73A236C2-669C-447A-96BD-30F617F81059}"/>
            </a:ext>
          </a:extLst>
        </xdr:cNvPr>
        <xdr:cNvSpPr/>
      </xdr:nvSpPr>
      <xdr:spPr>
        <a:xfrm>
          <a:off x="19686588" y="1024001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04" name="直線コネクタ 603">
          <a:extLst>
            <a:ext uri="{FF2B5EF4-FFF2-40B4-BE49-F238E27FC236}">
              <a16:creationId xmlns:a16="http://schemas.microsoft.com/office/drawing/2014/main" id="{3DD416B3-ADF3-4780-9699-3A8206C01E73}"/>
            </a:ext>
          </a:extLst>
        </xdr:cNvPr>
        <xdr:cNvCxnSpPr/>
      </xdr:nvCxnSpPr>
      <xdr:spPr>
        <a:xfrm>
          <a:off x="19737388" y="10290810"/>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05" name="楕円 604">
          <a:extLst>
            <a:ext uri="{FF2B5EF4-FFF2-40B4-BE49-F238E27FC236}">
              <a16:creationId xmlns:a16="http://schemas.microsoft.com/office/drawing/2014/main" id="{E3E8CA82-46A0-4081-B95C-8CA2F0463DD1}"/>
            </a:ext>
          </a:extLst>
        </xdr:cNvPr>
        <xdr:cNvSpPr/>
      </xdr:nvSpPr>
      <xdr:spPr>
        <a:xfrm>
          <a:off x="18854738"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06" name="直線コネクタ 605">
          <a:extLst>
            <a:ext uri="{FF2B5EF4-FFF2-40B4-BE49-F238E27FC236}">
              <a16:creationId xmlns:a16="http://schemas.microsoft.com/office/drawing/2014/main" id="{0867DAD2-EF35-41B6-A3B3-A5C4C629D5ED}"/>
            </a:ext>
          </a:extLst>
        </xdr:cNvPr>
        <xdr:cNvCxnSpPr/>
      </xdr:nvCxnSpPr>
      <xdr:spPr>
        <a:xfrm>
          <a:off x="18905538" y="1029081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07" name="楕円 606">
          <a:extLst>
            <a:ext uri="{FF2B5EF4-FFF2-40B4-BE49-F238E27FC236}">
              <a16:creationId xmlns:a16="http://schemas.microsoft.com/office/drawing/2014/main" id="{3A9381AD-7195-4F0F-839F-AECECFFD7123}"/>
            </a:ext>
          </a:extLst>
        </xdr:cNvPr>
        <xdr:cNvSpPr/>
      </xdr:nvSpPr>
      <xdr:spPr>
        <a:xfrm>
          <a:off x="18037175"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80010</xdr:rowOff>
    </xdr:to>
    <xdr:cxnSp macro="">
      <xdr:nvCxnSpPr>
        <xdr:cNvPr id="608" name="直線コネクタ 607">
          <a:extLst>
            <a:ext uri="{FF2B5EF4-FFF2-40B4-BE49-F238E27FC236}">
              <a16:creationId xmlns:a16="http://schemas.microsoft.com/office/drawing/2014/main" id="{372D5818-9D44-4B15-A903-58F7439E3B4E}"/>
            </a:ext>
          </a:extLst>
        </xdr:cNvPr>
        <xdr:cNvCxnSpPr/>
      </xdr:nvCxnSpPr>
      <xdr:spPr>
        <a:xfrm>
          <a:off x="18087975" y="1029081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609" name="楕円 608">
          <a:extLst>
            <a:ext uri="{FF2B5EF4-FFF2-40B4-BE49-F238E27FC236}">
              <a16:creationId xmlns:a16="http://schemas.microsoft.com/office/drawing/2014/main" id="{7DAE7D59-CE4C-4490-B0CC-BB00214F8121}"/>
            </a:ext>
          </a:extLst>
        </xdr:cNvPr>
        <xdr:cNvSpPr/>
      </xdr:nvSpPr>
      <xdr:spPr>
        <a:xfrm>
          <a:off x="17219613" y="1024001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80010</xdr:rowOff>
    </xdr:from>
    <xdr:to>
      <xdr:col>102</xdr:col>
      <xdr:colOff>114300</xdr:colOff>
      <xdr:row>63</xdr:row>
      <xdr:rowOff>80010</xdr:rowOff>
    </xdr:to>
    <xdr:cxnSp macro="">
      <xdr:nvCxnSpPr>
        <xdr:cNvPr id="610" name="直線コネクタ 609">
          <a:extLst>
            <a:ext uri="{FF2B5EF4-FFF2-40B4-BE49-F238E27FC236}">
              <a16:creationId xmlns:a16="http://schemas.microsoft.com/office/drawing/2014/main" id="{270E7966-ABA3-487B-8DEA-364AE43494B9}"/>
            </a:ext>
          </a:extLst>
        </xdr:cNvPr>
        <xdr:cNvCxnSpPr/>
      </xdr:nvCxnSpPr>
      <xdr:spPr>
        <a:xfrm>
          <a:off x="17270413" y="10290810"/>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1" name="n_1aveValue【保健センター・保健所】&#10;一人当たり面積">
          <a:extLst>
            <a:ext uri="{FF2B5EF4-FFF2-40B4-BE49-F238E27FC236}">
              <a16:creationId xmlns:a16="http://schemas.microsoft.com/office/drawing/2014/main" id="{4162B0B8-956F-4B5F-B37A-AFE0CA68A6CB}"/>
            </a:ext>
          </a:extLst>
        </xdr:cNvPr>
        <xdr:cNvSpPr txBox="1"/>
      </xdr:nvSpPr>
      <xdr:spPr>
        <a:xfrm>
          <a:off x="195041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2" name="n_2aveValue【保健センター・保健所】&#10;一人当たり面積">
          <a:extLst>
            <a:ext uri="{FF2B5EF4-FFF2-40B4-BE49-F238E27FC236}">
              <a16:creationId xmlns:a16="http://schemas.microsoft.com/office/drawing/2014/main" id="{C2D28132-7213-4D4D-8920-33E0DD2B03BF}"/>
            </a:ext>
          </a:extLst>
        </xdr:cNvPr>
        <xdr:cNvSpPr txBox="1"/>
      </xdr:nvSpPr>
      <xdr:spPr>
        <a:xfrm>
          <a:off x="1868495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3" name="n_3aveValue【保健センター・保健所】&#10;一人当たり面積">
          <a:extLst>
            <a:ext uri="{FF2B5EF4-FFF2-40B4-BE49-F238E27FC236}">
              <a16:creationId xmlns:a16="http://schemas.microsoft.com/office/drawing/2014/main" id="{4E895C50-A47E-49A1-86E0-5DE744A2EC29}"/>
            </a:ext>
          </a:extLst>
        </xdr:cNvPr>
        <xdr:cNvSpPr txBox="1"/>
      </xdr:nvSpPr>
      <xdr:spPr>
        <a:xfrm>
          <a:off x="17867390"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4" name="n_4aveValue【保健センター・保健所】&#10;一人当たり面積">
          <a:extLst>
            <a:ext uri="{FF2B5EF4-FFF2-40B4-BE49-F238E27FC236}">
              <a16:creationId xmlns:a16="http://schemas.microsoft.com/office/drawing/2014/main" id="{1E7F2375-2782-4A6D-8FD0-031D78F05F39}"/>
            </a:ext>
          </a:extLst>
        </xdr:cNvPr>
        <xdr:cNvSpPr txBox="1"/>
      </xdr:nvSpPr>
      <xdr:spPr>
        <a:xfrm>
          <a:off x="170498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615" name="n_1mainValue【保健センター・保健所】&#10;一人当たり面積">
          <a:extLst>
            <a:ext uri="{FF2B5EF4-FFF2-40B4-BE49-F238E27FC236}">
              <a16:creationId xmlns:a16="http://schemas.microsoft.com/office/drawing/2014/main" id="{68E648D2-8ABE-49EB-A80E-9971CC3A3357}"/>
            </a:ext>
          </a:extLst>
        </xdr:cNvPr>
        <xdr:cNvSpPr txBox="1"/>
      </xdr:nvSpPr>
      <xdr:spPr>
        <a:xfrm>
          <a:off x="19504102"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616" name="n_2mainValue【保健センター・保健所】&#10;一人当たり面積">
          <a:extLst>
            <a:ext uri="{FF2B5EF4-FFF2-40B4-BE49-F238E27FC236}">
              <a16:creationId xmlns:a16="http://schemas.microsoft.com/office/drawing/2014/main" id="{CE8E7EFB-0103-4B3B-AB6D-2D9BECDC519C}"/>
            </a:ext>
          </a:extLst>
        </xdr:cNvPr>
        <xdr:cNvSpPr txBox="1"/>
      </xdr:nvSpPr>
      <xdr:spPr>
        <a:xfrm>
          <a:off x="18684952"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617" name="n_3mainValue【保健センター・保健所】&#10;一人当たり面積">
          <a:extLst>
            <a:ext uri="{FF2B5EF4-FFF2-40B4-BE49-F238E27FC236}">
              <a16:creationId xmlns:a16="http://schemas.microsoft.com/office/drawing/2014/main" id="{3A41F654-339C-4AF1-A772-C5077F6CD161}"/>
            </a:ext>
          </a:extLst>
        </xdr:cNvPr>
        <xdr:cNvSpPr txBox="1"/>
      </xdr:nvSpPr>
      <xdr:spPr>
        <a:xfrm>
          <a:off x="17867390"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618" name="n_4mainValue【保健センター・保健所】&#10;一人当たり面積">
          <a:extLst>
            <a:ext uri="{FF2B5EF4-FFF2-40B4-BE49-F238E27FC236}">
              <a16:creationId xmlns:a16="http://schemas.microsoft.com/office/drawing/2014/main" id="{33155CE1-129B-43AB-811E-4F8A383E0529}"/>
            </a:ext>
          </a:extLst>
        </xdr:cNvPr>
        <xdr:cNvSpPr txBox="1"/>
      </xdr:nvSpPr>
      <xdr:spPr>
        <a:xfrm>
          <a:off x="17049827"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4EC66302-AC17-45CB-A7C8-FF7345F184F2}"/>
            </a:ext>
          </a:extLst>
        </xdr:cNvPr>
        <xdr:cNvSpPr/>
      </xdr:nvSpPr>
      <xdr:spPr>
        <a:xfrm>
          <a:off x="11517313" y="11172825"/>
          <a:ext cx="4367212"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E5B9C224-99E3-48C5-9031-53DE73394437}"/>
            </a:ext>
          </a:extLst>
        </xdr:cNvPr>
        <xdr:cNvSpPr/>
      </xdr:nvSpPr>
      <xdr:spPr>
        <a:xfrm>
          <a:off x="1163002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AC4393F2-6D43-492E-9813-C6C671FB7AED}"/>
            </a:ext>
          </a:extLst>
        </xdr:cNvPr>
        <xdr:cNvSpPr/>
      </xdr:nvSpPr>
      <xdr:spPr>
        <a:xfrm>
          <a:off x="1163002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DDAB1CB2-A856-47BA-8D77-556D8E24DCDD}"/>
            </a:ext>
          </a:extLst>
        </xdr:cNvPr>
        <xdr:cNvSpPr/>
      </xdr:nvSpPr>
      <xdr:spPr>
        <a:xfrm>
          <a:off x="12574588"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820C9AAA-C01C-45D8-B2BA-DC2356E60153}"/>
            </a:ext>
          </a:extLst>
        </xdr:cNvPr>
        <xdr:cNvSpPr/>
      </xdr:nvSpPr>
      <xdr:spPr>
        <a:xfrm>
          <a:off x="12574588"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D5D4365F-1F66-47E3-A989-DEBCAC9F01BD}"/>
            </a:ext>
          </a:extLst>
        </xdr:cNvPr>
        <xdr:cNvSpPr/>
      </xdr:nvSpPr>
      <xdr:spPr>
        <a:xfrm>
          <a:off x="13631863"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776A89D1-EA54-4D82-970D-CFC44759D8B2}"/>
            </a:ext>
          </a:extLst>
        </xdr:cNvPr>
        <xdr:cNvSpPr/>
      </xdr:nvSpPr>
      <xdr:spPr>
        <a:xfrm>
          <a:off x="13631863"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1109D0DA-F2F5-40D5-9E62-7A2AE26C5CD9}"/>
            </a:ext>
          </a:extLst>
        </xdr:cNvPr>
        <xdr:cNvSpPr/>
      </xdr:nvSpPr>
      <xdr:spPr>
        <a:xfrm>
          <a:off x="11517313" y="12249150"/>
          <a:ext cx="4367212"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8FF17B7B-49F4-4E41-B5AB-377EBE8255B9}"/>
            </a:ext>
          </a:extLst>
        </xdr:cNvPr>
        <xdr:cNvSpPr txBox="1"/>
      </xdr:nvSpPr>
      <xdr:spPr>
        <a:xfrm>
          <a:off x="11479213"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9CB715B7-3AEE-45FD-BFC6-B054E0EDAE4F}"/>
            </a:ext>
          </a:extLst>
        </xdr:cNvPr>
        <xdr:cNvCxnSpPr/>
      </xdr:nvCxnSpPr>
      <xdr:spPr>
        <a:xfrm>
          <a:off x="11517313"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29611D4F-CFC9-4BFB-A903-20A986D90DF5}"/>
            </a:ext>
          </a:extLst>
        </xdr:cNvPr>
        <xdr:cNvSpPr txBox="1"/>
      </xdr:nvSpPr>
      <xdr:spPr>
        <a:xfrm>
          <a:off x="11092996" y="14269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ECF3A6D4-24BE-4FDD-AC07-B07CF25D751E}"/>
            </a:ext>
          </a:extLst>
        </xdr:cNvPr>
        <xdr:cNvCxnSpPr/>
      </xdr:nvCxnSpPr>
      <xdr:spPr>
        <a:xfrm>
          <a:off x="11517313" y="14049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07D34F24-A0E7-41DB-872B-588C8F31C0A9}"/>
            </a:ext>
          </a:extLst>
        </xdr:cNvPr>
        <xdr:cNvSpPr txBox="1"/>
      </xdr:nvSpPr>
      <xdr:spPr>
        <a:xfrm>
          <a:off x="11092996" y="1391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A90A3C7C-AE43-4011-A6A7-7C12CE8ED3D9}"/>
            </a:ext>
          </a:extLst>
        </xdr:cNvPr>
        <xdr:cNvCxnSpPr/>
      </xdr:nvCxnSpPr>
      <xdr:spPr>
        <a:xfrm>
          <a:off x="11517313" y="136874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E4A300D5-1CE1-43BF-A6E6-0D547AA6D1BC}"/>
            </a:ext>
          </a:extLst>
        </xdr:cNvPr>
        <xdr:cNvSpPr txBox="1"/>
      </xdr:nvSpPr>
      <xdr:spPr>
        <a:xfrm>
          <a:off x="11142829" y="13554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BE26D7F9-F58A-4E20-BDF7-2F9B769B1346}"/>
            </a:ext>
          </a:extLst>
        </xdr:cNvPr>
        <xdr:cNvCxnSpPr/>
      </xdr:nvCxnSpPr>
      <xdr:spPr>
        <a:xfrm>
          <a:off x="11517313" y="1332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B44A84AE-B108-4AD8-8F18-DFA695F9BEED}"/>
            </a:ext>
          </a:extLst>
        </xdr:cNvPr>
        <xdr:cNvSpPr txBox="1"/>
      </xdr:nvSpPr>
      <xdr:spPr>
        <a:xfrm>
          <a:off x="11142829"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B86184FE-A365-48B6-8537-99FA76E54392}"/>
            </a:ext>
          </a:extLst>
        </xdr:cNvPr>
        <xdr:cNvCxnSpPr/>
      </xdr:nvCxnSpPr>
      <xdr:spPr>
        <a:xfrm>
          <a:off x="11517313" y="129635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A330758E-75F3-4879-AC38-476C5D17C8C4}"/>
            </a:ext>
          </a:extLst>
        </xdr:cNvPr>
        <xdr:cNvSpPr txBox="1"/>
      </xdr:nvSpPr>
      <xdr:spPr>
        <a:xfrm>
          <a:off x="11142829" y="12830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83FEB146-694E-4D02-A5D3-A54D9C21603D}"/>
            </a:ext>
          </a:extLst>
        </xdr:cNvPr>
        <xdr:cNvCxnSpPr/>
      </xdr:nvCxnSpPr>
      <xdr:spPr>
        <a:xfrm>
          <a:off x="11517313" y="12611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C651AAE8-AD5A-4FC6-88E1-3ED2033A4A3B}"/>
            </a:ext>
          </a:extLst>
        </xdr:cNvPr>
        <xdr:cNvSpPr txBox="1"/>
      </xdr:nvSpPr>
      <xdr:spPr>
        <a:xfrm>
          <a:off x="11142829" y="124784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6984C91D-FE93-482D-A897-1D4EC5C64951}"/>
            </a:ext>
          </a:extLst>
        </xdr:cNvPr>
        <xdr:cNvCxnSpPr/>
      </xdr:nvCxnSpPr>
      <xdr:spPr>
        <a:xfrm>
          <a:off x="11517313"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EBB2CD0A-F7FD-4F5B-B7F2-3E7A04D89ABB}"/>
            </a:ext>
          </a:extLst>
        </xdr:cNvPr>
        <xdr:cNvSpPr txBox="1"/>
      </xdr:nvSpPr>
      <xdr:spPr>
        <a:xfrm>
          <a:off x="11206949" y="121164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3C5B1201-0132-4273-AB1D-188EBD30CC05}"/>
            </a:ext>
          </a:extLst>
        </xdr:cNvPr>
        <xdr:cNvSpPr/>
      </xdr:nvSpPr>
      <xdr:spPr>
        <a:xfrm>
          <a:off x="11517313" y="12249150"/>
          <a:ext cx="4367212"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3" name="直線コネクタ 642">
          <a:extLst>
            <a:ext uri="{FF2B5EF4-FFF2-40B4-BE49-F238E27FC236}">
              <a16:creationId xmlns:a16="http://schemas.microsoft.com/office/drawing/2014/main" id="{F17E53C1-8C46-4AE7-989E-CA81FF047804}"/>
            </a:ext>
          </a:extLst>
        </xdr:cNvPr>
        <xdr:cNvCxnSpPr/>
      </xdr:nvCxnSpPr>
      <xdr:spPr>
        <a:xfrm flipV="1">
          <a:off x="15104427" y="1252537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BF249581-E3D9-4444-A959-A011AC43065E}"/>
            </a:ext>
          </a:extLst>
        </xdr:cNvPr>
        <xdr:cNvSpPr txBox="1"/>
      </xdr:nvSpPr>
      <xdr:spPr>
        <a:xfrm>
          <a:off x="15143163" y="1400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5" name="直線コネクタ 644">
          <a:extLst>
            <a:ext uri="{FF2B5EF4-FFF2-40B4-BE49-F238E27FC236}">
              <a16:creationId xmlns:a16="http://schemas.microsoft.com/office/drawing/2014/main" id="{ACF46E3F-CA7B-445C-8CAC-2CCEF912BD44}"/>
            </a:ext>
          </a:extLst>
        </xdr:cNvPr>
        <xdr:cNvCxnSpPr/>
      </xdr:nvCxnSpPr>
      <xdr:spPr>
        <a:xfrm>
          <a:off x="15016163" y="1400365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E479483E-C694-45FB-AFF3-8927F15C0FEA}"/>
            </a:ext>
          </a:extLst>
        </xdr:cNvPr>
        <xdr:cNvSpPr txBox="1"/>
      </xdr:nvSpPr>
      <xdr:spPr>
        <a:xfrm>
          <a:off x="15143163" y="123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7" name="直線コネクタ 646">
          <a:extLst>
            <a:ext uri="{FF2B5EF4-FFF2-40B4-BE49-F238E27FC236}">
              <a16:creationId xmlns:a16="http://schemas.microsoft.com/office/drawing/2014/main" id="{F6FD18C7-4672-4FAF-BB24-396668687768}"/>
            </a:ext>
          </a:extLst>
        </xdr:cNvPr>
        <xdr:cNvCxnSpPr/>
      </xdr:nvCxnSpPr>
      <xdr:spPr>
        <a:xfrm>
          <a:off x="15016163" y="125253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D8169901-7EED-4132-AEE0-4C53BCA632DF}"/>
            </a:ext>
          </a:extLst>
        </xdr:cNvPr>
        <xdr:cNvSpPr txBox="1"/>
      </xdr:nvSpPr>
      <xdr:spPr>
        <a:xfrm>
          <a:off x="15143163" y="13394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49" name="フローチャート: 判断 648">
          <a:extLst>
            <a:ext uri="{FF2B5EF4-FFF2-40B4-BE49-F238E27FC236}">
              <a16:creationId xmlns:a16="http://schemas.microsoft.com/office/drawing/2014/main" id="{9030FFA0-4A58-4796-867A-0A416BD31D5E}"/>
            </a:ext>
          </a:extLst>
        </xdr:cNvPr>
        <xdr:cNvSpPr/>
      </xdr:nvSpPr>
      <xdr:spPr>
        <a:xfrm>
          <a:off x="15054263" y="1341564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0" name="フローチャート: 判断 649">
          <a:extLst>
            <a:ext uri="{FF2B5EF4-FFF2-40B4-BE49-F238E27FC236}">
              <a16:creationId xmlns:a16="http://schemas.microsoft.com/office/drawing/2014/main" id="{6747F14B-F0B2-458A-8CEF-7B77DFCA0297}"/>
            </a:ext>
          </a:extLst>
        </xdr:cNvPr>
        <xdr:cNvSpPr/>
      </xdr:nvSpPr>
      <xdr:spPr>
        <a:xfrm>
          <a:off x="14273213" y="1339659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1" name="フローチャート: 判断 650">
          <a:extLst>
            <a:ext uri="{FF2B5EF4-FFF2-40B4-BE49-F238E27FC236}">
              <a16:creationId xmlns:a16="http://schemas.microsoft.com/office/drawing/2014/main" id="{F8D1F1B9-B92A-433E-A172-EB3CDBDFBCA8}"/>
            </a:ext>
          </a:extLst>
        </xdr:cNvPr>
        <xdr:cNvSpPr/>
      </xdr:nvSpPr>
      <xdr:spPr>
        <a:xfrm>
          <a:off x="13455650" y="133813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2" name="フローチャート: 判断 651">
          <a:extLst>
            <a:ext uri="{FF2B5EF4-FFF2-40B4-BE49-F238E27FC236}">
              <a16:creationId xmlns:a16="http://schemas.microsoft.com/office/drawing/2014/main" id="{C871C379-6FF5-45C1-B9F1-FC2A60B415C8}"/>
            </a:ext>
          </a:extLst>
        </xdr:cNvPr>
        <xdr:cNvSpPr/>
      </xdr:nvSpPr>
      <xdr:spPr>
        <a:xfrm>
          <a:off x="12638088" y="1336230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3" name="フローチャート: 判断 652">
          <a:extLst>
            <a:ext uri="{FF2B5EF4-FFF2-40B4-BE49-F238E27FC236}">
              <a16:creationId xmlns:a16="http://schemas.microsoft.com/office/drawing/2014/main" id="{EEB6C193-443B-490C-A413-1777065DF4E6}"/>
            </a:ext>
          </a:extLst>
        </xdr:cNvPr>
        <xdr:cNvSpPr/>
      </xdr:nvSpPr>
      <xdr:spPr>
        <a:xfrm>
          <a:off x="11806238" y="134080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ADAB2A5A-2B05-4090-AF49-96D25272AA35}"/>
            </a:ext>
          </a:extLst>
        </xdr:cNvPr>
        <xdr:cNvSpPr txBox="1"/>
      </xdr:nvSpPr>
      <xdr:spPr>
        <a:xfrm>
          <a:off x="149288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E20FD223-3D4A-4843-9CD6-05D172A3D82B}"/>
            </a:ext>
          </a:extLst>
        </xdr:cNvPr>
        <xdr:cNvSpPr txBox="1"/>
      </xdr:nvSpPr>
      <xdr:spPr>
        <a:xfrm>
          <a:off x="141478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040D1EE-DAA2-40C3-94D7-68EFB1952A30}"/>
            </a:ext>
          </a:extLst>
        </xdr:cNvPr>
        <xdr:cNvSpPr txBox="1"/>
      </xdr:nvSpPr>
      <xdr:spPr>
        <a:xfrm>
          <a:off x="133302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EEB1CA4-7D3D-4AAF-8ECD-2CD8C9EEE3D3}"/>
            </a:ext>
          </a:extLst>
        </xdr:cNvPr>
        <xdr:cNvSpPr txBox="1"/>
      </xdr:nvSpPr>
      <xdr:spPr>
        <a:xfrm>
          <a:off x="125126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43EBF61-1D8F-4C16-824F-6CA8804EA13F}"/>
            </a:ext>
          </a:extLst>
        </xdr:cNvPr>
        <xdr:cNvSpPr txBox="1"/>
      </xdr:nvSpPr>
      <xdr:spPr>
        <a:xfrm>
          <a:off x="116808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楕円 658">
          <a:extLst>
            <a:ext uri="{FF2B5EF4-FFF2-40B4-BE49-F238E27FC236}">
              <a16:creationId xmlns:a16="http://schemas.microsoft.com/office/drawing/2014/main" id="{54CF81BC-0BDC-42EE-B74A-677D34F2E060}"/>
            </a:ext>
          </a:extLst>
        </xdr:cNvPr>
        <xdr:cNvSpPr/>
      </xdr:nvSpPr>
      <xdr:spPr>
        <a:xfrm>
          <a:off x="15054263" y="133775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113047</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AE6174E8-4213-4E6A-90CE-338CA97A76BC}"/>
            </a:ext>
          </a:extLst>
        </xdr:cNvPr>
        <xdr:cNvSpPr txBox="1"/>
      </xdr:nvSpPr>
      <xdr:spPr>
        <a:xfrm>
          <a:off x="15143163"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101600</xdr:rowOff>
    </xdr:from>
    <xdr:to>
      <xdr:col>81</xdr:col>
      <xdr:colOff>101600</xdr:colOff>
      <xdr:row>84</xdr:row>
      <xdr:rowOff>31750</xdr:rowOff>
    </xdr:to>
    <xdr:sp macro="" textlink="">
      <xdr:nvSpPr>
        <xdr:cNvPr id="661" name="楕円 660">
          <a:extLst>
            <a:ext uri="{FF2B5EF4-FFF2-40B4-BE49-F238E27FC236}">
              <a16:creationId xmlns:a16="http://schemas.microsoft.com/office/drawing/2014/main" id="{11CA34DF-58A9-416E-AA63-60C4DF735F26}"/>
            </a:ext>
          </a:extLst>
        </xdr:cNvPr>
        <xdr:cNvSpPr/>
      </xdr:nvSpPr>
      <xdr:spPr>
        <a:xfrm>
          <a:off x="14273213" y="135509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152400</xdr:rowOff>
    </xdr:to>
    <xdr:cxnSp macro="">
      <xdr:nvCxnSpPr>
        <xdr:cNvPr id="662" name="直線コネクタ 661">
          <a:extLst>
            <a:ext uri="{FF2B5EF4-FFF2-40B4-BE49-F238E27FC236}">
              <a16:creationId xmlns:a16="http://schemas.microsoft.com/office/drawing/2014/main" id="{30A5E6A9-AB8B-407F-ABE2-CA56590CBF63}"/>
            </a:ext>
          </a:extLst>
        </xdr:cNvPr>
        <xdr:cNvCxnSpPr/>
      </xdr:nvCxnSpPr>
      <xdr:spPr>
        <a:xfrm flipV="1">
          <a:off x="14324013" y="13428345"/>
          <a:ext cx="78105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663" name="楕円 662">
          <a:extLst>
            <a:ext uri="{FF2B5EF4-FFF2-40B4-BE49-F238E27FC236}">
              <a16:creationId xmlns:a16="http://schemas.microsoft.com/office/drawing/2014/main" id="{EEC9DA7B-543A-467F-BFEA-06C25F3C0B28}"/>
            </a:ext>
          </a:extLst>
        </xdr:cNvPr>
        <xdr:cNvSpPr/>
      </xdr:nvSpPr>
      <xdr:spPr>
        <a:xfrm>
          <a:off x="13455650" y="13514705"/>
          <a:ext cx="101600" cy="9683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116205</xdr:rowOff>
    </xdr:from>
    <xdr:to>
      <xdr:col>81</xdr:col>
      <xdr:colOff>50800</xdr:colOff>
      <xdr:row>83</xdr:row>
      <xdr:rowOff>152400</xdr:rowOff>
    </xdr:to>
    <xdr:cxnSp macro="">
      <xdr:nvCxnSpPr>
        <xdr:cNvPr id="664" name="直線コネクタ 663">
          <a:extLst>
            <a:ext uri="{FF2B5EF4-FFF2-40B4-BE49-F238E27FC236}">
              <a16:creationId xmlns:a16="http://schemas.microsoft.com/office/drawing/2014/main" id="{8D50D7B8-346B-423F-8997-1C19A657919D}"/>
            </a:ext>
          </a:extLst>
        </xdr:cNvPr>
        <xdr:cNvCxnSpPr/>
      </xdr:nvCxnSpPr>
      <xdr:spPr>
        <a:xfrm>
          <a:off x="13506450" y="13565505"/>
          <a:ext cx="817563"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42545</xdr:rowOff>
    </xdr:from>
    <xdr:to>
      <xdr:col>72</xdr:col>
      <xdr:colOff>38100</xdr:colOff>
      <xdr:row>83</xdr:row>
      <xdr:rowOff>144145</xdr:rowOff>
    </xdr:to>
    <xdr:sp macro="" textlink="">
      <xdr:nvSpPr>
        <xdr:cNvPr id="665" name="楕円 664">
          <a:extLst>
            <a:ext uri="{FF2B5EF4-FFF2-40B4-BE49-F238E27FC236}">
              <a16:creationId xmlns:a16="http://schemas.microsoft.com/office/drawing/2014/main" id="{F25A4F6D-9BD0-493D-AAF2-B489F1DAE6C9}"/>
            </a:ext>
          </a:extLst>
        </xdr:cNvPr>
        <xdr:cNvSpPr/>
      </xdr:nvSpPr>
      <xdr:spPr>
        <a:xfrm>
          <a:off x="12638088" y="1349184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93345</xdr:rowOff>
    </xdr:from>
    <xdr:to>
      <xdr:col>76</xdr:col>
      <xdr:colOff>114300</xdr:colOff>
      <xdr:row>83</xdr:row>
      <xdr:rowOff>116205</xdr:rowOff>
    </xdr:to>
    <xdr:cxnSp macro="">
      <xdr:nvCxnSpPr>
        <xdr:cNvPr id="666" name="直線コネクタ 665">
          <a:extLst>
            <a:ext uri="{FF2B5EF4-FFF2-40B4-BE49-F238E27FC236}">
              <a16:creationId xmlns:a16="http://schemas.microsoft.com/office/drawing/2014/main" id="{E5D57E7B-7C64-4FA8-BBD5-659F983DB109}"/>
            </a:ext>
          </a:extLst>
        </xdr:cNvPr>
        <xdr:cNvCxnSpPr/>
      </xdr:nvCxnSpPr>
      <xdr:spPr>
        <a:xfrm>
          <a:off x="12688888" y="13542645"/>
          <a:ext cx="817562"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636</xdr:rowOff>
    </xdr:from>
    <xdr:to>
      <xdr:col>67</xdr:col>
      <xdr:colOff>101600</xdr:colOff>
      <xdr:row>83</xdr:row>
      <xdr:rowOff>102236</xdr:rowOff>
    </xdr:to>
    <xdr:sp macro="" textlink="">
      <xdr:nvSpPr>
        <xdr:cNvPr id="667" name="楕円 666">
          <a:extLst>
            <a:ext uri="{FF2B5EF4-FFF2-40B4-BE49-F238E27FC236}">
              <a16:creationId xmlns:a16="http://schemas.microsoft.com/office/drawing/2014/main" id="{86F280A4-D827-41C6-A559-9299A2AE9F15}"/>
            </a:ext>
          </a:extLst>
        </xdr:cNvPr>
        <xdr:cNvSpPr/>
      </xdr:nvSpPr>
      <xdr:spPr>
        <a:xfrm>
          <a:off x="11806238" y="1344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51436</xdr:rowOff>
    </xdr:from>
    <xdr:to>
      <xdr:col>71</xdr:col>
      <xdr:colOff>177800</xdr:colOff>
      <xdr:row>83</xdr:row>
      <xdr:rowOff>93345</xdr:rowOff>
    </xdr:to>
    <xdr:cxnSp macro="">
      <xdr:nvCxnSpPr>
        <xdr:cNvPr id="668" name="直線コネクタ 667">
          <a:extLst>
            <a:ext uri="{FF2B5EF4-FFF2-40B4-BE49-F238E27FC236}">
              <a16:creationId xmlns:a16="http://schemas.microsoft.com/office/drawing/2014/main" id="{47A39EF1-DF20-4F5D-9D1C-17F17D4D951E}"/>
            </a:ext>
          </a:extLst>
        </xdr:cNvPr>
        <xdr:cNvCxnSpPr/>
      </xdr:nvCxnSpPr>
      <xdr:spPr>
        <a:xfrm>
          <a:off x="11857038" y="13500736"/>
          <a:ext cx="8318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69" name="n_1aveValue【消防施設】&#10;有形固定資産減価償却率">
          <a:extLst>
            <a:ext uri="{FF2B5EF4-FFF2-40B4-BE49-F238E27FC236}">
              <a16:creationId xmlns:a16="http://schemas.microsoft.com/office/drawing/2014/main" id="{627CE214-4D01-44AC-ABBC-4D5AED7E27A7}"/>
            </a:ext>
          </a:extLst>
        </xdr:cNvPr>
        <xdr:cNvSpPr txBox="1"/>
      </xdr:nvSpPr>
      <xdr:spPr>
        <a:xfrm>
          <a:off x="141230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0" name="n_2aveValue【消防施設】&#10;有形固定資産減価償却率">
          <a:extLst>
            <a:ext uri="{FF2B5EF4-FFF2-40B4-BE49-F238E27FC236}">
              <a16:creationId xmlns:a16="http://schemas.microsoft.com/office/drawing/2014/main" id="{60333D35-F3B4-43FC-9B8B-4149C856E817}"/>
            </a:ext>
          </a:extLst>
        </xdr:cNvPr>
        <xdr:cNvSpPr txBox="1"/>
      </xdr:nvSpPr>
      <xdr:spPr>
        <a:xfrm>
          <a:off x="13318182" y="1316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1" name="n_3aveValue【消防施設】&#10;有形固定資産減価償却率">
          <a:extLst>
            <a:ext uri="{FF2B5EF4-FFF2-40B4-BE49-F238E27FC236}">
              <a16:creationId xmlns:a16="http://schemas.microsoft.com/office/drawing/2014/main" id="{631F8349-BEB1-4CCB-9C70-62C40D4E8D1A}"/>
            </a:ext>
          </a:extLst>
        </xdr:cNvPr>
        <xdr:cNvSpPr txBox="1"/>
      </xdr:nvSpPr>
      <xdr:spPr>
        <a:xfrm>
          <a:off x="12500619"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2" name="n_4aveValue【消防施設】&#10;有形固定資産減価償却率">
          <a:extLst>
            <a:ext uri="{FF2B5EF4-FFF2-40B4-BE49-F238E27FC236}">
              <a16:creationId xmlns:a16="http://schemas.microsoft.com/office/drawing/2014/main" id="{553444A2-3AC0-4DDF-B19D-5FA65EDC1F8B}"/>
            </a:ext>
          </a:extLst>
        </xdr:cNvPr>
        <xdr:cNvSpPr txBox="1"/>
      </xdr:nvSpPr>
      <xdr:spPr>
        <a:xfrm>
          <a:off x="11668769"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22877</xdr:rowOff>
    </xdr:from>
    <xdr:ext cx="405111" cy="259045"/>
    <xdr:sp macro="" textlink="">
      <xdr:nvSpPr>
        <xdr:cNvPr id="673" name="n_1mainValue【消防施設】&#10;有形固定資産減価償却率">
          <a:extLst>
            <a:ext uri="{FF2B5EF4-FFF2-40B4-BE49-F238E27FC236}">
              <a16:creationId xmlns:a16="http://schemas.microsoft.com/office/drawing/2014/main" id="{F64B5067-6467-4F7C-9C4C-AC7DB46A083C}"/>
            </a:ext>
          </a:extLst>
        </xdr:cNvPr>
        <xdr:cNvSpPr txBox="1"/>
      </xdr:nvSpPr>
      <xdr:spPr>
        <a:xfrm>
          <a:off x="14123044" y="1363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674" name="n_2mainValue【消防施設】&#10;有形固定資産減価償却率">
          <a:extLst>
            <a:ext uri="{FF2B5EF4-FFF2-40B4-BE49-F238E27FC236}">
              <a16:creationId xmlns:a16="http://schemas.microsoft.com/office/drawing/2014/main" id="{4259CFE3-8AC0-4D07-B129-51D5BFD218AE}"/>
            </a:ext>
          </a:extLst>
        </xdr:cNvPr>
        <xdr:cNvSpPr txBox="1"/>
      </xdr:nvSpPr>
      <xdr:spPr>
        <a:xfrm>
          <a:off x="13318182" y="1360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135272</xdr:rowOff>
    </xdr:from>
    <xdr:ext cx="405111" cy="259045"/>
    <xdr:sp macro="" textlink="">
      <xdr:nvSpPr>
        <xdr:cNvPr id="675" name="n_3mainValue【消防施設】&#10;有形固定資産減価償却率">
          <a:extLst>
            <a:ext uri="{FF2B5EF4-FFF2-40B4-BE49-F238E27FC236}">
              <a16:creationId xmlns:a16="http://schemas.microsoft.com/office/drawing/2014/main" id="{B15449B3-BEC4-4B8A-A208-A51D0EF22E5E}"/>
            </a:ext>
          </a:extLst>
        </xdr:cNvPr>
        <xdr:cNvSpPr txBox="1"/>
      </xdr:nvSpPr>
      <xdr:spPr>
        <a:xfrm>
          <a:off x="12500619" y="1358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93363</xdr:rowOff>
    </xdr:from>
    <xdr:ext cx="405111" cy="259045"/>
    <xdr:sp macro="" textlink="">
      <xdr:nvSpPr>
        <xdr:cNvPr id="676" name="n_4mainValue【消防施設】&#10;有形固定資産減価償却率">
          <a:extLst>
            <a:ext uri="{FF2B5EF4-FFF2-40B4-BE49-F238E27FC236}">
              <a16:creationId xmlns:a16="http://schemas.microsoft.com/office/drawing/2014/main" id="{EE0BBBD1-6069-4C5D-A66E-4974024AA2C0}"/>
            </a:ext>
          </a:extLst>
        </xdr:cNvPr>
        <xdr:cNvSpPr txBox="1"/>
      </xdr:nvSpPr>
      <xdr:spPr>
        <a:xfrm>
          <a:off x="11668769" y="1354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F6C068D5-F3B9-4F83-BCBC-9F6CE0E83A04}"/>
            </a:ext>
          </a:extLst>
        </xdr:cNvPr>
        <xdr:cNvSpPr/>
      </xdr:nvSpPr>
      <xdr:spPr>
        <a:xfrm>
          <a:off x="16916400" y="11172825"/>
          <a:ext cx="4381500" cy="596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945A76EE-0072-4A3A-B45A-F270D746153D}"/>
            </a:ext>
          </a:extLst>
        </xdr:cNvPr>
        <xdr:cNvSpPr/>
      </xdr:nvSpPr>
      <xdr:spPr>
        <a:xfrm>
          <a:off x="1704340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353F088E-BF71-4BA1-89D4-298E88665C47}"/>
            </a:ext>
          </a:extLst>
        </xdr:cNvPr>
        <xdr:cNvSpPr/>
      </xdr:nvSpPr>
      <xdr:spPr>
        <a:xfrm>
          <a:off x="1704340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C8522711-1EB1-4748-BCE7-53E4D8CD1F98}"/>
            </a:ext>
          </a:extLst>
        </xdr:cNvPr>
        <xdr:cNvSpPr/>
      </xdr:nvSpPr>
      <xdr:spPr>
        <a:xfrm>
          <a:off x="17973675"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C3ADC1DC-AB53-46B6-B6EF-D29B1E5C4929}"/>
            </a:ext>
          </a:extLst>
        </xdr:cNvPr>
        <xdr:cNvSpPr/>
      </xdr:nvSpPr>
      <xdr:spPr>
        <a:xfrm>
          <a:off x="17973675"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5B6C0091-FEE0-45BF-B4AB-8C84182CB66D}"/>
            </a:ext>
          </a:extLst>
        </xdr:cNvPr>
        <xdr:cNvSpPr/>
      </xdr:nvSpPr>
      <xdr:spPr>
        <a:xfrm>
          <a:off x="19030950" y="1179512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6B5CFE7B-77A8-4DB8-B706-B0E0B8096671}"/>
            </a:ext>
          </a:extLst>
        </xdr:cNvPr>
        <xdr:cNvSpPr/>
      </xdr:nvSpPr>
      <xdr:spPr>
        <a:xfrm>
          <a:off x="19030950" y="11988800"/>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31D6CD69-5C98-4200-9588-C0E1DA0B7706}"/>
            </a:ext>
          </a:extLst>
        </xdr:cNvPr>
        <xdr:cNvSpPr/>
      </xdr:nvSpPr>
      <xdr:spPr>
        <a:xfrm>
          <a:off x="16916400" y="12249150"/>
          <a:ext cx="43815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2BD5E421-8941-4177-98EA-FC4723CE1192}"/>
            </a:ext>
          </a:extLst>
        </xdr:cNvPr>
        <xdr:cNvSpPr txBox="1"/>
      </xdr:nvSpPr>
      <xdr:spPr>
        <a:xfrm>
          <a:off x="16892588"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DCB90703-82AB-4A9D-A8FC-9EE74513D705}"/>
            </a:ext>
          </a:extLst>
        </xdr:cNvPr>
        <xdr:cNvCxnSpPr/>
      </xdr:nvCxnSpPr>
      <xdr:spPr>
        <a:xfrm>
          <a:off x="16916400" y="14411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956432A5-55D1-4A25-99E7-8C9F4D4C5569}"/>
            </a:ext>
          </a:extLst>
        </xdr:cNvPr>
        <xdr:cNvCxnSpPr/>
      </xdr:nvCxnSpPr>
      <xdr:spPr>
        <a:xfrm>
          <a:off x="16916400" y="1397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977D9D81-AA52-442C-AC0B-5820CB077EA1}"/>
            </a:ext>
          </a:extLst>
        </xdr:cNvPr>
        <xdr:cNvSpPr txBox="1"/>
      </xdr:nvSpPr>
      <xdr:spPr>
        <a:xfrm>
          <a:off x="16492084" y="1384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D31C4342-EC73-481E-9B54-2AD6E9F07795}"/>
            </a:ext>
          </a:extLst>
        </xdr:cNvPr>
        <xdr:cNvCxnSpPr/>
      </xdr:nvCxnSpPr>
      <xdr:spPr>
        <a:xfrm>
          <a:off x="16916400" y="13544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503574EE-59B0-43A7-9AA1-59461E89C02D}"/>
            </a:ext>
          </a:extLst>
        </xdr:cNvPr>
        <xdr:cNvSpPr txBox="1"/>
      </xdr:nvSpPr>
      <xdr:spPr>
        <a:xfrm>
          <a:off x="16492084" y="13411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B910E87C-48C5-49FD-9D35-D209603CD7E8}"/>
            </a:ext>
          </a:extLst>
        </xdr:cNvPr>
        <xdr:cNvCxnSpPr/>
      </xdr:nvCxnSpPr>
      <xdr:spPr>
        <a:xfrm>
          <a:off x="16916400" y="131159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C0E98272-23B6-4BD7-B78E-089546B5F709}"/>
            </a:ext>
          </a:extLst>
        </xdr:cNvPr>
        <xdr:cNvSpPr txBox="1"/>
      </xdr:nvSpPr>
      <xdr:spPr>
        <a:xfrm>
          <a:off x="16492084" y="12973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B7FFAC99-A462-4090-8E09-EBD512F745F2}"/>
            </a:ext>
          </a:extLst>
        </xdr:cNvPr>
        <xdr:cNvCxnSpPr/>
      </xdr:nvCxnSpPr>
      <xdr:spPr>
        <a:xfrm>
          <a:off x="16916400" y="1267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5893D07B-3171-45EF-A2BF-1A9964585CA3}"/>
            </a:ext>
          </a:extLst>
        </xdr:cNvPr>
        <xdr:cNvSpPr txBox="1"/>
      </xdr:nvSpPr>
      <xdr:spPr>
        <a:xfrm>
          <a:off x="16492084" y="1254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9BFC4CBF-1DE5-4957-BD53-B746F3175254}"/>
            </a:ext>
          </a:extLst>
        </xdr:cNvPr>
        <xdr:cNvCxnSpPr/>
      </xdr:nvCxnSpPr>
      <xdr:spPr>
        <a:xfrm>
          <a:off x="16916400" y="122491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5C51B93E-190F-4969-A951-BB3790CF2797}"/>
            </a:ext>
          </a:extLst>
        </xdr:cNvPr>
        <xdr:cNvSpPr txBox="1"/>
      </xdr:nvSpPr>
      <xdr:spPr>
        <a:xfrm>
          <a:off x="16492084" y="1211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B821BD8C-0AD8-4D66-A829-FD1619BA425B}"/>
            </a:ext>
          </a:extLst>
        </xdr:cNvPr>
        <xdr:cNvSpPr/>
      </xdr:nvSpPr>
      <xdr:spPr>
        <a:xfrm>
          <a:off x="16916400" y="12249150"/>
          <a:ext cx="43815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8" name="直線コネクタ 697">
          <a:extLst>
            <a:ext uri="{FF2B5EF4-FFF2-40B4-BE49-F238E27FC236}">
              <a16:creationId xmlns:a16="http://schemas.microsoft.com/office/drawing/2014/main" id="{917A44FE-83CC-4A6F-8FC3-29F2976E3952}"/>
            </a:ext>
          </a:extLst>
        </xdr:cNvPr>
        <xdr:cNvCxnSpPr/>
      </xdr:nvCxnSpPr>
      <xdr:spPr>
        <a:xfrm flipV="1">
          <a:off x="20503514" y="12705207"/>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9" name="【消防施設】&#10;一人当たり面積最小値テキスト">
          <a:extLst>
            <a:ext uri="{FF2B5EF4-FFF2-40B4-BE49-F238E27FC236}">
              <a16:creationId xmlns:a16="http://schemas.microsoft.com/office/drawing/2014/main" id="{B264E22C-27E6-45B3-A86F-84382BCCCE8D}"/>
            </a:ext>
          </a:extLst>
        </xdr:cNvPr>
        <xdr:cNvSpPr txBox="1"/>
      </xdr:nvSpPr>
      <xdr:spPr>
        <a:xfrm>
          <a:off x="20542250" y="1396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0" name="直線コネクタ 699">
          <a:extLst>
            <a:ext uri="{FF2B5EF4-FFF2-40B4-BE49-F238E27FC236}">
              <a16:creationId xmlns:a16="http://schemas.microsoft.com/office/drawing/2014/main" id="{71BF0806-4FD6-4006-A183-FB81EBAC3B69}"/>
            </a:ext>
          </a:extLst>
        </xdr:cNvPr>
        <xdr:cNvCxnSpPr/>
      </xdr:nvCxnSpPr>
      <xdr:spPr>
        <a:xfrm>
          <a:off x="20429538" y="1395946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1" name="【消防施設】&#10;一人当たり面積最大値テキスト">
          <a:extLst>
            <a:ext uri="{FF2B5EF4-FFF2-40B4-BE49-F238E27FC236}">
              <a16:creationId xmlns:a16="http://schemas.microsoft.com/office/drawing/2014/main" id="{17DE5D40-4E5E-4F15-B151-4473BCACD813}"/>
            </a:ext>
          </a:extLst>
        </xdr:cNvPr>
        <xdr:cNvSpPr txBox="1"/>
      </xdr:nvSpPr>
      <xdr:spPr>
        <a:xfrm>
          <a:off x="20542250" y="124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2" name="直線コネクタ 701">
          <a:extLst>
            <a:ext uri="{FF2B5EF4-FFF2-40B4-BE49-F238E27FC236}">
              <a16:creationId xmlns:a16="http://schemas.microsoft.com/office/drawing/2014/main" id="{1F32E01A-3DB2-483C-A11B-C1BB63275507}"/>
            </a:ext>
          </a:extLst>
        </xdr:cNvPr>
        <xdr:cNvCxnSpPr/>
      </xdr:nvCxnSpPr>
      <xdr:spPr>
        <a:xfrm>
          <a:off x="20429538" y="1270520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3" name="【消防施設】&#10;一人当たり面積平均値テキスト">
          <a:extLst>
            <a:ext uri="{FF2B5EF4-FFF2-40B4-BE49-F238E27FC236}">
              <a16:creationId xmlns:a16="http://schemas.microsoft.com/office/drawing/2014/main" id="{3C7841A3-58AC-4725-AF87-9767E1664DF8}"/>
            </a:ext>
          </a:extLst>
        </xdr:cNvPr>
        <xdr:cNvSpPr txBox="1"/>
      </xdr:nvSpPr>
      <xdr:spPr>
        <a:xfrm>
          <a:off x="20542250" y="13500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4" name="フローチャート: 判断 703">
          <a:extLst>
            <a:ext uri="{FF2B5EF4-FFF2-40B4-BE49-F238E27FC236}">
              <a16:creationId xmlns:a16="http://schemas.microsoft.com/office/drawing/2014/main" id="{3EEE9555-F7C3-47F5-9F7F-D6E7265E4B5D}"/>
            </a:ext>
          </a:extLst>
        </xdr:cNvPr>
        <xdr:cNvSpPr/>
      </xdr:nvSpPr>
      <xdr:spPr>
        <a:xfrm>
          <a:off x="20453350" y="1363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5" name="フローチャート: 判断 704">
          <a:extLst>
            <a:ext uri="{FF2B5EF4-FFF2-40B4-BE49-F238E27FC236}">
              <a16:creationId xmlns:a16="http://schemas.microsoft.com/office/drawing/2014/main" id="{817419C4-C1F3-4A14-BA39-A5473A155F17}"/>
            </a:ext>
          </a:extLst>
        </xdr:cNvPr>
        <xdr:cNvSpPr/>
      </xdr:nvSpPr>
      <xdr:spPr>
        <a:xfrm>
          <a:off x="19686588" y="136442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6" name="フローチャート: 判断 705">
          <a:extLst>
            <a:ext uri="{FF2B5EF4-FFF2-40B4-BE49-F238E27FC236}">
              <a16:creationId xmlns:a16="http://schemas.microsoft.com/office/drawing/2014/main" id="{9D2FF402-7C48-4E81-8A2F-734B119C60F2}"/>
            </a:ext>
          </a:extLst>
        </xdr:cNvPr>
        <xdr:cNvSpPr/>
      </xdr:nvSpPr>
      <xdr:spPr>
        <a:xfrm>
          <a:off x="18854738" y="1365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7" name="フローチャート: 判断 706">
          <a:extLst>
            <a:ext uri="{FF2B5EF4-FFF2-40B4-BE49-F238E27FC236}">
              <a16:creationId xmlns:a16="http://schemas.microsoft.com/office/drawing/2014/main" id="{6D867F4A-9810-4B26-86E6-984BF66C56E7}"/>
            </a:ext>
          </a:extLst>
        </xdr:cNvPr>
        <xdr:cNvSpPr/>
      </xdr:nvSpPr>
      <xdr:spPr>
        <a:xfrm>
          <a:off x="18037175" y="1364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8" name="フローチャート: 判断 707">
          <a:extLst>
            <a:ext uri="{FF2B5EF4-FFF2-40B4-BE49-F238E27FC236}">
              <a16:creationId xmlns:a16="http://schemas.microsoft.com/office/drawing/2014/main" id="{37DDDD94-B6E5-4C58-8FBF-031DB1376962}"/>
            </a:ext>
          </a:extLst>
        </xdr:cNvPr>
        <xdr:cNvSpPr/>
      </xdr:nvSpPr>
      <xdr:spPr>
        <a:xfrm>
          <a:off x="17219613" y="13662533"/>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547B52C9-38A9-4347-BDAB-6761510816DD}"/>
            </a:ext>
          </a:extLst>
        </xdr:cNvPr>
        <xdr:cNvSpPr txBox="1"/>
      </xdr:nvSpPr>
      <xdr:spPr>
        <a:xfrm>
          <a:off x="20327938"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22422D1-5924-4104-96AA-491F4F4ADA9A}"/>
            </a:ext>
          </a:extLst>
        </xdr:cNvPr>
        <xdr:cNvSpPr txBox="1"/>
      </xdr:nvSpPr>
      <xdr:spPr>
        <a:xfrm>
          <a:off x="1956117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F86B69D-EC61-4245-BA9E-A146EF1A725D}"/>
            </a:ext>
          </a:extLst>
        </xdr:cNvPr>
        <xdr:cNvSpPr txBox="1"/>
      </xdr:nvSpPr>
      <xdr:spPr>
        <a:xfrm>
          <a:off x="18729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5D99636-9AF3-41A8-9DC4-3D10E13FF02B}"/>
            </a:ext>
          </a:extLst>
        </xdr:cNvPr>
        <xdr:cNvSpPr txBox="1"/>
      </xdr:nvSpPr>
      <xdr:spPr>
        <a:xfrm>
          <a:off x="17911763"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2CEBC78-56ED-4569-9887-9E97170EBA23}"/>
            </a:ext>
          </a:extLst>
        </xdr:cNvPr>
        <xdr:cNvSpPr txBox="1"/>
      </xdr:nvSpPr>
      <xdr:spPr>
        <a:xfrm>
          <a:off x="170942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17018</xdr:rowOff>
    </xdr:from>
    <xdr:to>
      <xdr:col>116</xdr:col>
      <xdr:colOff>114300</xdr:colOff>
      <xdr:row>85</xdr:row>
      <xdr:rowOff>118618</xdr:rowOff>
    </xdr:to>
    <xdr:sp macro="" textlink="">
      <xdr:nvSpPr>
        <xdr:cNvPr id="714" name="楕円 713">
          <a:extLst>
            <a:ext uri="{FF2B5EF4-FFF2-40B4-BE49-F238E27FC236}">
              <a16:creationId xmlns:a16="http://schemas.microsoft.com/office/drawing/2014/main" id="{EA3A52F3-AE00-4264-B047-EE556661141A}"/>
            </a:ext>
          </a:extLst>
        </xdr:cNvPr>
        <xdr:cNvSpPr/>
      </xdr:nvSpPr>
      <xdr:spPr>
        <a:xfrm>
          <a:off x="20453350" y="137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166895</xdr:rowOff>
    </xdr:from>
    <xdr:ext cx="469744" cy="259045"/>
    <xdr:sp macro="" textlink="">
      <xdr:nvSpPr>
        <xdr:cNvPr id="715" name="【消防施設】&#10;一人当たり面積該当値テキスト">
          <a:extLst>
            <a:ext uri="{FF2B5EF4-FFF2-40B4-BE49-F238E27FC236}">
              <a16:creationId xmlns:a16="http://schemas.microsoft.com/office/drawing/2014/main" id="{28981951-51B5-4671-A117-16B8D6318722}"/>
            </a:ext>
          </a:extLst>
        </xdr:cNvPr>
        <xdr:cNvSpPr txBox="1"/>
      </xdr:nvSpPr>
      <xdr:spPr>
        <a:xfrm>
          <a:off x="20542250" y="1377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xdr:rowOff>
    </xdr:from>
    <xdr:to>
      <xdr:col>112</xdr:col>
      <xdr:colOff>38100</xdr:colOff>
      <xdr:row>85</xdr:row>
      <xdr:rowOff>118618</xdr:rowOff>
    </xdr:to>
    <xdr:sp macro="" textlink="">
      <xdr:nvSpPr>
        <xdr:cNvPr id="716" name="楕円 715">
          <a:extLst>
            <a:ext uri="{FF2B5EF4-FFF2-40B4-BE49-F238E27FC236}">
              <a16:creationId xmlns:a16="http://schemas.microsoft.com/office/drawing/2014/main" id="{FCD99439-257C-4806-A415-E13935888A8A}"/>
            </a:ext>
          </a:extLst>
        </xdr:cNvPr>
        <xdr:cNvSpPr/>
      </xdr:nvSpPr>
      <xdr:spPr>
        <a:xfrm>
          <a:off x="19686588" y="1379016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67818</xdr:rowOff>
    </xdr:from>
    <xdr:to>
      <xdr:col>116</xdr:col>
      <xdr:colOff>63500</xdr:colOff>
      <xdr:row>85</xdr:row>
      <xdr:rowOff>67818</xdr:rowOff>
    </xdr:to>
    <xdr:cxnSp macro="">
      <xdr:nvCxnSpPr>
        <xdr:cNvPr id="717" name="直線コネクタ 716">
          <a:extLst>
            <a:ext uri="{FF2B5EF4-FFF2-40B4-BE49-F238E27FC236}">
              <a16:creationId xmlns:a16="http://schemas.microsoft.com/office/drawing/2014/main" id="{C07472E7-9403-43D1-8D5F-3789DBF26A4D}"/>
            </a:ext>
          </a:extLst>
        </xdr:cNvPr>
        <xdr:cNvCxnSpPr/>
      </xdr:nvCxnSpPr>
      <xdr:spPr>
        <a:xfrm>
          <a:off x="19737388" y="13840968"/>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17018</xdr:rowOff>
    </xdr:from>
    <xdr:to>
      <xdr:col>107</xdr:col>
      <xdr:colOff>101600</xdr:colOff>
      <xdr:row>85</xdr:row>
      <xdr:rowOff>118618</xdr:rowOff>
    </xdr:to>
    <xdr:sp macro="" textlink="">
      <xdr:nvSpPr>
        <xdr:cNvPr id="718" name="楕円 717">
          <a:extLst>
            <a:ext uri="{FF2B5EF4-FFF2-40B4-BE49-F238E27FC236}">
              <a16:creationId xmlns:a16="http://schemas.microsoft.com/office/drawing/2014/main" id="{4FD94296-B206-4061-BEC6-F98859711597}"/>
            </a:ext>
          </a:extLst>
        </xdr:cNvPr>
        <xdr:cNvSpPr/>
      </xdr:nvSpPr>
      <xdr:spPr>
        <a:xfrm>
          <a:off x="18854738" y="137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67818</xdr:rowOff>
    </xdr:from>
    <xdr:to>
      <xdr:col>111</xdr:col>
      <xdr:colOff>177800</xdr:colOff>
      <xdr:row>85</xdr:row>
      <xdr:rowOff>67818</xdr:rowOff>
    </xdr:to>
    <xdr:cxnSp macro="">
      <xdr:nvCxnSpPr>
        <xdr:cNvPr id="719" name="直線コネクタ 718">
          <a:extLst>
            <a:ext uri="{FF2B5EF4-FFF2-40B4-BE49-F238E27FC236}">
              <a16:creationId xmlns:a16="http://schemas.microsoft.com/office/drawing/2014/main" id="{ADEDBD12-8BA4-4DE5-8F0B-EBCA4CDB8321}"/>
            </a:ext>
          </a:extLst>
        </xdr:cNvPr>
        <xdr:cNvCxnSpPr/>
      </xdr:nvCxnSpPr>
      <xdr:spPr>
        <a:xfrm>
          <a:off x="18905538" y="13840968"/>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20" name="楕円 719">
          <a:extLst>
            <a:ext uri="{FF2B5EF4-FFF2-40B4-BE49-F238E27FC236}">
              <a16:creationId xmlns:a16="http://schemas.microsoft.com/office/drawing/2014/main" id="{320D465D-FECB-490D-A901-40FD2150C82F}"/>
            </a:ext>
          </a:extLst>
        </xdr:cNvPr>
        <xdr:cNvSpPr/>
      </xdr:nvSpPr>
      <xdr:spPr>
        <a:xfrm>
          <a:off x="18037175"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67818</xdr:rowOff>
    </xdr:from>
    <xdr:to>
      <xdr:col>107</xdr:col>
      <xdr:colOff>50800</xdr:colOff>
      <xdr:row>85</xdr:row>
      <xdr:rowOff>72389</xdr:rowOff>
    </xdr:to>
    <xdr:cxnSp macro="">
      <xdr:nvCxnSpPr>
        <xdr:cNvPr id="721" name="直線コネクタ 720">
          <a:extLst>
            <a:ext uri="{FF2B5EF4-FFF2-40B4-BE49-F238E27FC236}">
              <a16:creationId xmlns:a16="http://schemas.microsoft.com/office/drawing/2014/main" id="{974708CF-6773-4F74-9FF6-75E273479C6E}"/>
            </a:ext>
          </a:extLst>
        </xdr:cNvPr>
        <xdr:cNvCxnSpPr/>
      </xdr:nvCxnSpPr>
      <xdr:spPr>
        <a:xfrm flipV="1">
          <a:off x="18087975" y="13840968"/>
          <a:ext cx="817563"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2" name="楕円 721">
          <a:extLst>
            <a:ext uri="{FF2B5EF4-FFF2-40B4-BE49-F238E27FC236}">
              <a16:creationId xmlns:a16="http://schemas.microsoft.com/office/drawing/2014/main" id="{18C38B5D-49C2-450E-B8B1-AD7684BA3EF0}"/>
            </a:ext>
          </a:extLst>
        </xdr:cNvPr>
        <xdr:cNvSpPr/>
      </xdr:nvSpPr>
      <xdr:spPr>
        <a:xfrm>
          <a:off x="17219613" y="1379473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23" name="直線コネクタ 722">
          <a:extLst>
            <a:ext uri="{FF2B5EF4-FFF2-40B4-BE49-F238E27FC236}">
              <a16:creationId xmlns:a16="http://schemas.microsoft.com/office/drawing/2014/main" id="{7293354A-F724-49C8-893F-10872F4E3A62}"/>
            </a:ext>
          </a:extLst>
        </xdr:cNvPr>
        <xdr:cNvCxnSpPr/>
      </xdr:nvCxnSpPr>
      <xdr:spPr>
        <a:xfrm>
          <a:off x="17270413" y="13845539"/>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4" name="n_1aveValue【消防施設】&#10;一人当たり面積">
          <a:extLst>
            <a:ext uri="{FF2B5EF4-FFF2-40B4-BE49-F238E27FC236}">
              <a16:creationId xmlns:a16="http://schemas.microsoft.com/office/drawing/2014/main" id="{02BF1C11-C6C3-4DE6-A566-28BA35F11C9B}"/>
            </a:ext>
          </a:extLst>
        </xdr:cNvPr>
        <xdr:cNvSpPr txBox="1"/>
      </xdr:nvSpPr>
      <xdr:spPr>
        <a:xfrm>
          <a:off x="19504102" y="13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5" name="n_2aveValue【消防施設】&#10;一人当たり面積">
          <a:extLst>
            <a:ext uri="{FF2B5EF4-FFF2-40B4-BE49-F238E27FC236}">
              <a16:creationId xmlns:a16="http://schemas.microsoft.com/office/drawing/2014/main" id="{A92166F6-6848-4438-B3E9-221A9DB69BB3}"/>
            </a:ext>
          </a:extLst>
        </xdr:cNvPr>
        <xdr:cNvSpPr txBox="1"/>
      </xdr:nvSpPr>
      <xdr:spPr>
        <a:xfrm>
          <a:off x="18684952" y="1344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6" name="n_3aveValue【消防施設】&#10;一人当たり面積">
          <a:extLst>
            <a:ext uri="{FF2B5EF4-FFF2-40B4-BE49-F238E27FC236}">
              <a16:creationId xmlns:a16="http://schemas.microsoft.com/office/drawing/2014/main" id="{CF95A95B-B8C0-417F-BBA0-A3B9CF5C0BE1}"/>
            </a:ext>
          </a:extLst>
        </xdr:cNvPr>
        <xdr:cNvSpPr txBox="1"/>
      </xdr:nvSpPr>
      <xdr:spPr>
        <a:xfrm>
          <a:off x="17867390" y="1344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7" name="n_4aveValue【消防施設】&#10;一人当たり面積">
          <a:extLst>
            <a:ext uri="{FF2B5EF4-FFF2-40B4-BE49-F238E27FC236}">
              <a16:creationId xmlns:a16="http://schemas.microsoft.com/office/drawing/2014/main" id="{FD741D59-64A0-42C5-82A4-35B91DFB07BC}"/>
            </a:ext>
          </a:extLst>
        </xdr:cNvPr>
        <xdr:cNvSpPr txBox="1"/>
      </xdr:nvSpPr>
      <xdr:spPr>
        <a:xfrm>
          <a:off x="17049827"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109745</xdr:rowOff>
    </xdr:from>
    <xdr:ext cx="469744" cy="259045"/>
    <xdr:sp macro="" textlink="">
      <xdr:nvSpPr>
        <xdr:cNvPr id="728" name="n_1mainValue【消防施設】&#10;一人当たり面積">
          <a:extLst>
            <a:ext uri="{FF2B5EF4-FFF2-40B4-BE49-F238E27FC236}">
              <a16:creationId xmlns:a16="http://schemas.microsoft.com/office/drawing/2014/main" id="{B49EF95E-FF3C-4A87-B1B3-5E3AAC1CAE61}"/>
            </a:ext>
          </a:extLst>
        </xdr:cNvPr>
        <xdr:cNvSpPr txBox="1"/>
      </xdr:nvSpPr>
      <xdr:spPr>
        <a:xfrm>
          <a:off x="19504102" y="1388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109745</xdr:rowOff>
    </xdr:from>
    <xdr:ext cx="469744" cy="259045"/>
    <xdr:sp macro="" textlink="">
      <xdr:nvSpPr>
        <xdr:cNvPr id="729" name="n_2mainValue【消防施設】&#10;一人当たり面積">
          <a:extLst>
            <a:ext uri="{FF2B5EF4-FFF2-40B4-BE49-F238E27FC236}">
              <a16:creationId xmlns:a16="http://schemas.microsoft.com/office/drawing/2014/main" id="{CF94E0F3-B5E7-4644-A6DE-3553B1F57921}"/>
            </a:ext>
          </a:extLst>
        </xdr:cNvPr>
        <xdr:cNvSpPr txBox="1"/>
      </xdr:nvSpPr>
      <xdr:spPr>
        <a:xfrm>
          <a:off x="18684952" y="1388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730" name="n_3mainValue【消防施設】&#10;一人当たり面積">
          <a:extLst>
            <a:ext uri="{FF2B5EF4-FFF2-40B4-BE49-F238E27FC236}">
              <a16:creationId xmlns:a16="http://schemas.microsoft.com/office/drawing/2014/main" id="{A11B63E4-6EF5-44AB-80C4-D4935A76A59C}"/>
            </a:ext>
          </a:extLst>
        </xdr:cNvPr>
        <xdr:cNvSpPr txBox="1"/>
      </xdr:nvSpPr>
      <xdr:spPr>
        <a:xfrm>
          <a:off x="17867390"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1" name="n_4mainValue【消防施設】&#10;一人当たり面積">
          <a:extLst>
            <a:ext uri="{FF2B5EF4-FFF2-40B4-BE49-F238E27FC236}">
              <a16:creationId xmlns:a16="http://schemas.microsoft.com/office/drawing/2014/main" id="{1CA61CB0-030B-4E4A-B3D5-8AFC882ADA30}"/>
            </a:ext>
          </a:extLst>
        </xdr:cNvPr>
        <xdr:cNvSpPr txBox="1"/>
      </xdr:nvSpPr>
      <xdr:spPr>
        <a:xfrm>
          <a:off x="1704982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524AE0FB-4686-48AC-BAEC-70643C14BFEA}"/>
            </a:ext>
          </a:extLst>
        </xdr:cNvPr>
        <xdr:cNvSpPr/>
      </xdr:nvSpPr>
      <xdr:spPr>
        <a:xfrm>
          <a:off x="11517313" y="14763750"/>
          <a:ext cx="4367212"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AE9CF604-196F-46BA-8180-77348B65839E}"/>
            </a:ext>
          </a:extLst>
        </xdr:cNvPr>
        <xdr:cNvSpPr/>
      </xdr:nvSpPr>
      <xdr:spPr>
        <a:xfrm>
          <a:off x="1163002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38DA1DB4-62DA-4408-B80A-7A45B65817E5}"/>
            </a:ext>
          </a:extLst>
        </xdr:cNvPr>
        <xdr:cNvSpPr/>
      </xdr:nvSpPr>
      <xdr:spPr>
        <a:xfrm>
          <a:off x="1163002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F9A2C01A-8F02-43DF-A0D9-4F7EE228A5F1}"/>
            </a:ext>
          </a:extLst>
        </xdr:cNvPr>
        <xdr:cNvSpPr/>
      </xdr:nvSpPr>
      <xdr:spPr>
        <a:xfrm>
          <a:off x="12574588"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F4B790DF-2933-453B-986A-846E7892E8D2}"/>
            </a:ext>
          </a:extLst>
        </xdr:cNvPr>
        <xdr:cNvSpPr/>
      </xdr:nvSpPr>
      <xdr:spPr>
        <a:xfrm>
          <a:off x="12574588"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6EE3B175-35E5-44D0-B398-7BE7D143C7BE}"/>
            </a:ext>
          </a:extLst>
        </xdr:cNvPr>
        <xdr:cNvSpPr/>
      </xdr:nvSpPr>
      <xdr:spPr>
        <a:xfrm>
          <a:off x="13631863"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1F546469-2DDF-41E7-8FE4-A73B4583D565}"/>
            </a:ext>
          </a:extLst>
        </xdr:cNvPr>
        <xdr:cNvSpPr/>
      </xdr:nvSpPr>
      <xdr:spPr>
        <a:xfrm>
          <a:off x="13631863"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9CD85C6A-A58A-41D5-A110-99235C99123D}"/>
            </a:ext>
          </a:extLst>
        </xdr:cNvPr>
        <xdr:cNvSpPr/>
      </xdr:nvSpPr>
      <xdr:spPr>
        <a:xfrm>
          <a:off x="11517313" y="15906750"/>
          <a:ext cx="4367212"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261C3940-AC80-4752-BA0C-340D4F1B8FF9}"/>
            </a:ext>
          </a:extLst>
        </xdr:cNvPr>
        <xdr:cNvSpPr txBox="1"/>
      </xdr:nvSpPr>
      <xdr:spPr>
        <a:xfrm>
          <a:off x="11479213"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58CD31DB-967C-4EE3-B875-1CBF6BE3ED43}"/>
            </a:ext>
          </a:extLst>
        </xdr:cNvPr>
        <xdr:cNvCxnSpPr/>
      </xdr:nvCxnSpPr>
      <xdr:spPr>
        <a:xfrm>
          <a:off x="11517313"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C6FC8C2-B745-4A7E-B7A6-BB12765AA038}"/>
            </a:ext>
          </a:extLst>
        </xdr:cNvPr>
        <xdr:cNvSpPr txBox="1"/>
      </xdr:nvSpPr>
      <xdr:spPr>
        <a:xfrm>
          <a:off x="11092996"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7870206E-D5F1-42D6-A788-A0C886FA27ED}"/>
            </a:ext>
          </a:extLst>
        </xdr:cNvPr>
        <xdr:cNvCxnSpPr/>
      </xdr:nvCxnSpPr>
      <xdr:spPr>
        <a:xfrm>
          <a:off x="11517313"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3FF9C4C0-77BB-4F13-9566-BDFF95766D4B}"/>
            </a:ext>
          </a:extLst>
        </xdr:cNvPr>
        <xdr:cNvSpPr txBox="1"/>
      </xdr:nvSpPr>
      <xdr:spPr>
        <a:xfrm>
          <a:off x="11092996"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9FDB38D3-3B7B-4748-8A92-268C1DA75E5C}"/>
            </a:ext>
          </a:extLst>
        </xdr:cNvPr>
        <xdr:cNvCxnSpPr/>
      </xdr:nvCxnSpPr>
      <xdr:spPr>
        <a:xfrm>
          <a:off x="11517313"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607D8789-4147-4A9F-89CE-456E6C4B1C82}"/>
            </a:ext>
          </a:extLst>
        </xdr:cNvPr>
        <xdr:cNvSpPr txBox="1"/>
      </xdr:nvSpPr>
      <xdr:spPr>
        <a:xfrm>
          <a:off x="11142829" y="173973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D76ACE23-783B-4F26-81B3-FED2EAA87B05}"/>
            </a:ext>
          </a:extLst>
        </xdr:cNvPr>
        <xdr:cNvCxnSpPr/>
      </xdr:nvCxnSpPr>
      <xdr:spPr>
        <a:xfrm>
          <a:off x="11517313"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23B53805-09D6-4781-BFF3-3DF5EC70EC12}"/>
            </a:ext>
          </a:extLst>
        </xdr:cNvPr>
        <xdr:cNvSpPr txBox="1"/>
      </xdr:nvSpPr>
      <xdr:spPr>
        <a:xfrm>
          <a:off x="11142829"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99A616F6-6954-4D07-A03E-C94CD8AADF77}"/>
            </a:ext>
          </a:extLst>
        </xdr:cNvPr>
        <xdr:cNvCxnSpPr/>
      </xdr:nvCxnSpPr>
      <xdr:spPr>
        <a:xfrm>
          <a:off x="11517313"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FFCFE02B-755A-4139-A51B-6021C12CDB4F}"/>
            </a:ext>
          </a:extLst>
        </xdr:cNvPr>
        <xdr:cNvSpPr txBox="1"/>
      </xdr:nvSpPr>
      <xdr:spPr>
        <a:xfrm>
          <a:off x="11142829"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42AFF783-EE2B-437D-AD92-5D762C7920BF}"/>
            </a:ext>
          </a:extLst>
        </xdr:cNvPr>
        <xdr:cNvCxnSpPr/>
      </xdr:nvCxnSpPr>
      <xdr:spPr>
        <a:xfrm>
          <a:off x="11517313"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8C210AEA-8FDA-4C37-B98B-F719B5051106}"/>
            </a:ext>
          </a:extLst>
        </xdr:cNvPr>
        <xdr:cNvSpPr txBox="1"/>
      </xdr:nvSpPr>
      <xdr:spPr>
        <a:xfrm>
          <a:off x="11142829" y="16417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4986E92E-E115-4716-9E42-797E3577F291}"/>
            </a:ext>
          </a:extLst>
        </xdr:cNvPr>
        <xdr:cNvCxnSpPr/>
      </xdr:nvCxnSpPr>
      <xdr:spPr>
        <a:xfrm>
          <a:off x="11517313"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15021401-9109-4271-A09B-F377849E602E}"/>
            </a:ext>
          </a:extLst>
        </xdr:cNvPr>
        <xdr:cNvSpPr txBox="1"/>
      </xdr:nvSpPr>
      <xdr:spPr>
        <a:xfrm>
          <a:off x="11206949" y="16091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FE167EDF-FF1D-45EA-B557-7D4F2494C97F}"/>
            </a:ext>
          </a:extLst>
        </xdr:cNvPr>
        <xdr:cNvCxnSpPr/>
      </xdr:nvCxnSpPr>
      <xdr:spPr>
        <a:xfrm>
          <a:off x="11517313"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1C481097-111E-4C0D-954B-12DA633F39D5}"/>
            </a:ext>
          </a:extLst>
        </xdr:cNvPr>
        <xdr:cNvSpPr/>
      </xdr:nvSpPr>
      <xdr:spPr>
        <a:xfrm>
          <a:off x="11517313" y="15906750"/>
          <a:ext cx="4367212"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7" name="直線コネクタ 756">
          <a:extLst>
            <a:ext uri="{FF2B5EF4-FFF2-40B4-BE49-F238E27FC236}">
              <a16:creationId xmlns:a16="http://schemas.microsoft.com/office/drawing/2014/main" id="{80E62E78-587C-4AB2-BB1D-3ED33D26B2B3}"/>
            </a:ext>
          </a:extLst>
        </xdr:cNvPr>
        <xdr:cNvCxnSpPr/>
      </xdr:nvCxnSpPr>
      <xdr:spPr>
        <a:xfrm flipV="1">
          <a:off x="15104427" y="1630353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8" name="【庁舎】&#10;有形固定資産減価償却率最小値テキスト">
          <a:extLst>
            <a:ext uri="{FF2B5EF4-FFF2-40B4-BE49-F238E27FC236}">
              <a16:creationId xmlns:a16="http://schemas.microsoft.com/office/drawing/2014/main" id="{8F0CFF66-505C-4145-9181-6769A87CE494}"/>
            </a:ext>
          </a:extLst>
        </xdr:cNvPr>
        <xdr:cNvSpPr txBox="1"/>
      </xdr:nvSpPr>
      <xdr:spPr>
        <a:xfrm>
          <a:off x="15143163" y="177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59" name="直線コネクタ 758">
          <a:extLst>
            <a:ext uri="{FF2B5EF4-FFF2-40B4-BE49-F238E27FC236}">
              <a16:creationId xmlns:a16="http://schemas.microsoft.com/office/drawing/2014/main" id="{703FB2BD-CE8F-4D41-A959-D54B912CC5AF}"/>
            </a:ext>
          </a:extLst>
        </xdr:cNvPr>
        <xdr:cNvCxnSpPr/>
      </xdr:nvCxnSpPr>
      <xdr:spPr>
        <a:xfrm>
          <a:off x="15016163" y="1776167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0" name="【庁舎】&#10;有形固定資産減価償却率最大値テキスト">
          <a:extLst>
            <a:ext uri="{FF2B5EF4-FFF2-40B4-BE49-F238E27FC236}">
              <a16:creationId xmlns:a16="http://schemas.microsoft.com/office/drawing/2014/main" id="{2022A9A2-8D86-4095-BCCA-14B637FEE0AF}"/>
            </a:ext>
          </a:extLst>
        </xdr:cNvPr>
        <xdr:cNvSpPr txBox="1"/>
      </xdr:nvSpPr>
      <xdr:spPr>
        <a:xfrm>
          <a:off x="15143163"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1" name="直線コネクタ 760">
          <a:extLst>
            <a:ext uri="{FF2B5EF4-FFF2-40B4-BE49-F238E27FC236}">
              <a16:creationId xmlns:a16="http://schemas.microsoft.com/office/drawing/2014/main" id="{218894F0-D794-4FBF-9918-CD34B9A6AAC5}"/>
            </a:ext>
          </a:extLst>
        </xdr:cNvPr>
        <xdr:cNvCxnSpPr/>
      </xdr:nvCxnSpPr>
      <xdr:spPr>
        <a:xfrm>
          <a:off x="15016163" y="1630353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2" name="【庁舎】&#10;有形固定資産減価償却率平均値テキスト">
          <a:extLst>
            <a:ext uri="{FF2B5EF4-FFF2-40B4-BE49-F238E27FC236}">
              <a16:creationId xmlns:a16="http://schemas.microsoft.com/office/drawing/2014/main" id="{718AD855-45EE-4E4F-BC2B-8A15A7279BA4}"/>
            </a:ext>
          </a:extLst>
        </xdr:cNvPr>
        <xdr:cNvSpPr txBox="1"/>
      </xdr:nvSpPr>
      <xdr:spPr>
        <a:xfrm>
          <a:off x="15143163" y="168340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3" name="フローチャート: 判断 762">
          <a:extLst>
            <a:ext uri="{FF2B5EF4-FFF2-40B4-BE49-F238E27FC236}">
              <a16:creationId xmlns:a16="http://schemas.microsoft.com/office/drawing/2014/main" id="{508785E2-4F8C-4E2B-ADEB-19AFD3E515D4}"/>
            </a:ext>
          </a:extLst>
        </xdr:cNvPr>
        <xdr:cNvSpPr/>
      </xdr:nvSpPr>
      <xdr:spPr>
        <a:xfrm>
          <a:off x="15054263" y="1698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4" name="フローチャート: 判断 763">
          <a:extLst>
            <a:ext uri="{FF2B5EF4-FFF2-40B4-BE49-F238E27FC236}">
              <a16:creationId xmlns:a16="http://schemas.microsoft.com/office/drawing/2014/main" id="{3763DB27-0A21-4858-A98B-D7CDE5C3679E}"/>
            </a:ext>
          </a:extLst>
        </xdr:cNvPr>
        <xdr:cNvSpPr/>
      </xdr:nvSpPr>
      <xdr:spPr>
        <a:xfrm>
          <a:off x="14273213" y="1696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5" name="フローチャート: 判断 764">
          <a:extLst>
            <a:ext uri="{FF2B5EF4-FFF2-40B4-BE49-F238E27FC236}">
              <a16:creationId xmlns:a16="http://schemas.microsoft.com/office/drawing/2014/main" id="{1AC06E30-D4CB-403B-8FAD-E57A04607DD8}"/>
            </a:ext>
          </a:extLst>
        </xdr:cNvPr>
        <xdr:cNvSpPr/>
      </xdr:nvSpPr>
      <xdr:spPr>
        <a:xfrm>
          <a:off x="13455650" y="1698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6" name="フローチャート: 判断 765">
          <a:extLst>
            <a:ext uri="{FF2B5EF4-FFF2-40B4-BE49-F238E27FC236}">
              <a16:creationId xmlns:a16="http://schemas.microsoft.com/office/drawing/2014/main" id="{EDF9E09E-D7C9-4102-825A-053163363B0F}"/>
            </a:ext>
          </a:extLst>
        </xdr:cNvPr>
        <xdr:cNvSpPr/>
      </xdr:nvSpPr>
      <xdr:spPr>
        <a:xfrm>
          <a:off x="12638088" y="1701527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7" name="フローチャート: 判断 766">
          <a:extLst>
            <a:ext uri="{FF2B5EF4-FFF2-40B4-BE49-F238E27FC236}">
              <a16:creationId xmlns:a16="http://schemas.microsoft.com/office/drawing/2014/main" id="{E79A6AC4-A801-4947-BE73-F7FE02D8B11D}"/>
            </a:ext>
          </a:extLst>
        </xdr:cNvPr>
        <xdr:cNvSpPr/>
      </xdr:nvSpPr>
      <xdr:spPr>
        <a:xfrm>
          <a:off x="11806238" y="170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3EB1124D-8E95-414E-B1C9-D67913D611C0}"/>
            </a:ext>
          </a:extLst>
        </xdr:cNvPr>
        <xdr:cNvSpPr txBox="1"/>
      </xdr:nvSpPr>
      <xdr:spPr>
        <a:xfrm>
          <a:off x="149288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B9960BE-20C6-4681-A20E-4F399AF19F6D}"/>
            </a:ext>
          </a:extLst>
        </xdr:cNvPr>
        <xdr:cNvSpPr txBox="1"/>
      </xdr:nvSpPr>
      <xdr:spPr>
        <a:xfrm>
          <a:off x="141478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B88E4E8-5AA7-4C6D-B4BC-639F6690E516}"/>
            </a:ext>
          </a:extLst>
        </xdr:cNvPr>
        <xdr:cNvSpPr txBox="1"/>
      </xdr:nvSpPr>
      <xdr:spPr>
        <a:xfrm>
          <a:off x="133302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85A1A29-073E-4ECD-BB08-72D0291473B0}"/>
            </a:ext>
          </a:extLst>
        </xdr:cNvPr>
        <xdr:cNvSpPr txBox="1"/>
      </xdr:nvSpPr>
      <xdr:spPr>
        <a:xfrm>
          <a:off x="125126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230C7BED-7499-4319-8903-DE6BF3D15EA5}"/>
            </a:ext>
          </a:extLst>
        </xdr:cNvPr>
        <xdr:cNvSpPr txBox="1"/>
      </xdr:nvSpPr>
      <xdr:spPr>
        <a:xfrm>
          <a:off x="116808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156029</xdr:rowOff>
    </xdr:from>
    <xdr:to>
      <xdr:col>85</xdr:col>
      <xdr:colOff>177800</xdr:colOff>
      <xdr:row>106</xdr:row>
      <xdr:rowOff>86179</xdr:rowOff>
    </xdr:to>
    <xdr:sp macro="" textlink="">
      <xdr:nvSpPr>
        <xdr:cNvPr id="773" name="楕円 772">
          <a:extLst>
            <a:ext uri="{FF2B5EF4-FFF2-40B4-BE49-F238E27FC236}">
              <a16:creationId xmlns:a16="http://schemas.microsoft.com/office/drawing/2014/main" id="{A53FBFB4-C782-4D3E-9F35-7559702F80CE}"/>
            </a:ext>
          </a:extLst>
        </xdr:cNvPr>
        <xdr:cNvSpPr/>
      </xdr:nvSpPr>
      <xdr:spPr>
        <a:xfrm>
          <a:off x="15054263"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134456</xdr:rowOff>
    </xdr:from>
    <xdr:ext cx="405111" cy="259045"/>
    <xdr:sp macro="" textlink="">
      <xdr:nvSpPr>
        <xdr:cNvPr id="774" name="【庁舎】&#10;有形固定資産減価償却率該当値テキスト">
          <a:extLst>
            <a:ext uri="{FF2B5EF4-FFF2-40B4-BE49-F238E27FC236}">
              <a16:creationId xmlns:a16="http://schemas.microsoft.com/office/drawing/2014/main" id="{A2B94EAC-A562-4FE1-961A-4D7EE9AD1C2B}"/>
            </a:ext>
          </a:extLst>
        </xdr:cNvPr>
        <xdr:cNvSpPr txBox="1"/>
      </xdr:nvSpPr>
      <xdr:spPr>
        <a:xfrm>
          <a:off x="15143163" y="1727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138068</xdr:rowOff>
    </xdr:from>
    <xdr:to>
      <xdr:col>81</xdr:col>
      <xdr:colOff>101600</xdr:colOff>
      <xdr:row>106</xdr:row>
      <xdr:rowOff>68218</xdr:rowOff>
    </xdr:to>
    <xdr:sp macro="" textlink="">
      <xdr:nvSpPr>
        <xdr:cNvPr id="775" name="楕円 774">
          <a:extLst>
            <a:ext uri="{FF2B5EF4-FFF2-40B4-BE49-F238E27FC236}">
              <a16:creationId xmlns:a16="http://schemas.microsoft.com/office/drawing/2014/main" id="{13AFB891-82A7-4764-B3E1-EEAA44D875DB}"/>
            </a:ext>
          </a:extLst>
        </xdr:cNvPr>
        <xdr:cNvSpPr/>
      </xdr:nvSpPr>
      <xdr:spPr>
        <a:xfrm>
          <a:off x="14273213" y="1728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17418</xdr:rowOff>
    </xdr:from>
    <xdr:to>
      <xdr:col>85</xdr:col>
      <xdr:colOff>127000</xdr:colOff>
      <xdr:row>106</xdr:row>
      <xdr:rowOff>35379</xdr:rowOff>
    </xdr:to>
    <xdr:cxnSp macro="">
      <xdr:nvCxnSpPr>
        <xdr:cNvPr id="776" name="直線コネクタ 775">
          <a:extLst>
            <a:ext uri="{FF2B5EF4-FFF2-40B4-BE49-F238E27FC236}">
              <a16:creationId xmlns:a16="http://schemas.microsoft.com/office/drawing/2014/main" id="{4796F852-E048-4755-84C5-C43B13B984FD}"/>
            </a:ext>
          </a:extLst>
        </xdr:cNvPr>
        <xdr:cNvCxnSpPr/>
      </xdr:nvCxnSpPr>
      <xdr:spPr>
        <a:xfrm>
          <a:off x="14324013" y="17333868"/>
          <a:ext cx="7810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7" name="楕円 776">
          <a:extLst>
            <a:ext uri="{FF2B5EF4-FFF2-40B4-BE49-F238E27FC236}">
              <a16:creationId xmlns:a16="http://schemas.microsoft.com/office/drawing/2014/main" id="{2F979F64-AC48-4BAD-A71B-7832B65BF5A4}"/>
            </a:ext>
          </a:extLst>
        </xdr:cNvPr>
        <xdr:cNvSpPr/>
      </xdr:nvSpPr>
      <xdr:spPr>
        <a:xfrm>
          <a:off x="13455650" y="172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149679</xdr:rowOff>
    </xdr:from>
    <xdr:to>
      <xdr:col>81</xdr:col>
      <xdr:colOff>50800</xdr:colOff>
      <xdr:row>106</xdr:row>
      <xdr:rowOff>17418</xdr:rowOff>
    </xdr:to>
    <xdr:cxnSp macro="">
      <xdr:nvCxnSpPr>
        <xdr:cNvPr id="778" name="直線コネクタ 777">
          <a:extLst>
            <a:ext uri="{FF2B5EF4-FFF2-40B4-BE49-F238E27FC236}">
              <a16:creationId xmlns:a16="http://schemas.microsoft.com/office/drawing/2014/main" id="{6A5DD43B-0028-458D-9483-A0118CC79DA9}"/>
            </a:ext>
          </a:extLst>
        </xdr:cNvPr>
        <xdr:cNvCxnSpPr/>
      </xdr:nvCxnSpPr>
      <xdr:spPr>
        <a:xfrm>
          <a:off x="13506450" y="17294679"/>
          <a:ext cx="817563"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61323</xdr:rowOff>
    </xdr:from>
    <xdr:to>
      <xdr:col>72</xdr:col>
      <xdr:colOff>38100</xdr:colOff>
      <xdr:row>105</xdr:row>
      <xdr:rowOff>162923</xdr:rowOff>
    </xdr:to>
    <xdr:sp macro="" textlink="">
      <xdr:nvSpPr>
        <xdr:cNvPr id="779" name="楕円 778">
          <a:extLst>
            <a:ext uri="{FF2B5EF4-FFF2-40B4-BE49-F238E27FC236}">
              <a16:creationId xmlns:a16="http://schemas.microsoft.com/office/drawing/2014/main" id="{AEE41FAB-4DBC-44C5-8A64-E86A0923DE41}"/>
            </a:ext>
          </a:extLst>
        </xdr:cNvPr>
        <xdr:cNvSpPr/>
      </xdr:nvSpPr>
      <xdr:spPr>
        <a:xfrm>
          <a:off x="12638088" y="17206323"/>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112123</xdr:rowOff>
    </xdr:from>
    <xdr:to>
      <xdr:col>76</xdr:col>
      <xdr:colOff>114300</xdr:colOff>
      <xdr:row>105</xdr:row>
      <xdr:rowOff>149679</xdr:rowOff>
    </xdr:to>
    <xdr:cxnSp macro="">
      <xdr:nvCxnSpPr>
        <xdr:cNvPr id="780" name="直線コネクタ 779">
          <a:extLst>
            <a:ext uri="{FF2B5EF4-FFF2-40B4-BE49-F238E27FC236}">
              <a16:creationId xmlns:a16="http://schemas.microsoft.com/office/drawing/2014/main" id="{F20E2758-4406-42CD-86C0-8E13B3DE1A10}"/>
            </a:ext>
          </a:extLst>
        </xdr:cNvPr>
        <xdr:cNvCxnSpPr/>
      </xdr:nvCxnSpPr>
      <xdr:spPr>
        <a:xfrm>
          <a:off x="12688888" y="17257123"/>
          <a:ext cx="817562"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46627</xdr:rowOff>
    </xdr:from>
    <xdr:to>
      <xdr:col>67</xdr:col>
      <xdr:colOff>101600</xdr:colOff>
      <xdr:row>105</xdr:row>
      <xdr:rowOff>148227</xdr:rowOff>
    </xdr:to>
    <xdr:sp macro="" textlink="">
      <xdr:nvSpPr>
        <xdr:cNvPr id="781" name="楕円 780">
          <a:extLst>
            <a:ext uri="{FF2B5EF4-FFF2-40B4-BE49-F238E27FC236}">
              <a16:creationId xmlns:a16="http://schemas.microsoft.com/office/drawing/2014/main" id="{42D64A5C-B172-4CB3-8062-DAF7336469E5}"/>
            </a:ext>
          </a:extLst>
        </xdr:cNvPr>
        <xdr:cNvSpPr/>
      </xdr:nvSpPr>
      <xdr:spPr>
        <a:xfrm>
          <a:off x="11806238" y="1719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97427</xdr:rowOff>
    </xdr:from>
    <xdr:to>
      <xdr:col>71</xdr:col>
      <xdr:colOff>177800</xdr:colOff>
      <xdr:row>105</xdr:row>
      <xdr:rowOff>112123</xdr:rowOff>
    </xdr:to>
    <xdr:cxnSp macro="">
      <xdr:nvCxnSpPr>
        <xdr:cNvPr id="782" name="直線コネクタ 781">
          <a:extLst>
            <a:ext uri="{FF2B5EF4-FFF2-40B4-BE49-F238E27FC236}">
              <a16:creationId xmlns:a16="http://schemas.microsoft.com/office/drawing/2014/main" id="{CD86DECC-3B36-4023-89D7-17D494E2E9AE}"/>
            </a:ext>
          </a:extLst>
        </xdr:cNvPr>
        <xdr:cNvCxnSpPr/>
      </xdr:nvCxnSpPr>
      <xdr:spPr>
        <a:xfrm>
          <a:off x="11857038" y="17242427"/>
          <a:ext cx="8318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3" name="n_1aveValue【庁舎】&#10;有形固定資産減価償却率">
          <a:extLst>
            <a:ext uri="{FF2B5EF4-FFF2-40B4-BE49-F238E27FC236}">
              <a16:creationId xmlns:a16="http://schemas.microsoft.com/office/drawing/2014/main" id="{D85F3C2A-5209-4F84-806E-F9082239877A}"/>
            </a:ext>
          </a:extLst>
        </xdr:cNvPr>
        <xdr:cNvSpPr txBox="1"/>
      </xdr:nvSpPr>
      <xdr:spPr>
        <a:xfrm>
          <a:off x="14123044"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4" name="n_2aveValue【庁舎】&#10;有形固定資産減価償却率">
          <a:extLst>
            <a:ext uri="{FF2B5EF4-FFF2-40B4-BE49-F238E27FC236}">
              <a16:creationId xmlns:a16="http://schemas.microsoft.com/office/drawing/2014/main" id="{CC2FE046-0C11-49CB-8026-A46201C06CDF}"/>
            </a:ext>
          </a:extLst>
        </xdr:cNvPr>
        <xdr:cNvSpPr txBox="1"/>
      </xdr:nvSpPr>
      <xdr:spPr>
        <a:xfrm>
          <a:off x="13318182"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5" name="n_3aveValue【庁舎】&#10;有形固定資産減価償却率">
          <a:extLst>
            <a:ext uri="{FF2B5EF4-FFF2-40B4-BE49-F238E27FC236}">
              <a16:creationId xmlns:a16="http://schemas.microsoft.com/office/drawing/2014/main" id="{3F9D8F69-E1AC-407B-A750-52B93B0B76DD}"/>
            </a:ext>
          </a:extLst>
        </xdr:cNvPr>
        <xdr:cNvSpPr txBox="1"/>
      </xdr:nvSpPr>
      <xdr:spPr>
        <a:xfrm>
          <a:off x="12500619" y="1679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6" name="n_4aveValue【庁舎】&#10;有形固定資産減価償却率">
          <a:extLst>
            <a:ext uri="{FF2B5EF4-FFF2-40B4-BE49-F238E27FC236}">
              <a16:creationId xmlns:a16="http://schemas.microsoft.com/office/drawing/2014/main" id="{7B6D1129-4FD3-4BD2-95E2-00FC38A7C4F7}"/>
            </a:ext>
          </a:extLst>
        </xdr:cNvPr>
        <xdr:cNvSpPr txBox="1"/>
      </xdr:nvSpPr>
      <xdr:spPr>
        <a:xfrm>
          <a:off x="11668769"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59345</xdr:rowOff>
    </xdr:from>
    <xdr:ext cx="405111" cy="259045"/>
    <xdr:sp macro="" textlink="">
      <xdr:nvSpPr>
        <xdr:cNvPr id="787" name="n_1mainValue【庁舎】&#10;有形固定資産減価償却率">
          <a:extLst>
            <a:ext uri="{FF2B5EF4-FFF2-40B4-BE49-F238E27FC236}">
              <a16:creationId xmlns:a16="http://schemas.microsoft.com/office/drawing/2014/main" id="{2B2BE8AB-A836-440E-9F5B-A95598DC64F9}"/>
            </a:ext>
          </a:extLst>
        </xdr:cNvPr>
        <xdr:cNvSpPr txBox="1"/>
      </xdr:nvSpPr>
      <xdr:spPr>
        <a:xfrm>
          <a:off x="14123044" y="1737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788" name="n_2mainValue【庁舎】&#10;有形固定資産減価償却率">
          <a:extLst>
            <a:ext uri="{FF2B5EF4-FFF2-40B4-BE49-F238E27FC236}">
              <a16:creationId xmlns:a16="http://schemas.microsoft.com/office/drawing/2014/main" id="{19070BFD-3F64-4144-BA6A-43D79E5823F0}"/>
            </a:ext>
          </a:extLst>
        </xdr:cNvPr>
        <xdr:cNvSpPr txBox="1"/>
      </xdr:nvSpPr>
      <xdr:spPr>
        <a:xfrm>
          <a:off x="13318182"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154050</xdr:rowOff>
    </xdr:from>
    <xdr:ext cx="405111" cy="259045"/>
    <xdr:sp macro="" textlink="">
      <xdr:nvSpPr>
        <xdr:cNvPr id="789" name="n_3mainValue【庁舎】&#10;有形固定資産減価償却率">
          <a:extLst>
            <a:ext uri="{FF2B5EF4-FFF2-40B4-BE49-F238E27FC236}">
              <a16:creationId xmlns:a16="http://schemas.microsoft.com/office/drawing/2014/main" id="{0D714170-5FA9-44E2-B319-D3390AF76D55}"/>
            </a:ext>
          </a:extLst>
        </xdr:cNvPr>
        <xdr:cNvSpPr txBox="1"/>
      </xdr:nvSpPr>
      <xdr:spPr>
        <a:xfrm>
          <a:off x="12500619" y="17299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139354</xdr:rowOff>
    </xdr:from>
    <xdr:ext cx="405111" cy="259045"/>
    <xdr:sp macro="" textlink="">
      <xdr:nvSpPr>
        <xdr:cNvPr id="790" name="n_4mainValue【庁舎】&#10;有形固定資産減価償却率">
          <a:extLst>
            <a:ext uri="{FF2B5EF4-FFF2-40B4-BE49-F238E27FC236}">
              <a16:creationId xmlns:a16="http://schemas.microsoft.com/office/drawing/2014/main" id="{4B57D995-66F5-4373-952A-403A7907B846}"/>
            </a:ext>
          </a:extLst>
        </xdr:cNvPr>
        <xdr:cNvSpPr txBox="1"/>
      </xdr:nvSpPr>
      <xdr:spPr>
        <a:xfrm>
          <a:off x="11668769" y="17284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EF24A470-3D19-4468-A73E-E0FA68300D07}"/>
            </a:ext>
          </a:extLst>
        </xdr:cNvPr>
        <xdr:cNvSpPr/>
      </xdr:nvSpPr>
      <xdr:spPr>
        <a:xfrm>
          <a:off x="16916400" y="14763750"/>
          <a:ext cx="43815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83A886F1-394E-466E-A3DA-BE1BB0F3BAC2}"/>
            </a:ext>
          </a:extLst>
        </xdr:cNvPr>
        <xdr:cNvSpPr/>
      </xdr:nvSpPr>
      <xdr:spPr>
        <a:xfrm>
          <a:off x="1704340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C0A62BC8-5675-4E00-865E-6C9F07217DB8}"/>
            </a:ext>
          </a:extLst>
        </xdr:cNvPr>
        <xdr:cNvSpPr/>
      </xdr:nvSpPr>
      <xdr:spPr>
        <a:xfrm>
          <a:off x="1704340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86D129DC-BD3E-46BF-9074-B8114B861328}"/>
            </a:ext>
          </a:extLst>
        </xdr:cNvPr>
        <xdr:cNvSpPr/>
      </xdr:nvSpPr>
      <xdr:spPr>
        <a:xfrm>
          <a:off x="17973675"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109297E-490F-4090-B4E9-E43F360ED328}"/>
            </a:ext>
          </a:extLst>
        </xdr:cNvPr>
        <xdr:cNvSpPr/>
      </xdr:nvSpPr>
      <xdr:spPr>
        <a:xfrm>
          <a:off x="17973675"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5100517F-A712-47AB-ACBA-5C673E526CF5}"/>
            </a:ext>
          </a:extLst>
        </xdr:cNvPr>
        <xdr:cNvSpPr/>
      </xdr:nvSpPr>
      <xdr:spPr>
        <a:xfrm>
          <a:off x="19030950" y="154241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CB7DEA0-5428-4786-9464-89113A426EB6}"/>
            </a:ext>
          </a:extLst>
        </xdr:cNvPr>
        <xdr:cNvSpPr/>
      </xdr:nvSpPr>
      <xdr:spPr>
        <a:xfrm>
          <a:off x="19030950" y="15627350"/>
          <a:ext cx="14097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55758D58-94C2-4233-8ED5-8491ED3A1B22}"/>
            </a:ext>
          </a:extLst>
        </xdr:cNvPr>
        <xdr:cNvSpPr/>
      </xdr:nvSpPr>
      <xdr:spPr>
        <a:xfrm>
          <a:off x="16916400" y="15906750"/>
          <a:ext cx="43815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E70AAE65-C7B3-49D1-8656-404CF5170D8D}"/>
            </a:ext>
          </a:extLst>
        </xdr:cNvPr>
        <xdr:cNvSpPr txBox="1"/>
      </xdr:nvSpPr>
      <xdr:spPr>
        <a:xfrm>
          <a:off x="16892588"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C63B6512-39F5-40C5-B7ED-F6C04B5D40CE}"/>
            </a:ext>
          </a:extLst>
        </xdr:cNvPr>
        <xdr:cNvCxnSpPr/>
      </xdr:nvCxnSpPr>
      <xdr:spPr>
        <a:xfrm>
          <a:off x="16916400" y="18192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2E789DF5-E4FB-40F2-9D89-A8129EF78471}"/>
            </a:ext>
          </a:extLst>
        </xdr:cNvPr>
        <xdr:cNvCxnSpPr/>
      </xdr:nvCxnSpPr>
      <xdr:spPr>
        <a:xfrm>
          <a:off x="16916400" y="178661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D8A7717F-9913-4FB9-90CF-00A907E4C242}"/>
            </a:ext>
          </a:extLst>
        </xdr:cNvPr>
        <xdr:cNvSpPr txBox="1"/>
      </xdr:nvSpPr>
      <xdr:spPr>
        <a:xfrm>
          <a:off x="16492084" y="177239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0C27E01D-9AA3-4147-9FEB-3494CEE96CDD}"/>
            </a:ext>
          </a:extLst>
        </xdr:cNvPr>
        <xdr:cNvCxnSpPr/>
      </xdr:nvCxnSpPr>
      <xdr:spPr>
        <a:xfrm>
          <a:off x="16916400" y="1753960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60B1A202-51F2-4E7E-8757-8B253BF93889}"/>
            </a:ext>
          </a:extLst>
        </xdr:cNvPr>
        <xdr:cNvSpPr txBox="1"/>
      </xdr:nvSpPr>
      <xdr:spPr>
        <a:xfrm>
          <a:off x="16492084" y="17397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5B6ACFF0-E2CB-4837-BBB9-87FDC9B5C5FA}"/>
            </a:ext>
          </a:extLst>
        </xdr:cNvPr>
        <xdr:cNvCxnSpPr/>
      </xdr:nvCxnSpPr>
      <xdr:spPr>
        <a:xfrm>
          <a:off x="16916400" y="172130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202AF299-002A-43BC-A07A-4DE1338C3703}"/>
            </a:ext>
          </a:extLst>
        </xdr:cNvPr>
        <xdr:cNvSpPr txBox="1"/>
      </xdr:nvSpPr>
      <xdr:spPr>
        <a:xfrm>
          <a:off x="16492084"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91040D97-73FE-4FFB-BB21-46697DD9F700}"/>
            </a:ext>
          </a:extLst>
        </xdr:cNvPr>
        <xdr:cNvCxnSpPr/>
      </xdr:nvCxnSpPr>
      <xdr:spPr>
        <a:xfrm>
          <a:off x="16916400" y="1688646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C016FC08-F951-4490-A421-458ED5A27D41}"/>
            </a:ext>
          </a:extLst>
        </xdr:cNvPr>
        <xdr:cNvSpPr txBox="1"/>
      </xdr:nvSpPr>
      <xdr:spPr>
        <a:xfrm>
          <a:off x="16492084"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9E0FC165-AE8A-45E3-A4D3-8475E81EC8A3}"/>
            </a:ext>
          </a:extLst>
        </xdr:cNvPr>
        <xdr:cNvCxnSpPr/>
      </xdr:nvCxnSpPr>
      <xdr:spPr>
        <a:xfrm>
          <a:off x="16916400" y="165598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236DE2DF-BD66-432F-87E6-D8A99671BB15}"/>
            </a:ext>
          </a:extLst>
        </xdr:cNvPr>
        <xdr:cNvSpPr txBox="1"/>
      </xdr:nvSpPr>
      <xdr:spPr>
        <a:xfrm>
          <a:off x="16492084" y="16417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BF8E9538-F48E-4396-A077-A49737CC17A9}"/>
            </a:ext>
          </a:extLst>
        </xdr:cNvPr>
        <xdr:cNvCxnSpPr/>
      </xdr:nvCxnSpPr>
      <xdr:spPr>
        <a:xfrm>
          <a:off x="16916400" y="16233321"/>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8BB9A5CC-3D02-4B6C-8C1C-E7794D1BDADF}"/>
            </a:ext>
          </a:extLst>
        </xdr:cNvPr>
        <xdr:cNvSpPr txBox="1"/>
      </xdr:nvSpPr>
      <xdr:spPr>
        <a:xfrm>
          <a:off x="16492084" y="16091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AA55FDC8-FE8C-4203-A9C0-6D8A3407B813}"/>
            </a:ext>
          </a:extLst>
        </xdr:cNvPr>
        <xdr:cNvCxnSpPr/>
      </xdr:nvCxnSpPr>
      <xdr:spPr>
        <a:xfrm>
          <a:off x="16916400" y="15906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B1E3B674-E9E0-4CA7-8BEA-E459B0C1540F}"/>
            </a:ext>
          </a:extLst>
        </xdr:cNvPr>
        <xdr:cNvSpPr txBox="1"/>
      </xdr:nvSpPr>
      <xdr:spPr>
        <a:xfrm>
          <a:off x="16492084" y="1576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AD3264E5-33F7-4112-AAC9-80CB7F52646A}"/>
            </a:ext>
          </a:extLst>
        </xdr:cNvPr>
        <xdr:cNvSpPr/>
      </xdr:nvSpPr>
      <xdr:spPr>
        <a:xfrm>
          <a:off x="16916400" y="15906750"/>
          <a:ext cx="43815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6" name="直線コネクタ 815">
          <a:extLst>
            <a:ext uri="{FF2B5EF4-FFF2-40B4-BE49-F238E27FC236}">
              <a16:creationId xmlns:a16="http://schemas.microsoft.com/office/drawing/2014/main" id="{AA73A745-4B6C-4E8C-9253-A5DFAF409C03}"/>
            </a:ext>
          </a:extLst>
        </xdr:cNvPr>
        <xdr:cNvCxnSpPr/>
      </xdr:nvCxnSpPr>
      <xdr:spPr>
        <a:xfrm flipV="1">
          <a:off x="20503514" y="1620393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7" name="【庁舎】&#10;一人当たり面積最小値テキスト">
          <a:extLst>
            <a:ext uri="{FF2B5EF4-FFF2-40B4-BE49-F238E27FC236}">
              <a16:creationId xmlns:a16="http://schemas.microsoft.com/office/drawing/2014/main" id="{0EA0C721-E14B-4002-9EBE-CEB8B52921F0}"/>
            </a:ext>
          </a:extLst>
        </xdr:cNvPr>
        <xdr:cNvSpPr txBox="1"/>
      </xdr:nvSpPr>
      <xdr:spPr>
        <a:xfrm>
          <a:off x="20542250"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8" name="直線コネクタ 817">
          <a:extLst>
            <a:ext uri="{FF2B5EF4-FFF2-40B4-BE49-F238E27FC236}">
              <a16:creationId xmlns:a16="http://schemas.microsoft.com/office/drawing/2014/main" id="{B8D80C99-EC94-41C6-BBB3-85714F96C926}"/>
            </a:ext>
          </a:extLst>
        </xdr:cNvPr>
        <xdr:cNvCxnSpPr/>
      </xdr:nvCxnSpPr>
      <xdr:spPr>
        <a:xfrm>
          <a:off x="20429538" y="1765717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19" name="【庁舎】&#10;一人当たり面積最大値テキスト">
          <a:extLst>
            <a:ext uri="{FF2B5EF4-FFF2-40B4-BE49-F238E27FC236}">
              <a16:creationId xmlns:a16="http://schemas.microsoft.com/office/drawing/2014/main" id="{D30006E4-C426-4522-9E29-525DF5C227AC}"/>
            </a:ext>
          </a:extLst>
        </xdr:cNvPr>
        <xdr:cNvSpPr txBox="1"/>
      </xdr:nvSpPr>
      <xdr:spPr>
        <a:xfrm>
          <a:off x="20542250" y="1597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0" name="直線コネクタ 819">
          <a:extLst>
            <a:ext uri="{FF2B5EF4-FFF2-40B4-BE49-F238E27FC236}">
              <a16:creationId xmlns:a16="http://schemas.microsoft.com/office/drawing/2014/main" id="{DB916528-4BDC-40BE-8B17-7B9031FBAE2E}"/>
            </a:ext>
          </a:extLst>
        </xdr:cNvPr>
        <xdr:cNvCxnSpPr/>
      </xdr:nvCxnSpPr>
      <xdr:spPr>
        <a:xfrm>
          <a:off x="20429538" y="1620393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1" name="【庁舎】&#10;一人当たり面積平均値テキスト">
          <a:extLst>
            <a:ext uri="{FF2B5EF4-FFF2-40B4-BE49-F238E27FC236}">
              <a16:creationId xmlns:a16="http://schemas.microsoft.com/office/drawing/2014/main" id="{B7B779A5-7A40-4769-A00E-7CFA84BD00F5}"/>
            </a:ext>
          </a:extLst>
        </xdr:cNvPr>
        <xdr:cNvSpPr txBox="1"/>
      </xdr:nvSpPr>
      <xdr:spPr>
        <a:xfrm>
          <a:off x="20542250"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2" name="フローチャート: 判断 821">
          <a:extLst>
            <a:ext uri="{FF2B5EF4-FFF2-40B4-BE49-F238E27FC236}">
              <a16:creationId xmlns:a16="http://schemas.microsoft.com/office/drawing/2014/main" id="{F922728E-EE10-4289-B4D4-84CB04E7671E}"/>
            </a:ext>
          </a:extLst>
        </xdr:cNvPr>
        <xdr:cNvSpPr/>
      </xdr:nvSpPr>
      <xdr:spPr>
        <a:xfrm>
          <a:off x="20453350" y="1718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3" name="フローチャート: 判断 822">
          <a:extLst>
            <a:ext uri="{FF2B5EF4-FFF2-40B4-BE49-F238E27FC236}">
              <a16:creationId xmlns:a16="http://schemas.microsoft.com/office/drawing/2014/main" id="{EE301DD8-E1A0-4FAF-8F90-B373F7A079CD}"/>
            </a:ext>
          </a:extLst>
        </xdr:cNvPr>
        <xdr:cNvSpPr/>
      </xdr:nvSpPr>
      <xdr:spPr>
        <a:xfrm>
          <a:off x="19686588" y="1718509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4" name="フローチャート: 判断 823">
          <a:extLst>
            <a:ext uri="{FF2B5EF4-FFF2-40B4-BE49-F238E27FC236}">
              <a16:creationId xmlns:a16="http://schemas.microsoft.com/office/drawing/2014/main" id="{CC31FED6-D455-4E9F-B52E-04D783F98D85}"/>
            </a:ext>
          </a:extLst>
        </xdr:cNvPr>
        <xdr:cNvSpPr/>
      </xdr:nvSpPr>
      <xdr:spPr>
        <a:xfrm>
          <a:off x="18854738" y="1721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5" name="フローチャート: 判断 824">
          <a:extLst>
            <a:ext uri="{FF2B5EF4-FFF2-40B4-BE49-F238E27FC236}">
              <a16:creationId xmlns:a16="http://schemas.microsoft.com/office/drawing/2014/main" id="{73978A9E-856E-4074-B9B4-CCB6E0B15BB8}"/>
            </a:ext>
          </a:extLst>
        </xdr:cNvPr>
        <xdr:cNvSpPr/>
      </xdr:nvSpPr>
      <xdr:spPr>
        <a:xfrm>
          <a:off x="18037175" y="1722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6" name="フローチャート: 判断 825">
          <a:extLst>
            <a:ext uri="{FF2B5EF4-FFF2-40B4-BE49-F238E27FC236}">
              <a16:creationId xmlns:a16="http://schemas.microsoft.com/office/drawing/2014/main" id="{3902CE86-69F7-4806-B2B5-AFB706A79F24}"/>
            </a:ext>
          </a:extLst>
        </xdr:cNvPr>
        <xdr:cNvSpPr/>
      </xdr:nvSpPr>
      <xdr:spPr>
        <a:xfrm>
          <a:off x="17219613" y="1723734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B21717C0-525C-45D7-B383-96767CB0EA0E}"/>
            </a:ext>
          </a:extLst>
        </xdr:cNvPr>
        <xdr:cNvSpPr txBox="1"/>
      </xdr:nvSpPr>
      <xdr:spPr>
        <a:xfrm>
          <a:off x="20327938"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903DE3E-F7BC-4FB6-BEC7-824AAD142D97}"/>
            </a:ext>
          </a:extLst>
        </xdr:cNvPr>
        <xdr:cNvSpPr txBox="1"/>
      </xdr:nvSpPr>
      <xdr:spPr>
        <a:xfrm>
          <a:off x="1956117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B9970D8-A9A4-42B9-9D68-CD52F4BC24CD}"/>
            </a:ext>
          </a:extLst>
        </xdr:cNvPr>
        <xdr:cNvSpPr txBox="1"/>
      </xdr:nvSpPr>
      <xdr:spPr>
        <a:xfrm>
          <a:off x="18729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ADBC125-4DA8-4562-97B2-38C11AFBBDA4}"/>
            </a:ext>
          </a:extLst>
        </xdr:cNvPr>
        <xdr:cNvSpPr txBox="1"/>
      </xdr:nvSpPr>
      <xdr:spPr>
        <a:xfrm>
          <a:off x="17911763"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7FC4712-57F3-47CE-996C-C4811E880FDB}"/>
            </a:ext>
          </a:extLst>
        </xdr:cNvPr>
        <xdr:cNvSpPr txBox="1"/>
      </xdr:nvSpPr>
      <xdr:spPr>
        <a:xfrm>
          <a:off x="170942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66221</xdr:rowOff>
    </xdr:from>
    <xdr:to>
      <xdr:col>116</xdr:col>
      <xdr:colOff>114300</xdr:colOff>
      <xdr:row>105</xdr:row>
      <xdr:rowOff>167821</xdr:rowOff>
    </xdr:to>
    <xdr:sp macro="" textlink="">
      <xdr:nvSpPr>
        <xdr:cNvPr id="832" name="楕円 831">
          <a:extLst>
            <a:ext uri="{FF2B5EF4-FFF2-40B4-BE49-F238E27FC236}">
              <a16:creationId xmlns:a16="http://schemas.microsoft.com/office/drawing/2014/main" id="{518136C0-1DA4-4DB2-A532-80EF46428B97}"/>
            </a:ext>
          </a:extLst>
        </xdr:cNvPr>
        <xdr:cNvSpPr/>
      </xdr:nvSpPr>
      <xdr:spPr>
        <a:xfrm>
          <a:off x="20453350" y="1721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44648</xdr:rowOff>
    </xdr:from>
    <xdr:ext cx="469744" cy="259045"/>
    <xdr:sp macro="" textlink="">
      <xdr:nvSpPr>
        <xdr:cNvPr id="833" name="【庁舎】&#10;一人当たり面積該当値テキスト">
          <a:extLst>
            <a:ext uri="{FF2B5EF4-FFF2-40B4-BE49-F238E27FC236}">
              <a16:creationId xmlns:a16="http://schemas.microsoft.com/office/drawing/2014/main" id="{4078EC4B-28A4-4ABF-80C2-E4D1FB6C0E53}"/>
            </a:ext>
          </a:extLst>
        </xdr:cNvPr>
        <xdr:cNvSpPr txBox="1"/>
      </xdr:nvSpPr>
      <xdr:spPr>
        <a:xfrm>
          <a:off x="20542250" y="1718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69487</xdr:rowOff>
    </xdr:from>
    <xdr:to>
      <xdr:col>112</xdr:col>
      <xdr:colOff>38100</xdr:colOff>
      <xdr:row>105</xdr:row>
      <xdr:rowOff>171087</xdr:rowOff>
    </xdr:to>
    <xdr:sp macro="" textlink="">
      <xdr:nvSpPr>
        <xdr:cNvPr id="834" name="楕円 833">
          <a:extLst>
            <a:ext uri="{FF2B5EF4-FFF2-40B4-BE49-F238E27FC236}">
              <a16:creationId xmlns:a16="http://schemas.microsoft.com/office/drawing/2014/main" id="{26977B96-26DC-4A8F-BF96-BD08A2B8DCC2}"/>
            </a:ext>
          </a:extLst>
        </xdr:cNvPr>
        <xdr:cNvSpPr/>
      </xdr:nvSpPr>
      <xdr:spPr>
        <a:xfrm>
          <a:off x="19686588" y="1721448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117021</xdr:rowOff>
    </xdr:from>
    <xdr:to>
      <xdr:col>116</xdr:col>
      <xdr:colOff>63500</xdr:colOff>
      <xdr:row>105</xdr:row>
      <xdr:rowOff>120287</xdr:rowOff>
    </xdr:to>
    <xdr:cxnSp macro="">
      <xdr:nvCxnSpPr>
        <xdr:cNvPr id="835" name="直線コネクタ 834">
          <a:extLst>
            <a:ext uri="{FF2B5EF4-FFF2-40B4-BE49-F238E27FC236}">
              <a16:creationId xmlns:a16="http://schemas.microsoft.com/office/drawing/2014/main" id="{BF364701-6BFD-4D8A-A3E0-15B56FAB5145}"/>
            </a:ext>
          </a:extLst>
        </xdr:cNvPr>
        <xdr:cNvCxnSpPr/>
      </xdr:nvCxnSpPr>
      <xdr:spPr>
        <a:xfrm flipV="1">
          <a:off x="19737388" y="17262021"/>
          <a:ext cx="766762"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69487</xdr:rowOff>
    </xdr:from>
    <xdr:to>
      <xdr:col>107</xdr:col>
      <xdr:colOff>101600</xdr:colOff>
      <xdr:row>105</xdr:row>
      <xdr:rowOff>171087</xdr:rowOff>
    </xdr:to>
    <xdr:sp macro="" textlink="">
      <xdr:nvSpPr>
        <xdr:cNvPr id="836" name="楕円 835">
          <a:extLst>
            <a:ext uri="{FF2B5EF4-FFF2-40B4-BE49-F238E27FC236}">
              <a16:creationId xmlns:a16="http://schemas.microsoft.com/office/drawing/2014/main" id="{E0AAC8EE-7B6E-471D-89EF-D4616E4D9174}"/>
            </a:ext>
          </a:extLst>
        </xdr:cNvPr>
        <xdr:cNvSpPr/>
      </xdr:nvSpPr>
      <xdr:spPr>
        <a:xfrm>
          <a:off x="18854738" y="1721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120287</xdr:rowOff>
    </xdr:from>
    <xdr:to>
      <xdr:col>111</xdr:col>
      <xdr:colOff>177800</xdr:colOff>
      <xdr:row>105</xdr:row>
      <xdr:rowOff>120287</xdr:rowOff>
    </xdr:to>
    <xdr:cxnSp macro="">
      <xdr:nvCxnSpPr>
        <xdr:cNvPr id="837" name="直線コネクタ 836">
          <a:extLst>
            <a:ext uri="{FF2B5EF4-FFF2-40B4-BE49-F238E27FC236}">
              <a16:creationId xmlns:a16="http://schemas.microsoft.com/office/drawing/2014/main" id="{B099F323-721F-4F7D-974E-1DC03597A2A6}"/>
            </a:ext>
          </a:extLst>
        </xdr:cNvPr>
        <xdr:cNvCxnSpPr/>
      </xdr:nvCxnSpPr>
      <xdr:spPr>
        <a:xfrm>
          <a:off x="18905538" y="17265287"/>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69487</xdr:rowOff>
    </xdr:from>
    <xdr:to>
      <xdr:col>102</xdr:col>
      <xdr:colOff>165100</xdr:colOff>
      <xdr:row>105</xdr:row>
      <xdr:rowOff>171087</xdr:rowOff>
    </xdr:to>
    <xdr:sp macro="" textlink="">
      <xdr:nvSpPr>
        <xdr:cNvPr id="838" name="楕円 837">
          <a:extLst>
            <a:ext uri="{FF2B5EF4-FFF2-40B4-BE49-F238E27FC236}">
              <a16:creationId xmlns:a16="http://schemas.microsoft.com/office/drawing/2014/main" id="{06678B06-81CC-4CA5-B702-6E862CD1A539}"/>
            </a:ext>
          </a:extLst>
        </xdr:cNvPr>
        <xdr:cNvSpPr/>
      </xdr:nvSpPr>
      <xdr:spPr>
        <a:xfrm>
          <a:off x="18037175" y="1721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120287</xdr:rowOff>
    </xdr:from>
    <xdr:to>
      <xdr:col>107</xdr:col>
      <xdr:colOff>50800</xdr:colOff>
      <xdr:row>105</xdr:row>
      <xdr:rowOff>120287</xdr:rowOff>
    </xdr:to>
    <xdr:cxnSp macro="">
      <xdr:nvCxnSpPr>
        <xdr:cNvPr id="839" name="直線コネクタ 838">
          <a:extLst>
            <a:ext uri="{FF2B5EF4-FFF2-40B4-BE49-F238E27FC236}">
              <a16:creationId xmlns:a16="http://schemas.microsoft.com/office/drawing/2014/main" id="{5984581D-6848-4441-A593-AA2481D06E60}"/>
            </a:ext>
          </a:extLst>
        </xdr:cNvPr>
        <xdr:cNvCxnSpPr/>
      </xdr:nvCxnSpPr>
      <xdr:spPr>
        <a:xfrm>
          <a:off x="18087975" y="17265287"/>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840" name="楕円 839">
          <a:extLst>
            <a:ext uri="{FF2B5EF4-FFF2-40B4-BE49-F238E27FC236}">
              <a16:creationId xmlns:a16="http://schemas.microsoft.com/office/drawing/2014/main" id="{0B25514B-1401-4398-BDB3-A0F4564DB93F}"/>
            </a:ext>
          </a:extLst>
        </xdr:cNvPr>
        <xdr:cNvSpPr/>
      </xdr:nvSpPr>
      <xdr:spPr>
        <a:xfrm>
          <a:off x="17219613" y="17214487"/>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120287</xdr:rowOff>
    </xdr:from>
    <xdr:to>
      <xdr:col>102</xdr:col>
      <xdr:colOff>114300</xdr:colOff>
      <xdr:row>105</xdr:row>
      <xdr:rowOff>120287</xdr:rowOff>
    </xdr:to>
    <xdr:cxnSp macro="">
      <xdr:nvCxnSpPr>
        <xdr:cNvPr id="841" name="直線コネクタ 840">
          <a:extLst>
            <a:ext uri="{FF2B5EF4-FFF2-40B4-BE49-F238E27FC236}">
              <a16:creationId xmlns:a16="http://schemas.microsoft.com/office/drawing/2014/main" id="{D6923DD9-586E-4934-9D0A-B088197CDF79}"/>
            </a:ext>
          </a:extLst>
        </xdr:cNvPr>
        <xdr:cNvCxnSpPr/>
      </xdr:nvCxnSpPr>
      <xdr:spPr>
        <a:xfrm>
          <a:off x="17270413" y="17265287"/>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2" name="n_1aveValue【庁舎】&#10;一人当たり面積">
          <a:extLst>
            <a:ext uri="{FF2B5EF4-FFF2-40B4-BE49-F238E27FC236}">
              <a16:creationId xmlns:a16="http://schemas.microsoft.com/office/drawing/2014/main" id="{293FBE5E-228B-44C2-9892-59BD8B40815A}"/>
            </a:ext>
          </a:extLst>
        </xdr:cNvPr>
        <xdr:cNvSpPr txBox="1"/>
      </xdr:nvSpPr>
      <xdr:spPr>
        <a:xfrm>
          <a:off x="19504102" y="1696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3" name="n_2aveValue【庁舎】&#10;一人当たり面積">
          <a:extLst>
            <a:ext uri="{FF2B5EF4-FFF2-40B4-BE49-F238E27FC236}">
              <a16:creationId xmlns:a16="http://schemas.microsoft.com/office/drawing/2014/main" id="{20CCEB8F-1E1D-4C83-9A8E-9B5AB8E6EFAF}"/>
            </a:ext>
          </a:extLst>
        </xdr:cNvPr>
        <xdr:cNvSpPr txBox="1"/>
      </xdr:nvSpPr>
      <xdr:spPr>
        <a:xfrm>
          <a:off x="18684952" y="1698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844" name="n_3aveValue【庁舎】&#10;一人当たり面積">
          <a:extLst>
            <a:ext uri="{FF2B5EF4-FFF2-40B4-BE49-F238E27FC236}">
              <a16:creationId xmlns:a16="http://schemas.microsoft.com/office/drawing/2014/main" id="{B00EA03F-E1B0-4224-B640-4AC90C74F337}"/>
            </a:ext>
          </a:extLst>
        </xdr:cNvPr>
        <xdr:cNvSpPr txBox="1"/>
      </xdr:nvSpPr>
      <xdr:spPr>
        <a:xfrm>
          <a:off x="17867390"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5" name="n_4aveValue【庁舎】&#10;一人当たり面積">
          <a:extLst>
            <a:ext uri="{FF2B5EF4-FFF2-40B4-BE49-F238E27FC236}">
              <a16:creationId xmlns:a16="http://schemas.microsoft.com/office/drawing/2014/main" id="{BDDD5D33-9683-4662-B50D-5F412BE8E9B8}"/>
            </a:ext>
          </a:extLst>
        </xdr:cNvPr>
        <xdr:cNvSpPr txBox="1"/>
      </xdr:nvSpPr>
      <xdr:spPr>
        <a:xfrm>
          <a:off x="17049827" y="1733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162214</xdr:rowOff>
    </xdr:from>
    <xdr:ext cx="469744" cy="259045"/>
    <xdr:sp macro="" textlink="">
      <xdr:nvSpPr>
        <xdr:cNvPr id="846" name="n_1mainValue【庁舎】&#10;一人当たり面積">
          <a:extLst>
            <a:ext uri="{FF2B5EF4-FFF2-40B4-BE49-F238E27FC236}">
              <a16:creationId xmlns:a16="http://schemas.microsoft.com/office/drawing/2014/main" id="{AE06086F-AC7B-4A51-ADD7-068165E556BC}"/>
            </a:ext>
          </a:extLst>
        </xdr:cNvPr>
        <xdr:cNvSpPr txBox="1"/>
      </xdr:nvSpPr>
      <xdr:spPr>
        <a:xfrm>
          <a:off x="19504102" y="1730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162214</xdr:rowOff>
    </xdr:from>
    <xdr:ext cx="469744" cy="259045"/>
    <xdr:sp macro="" textlink="">
      <xdr:nvSpPr>
        <xdr:cNvPr id="847" name="n_2mainValue【庁舎】&#10;一人当たり面積">
          <a:extLst>
            <a:ext uri="{FF2B5EF4-FFF2-40B4-BE49-F238E27FC236}">
              <a16:creationId xmlns:a16="http://schemas.microsoft.com/office/drawing/2014/main" id="{81B334CA-3020-4ECB-8DD2-4F4607D3D881}"/>
            </a:ext>
          </a:extLst>
        </xdr:cNvPr>
        <xdr:cNvSpPr txBox="1"/>
      </xdr:nvSpPr>
      <xdr:spPr>
        <a:xfrm>
          <a:off x="18684952" y="1730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16164</xdr:rowOff>
    </xdr:from>
    <xdr:ext cx="469744" cy="259045"/>
    <xdr:sp macro="" textlink="">
      <xdr:nvSpPr>
        <xdr:cNvPr id="848" name="n_3mainValue【庁舎】&#10;一人当たり面積">
          <a:extLst>
            <a:ext uri="{FF2B5EF4-FFF2-40B4-BE49-F238E27FC236}">
              <a16:creationId xmlns:a16="http://schemas.microsoft.com/office/drawing/2014/main" id="{735B4DC1-84D8-42DE-A365-E66F00C8BA6A}"/>
            </a:ext>
          </a:extLst>
        </xdr:cNvPr>
        <xdr:cNvSpPr txBox="1"/>
      </xdr:nvSpPr>
      <xdr:spPr>
        <a:xfrm>
          <a:off x="17867390" y="1698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849" name="n_4mainValue【庁舎】&#10;一人当たり面積">
          <a:extLst>
            <a:ext uri="{FF2B5EF4-FFF2-40B4-BE49-F238E27FC236}">
              <a16:creationId xmlns:a16="http://schemas.microsoft.com/office/drawing/2014/main" id="{39AFE62D-8FF5-4EC9-8607-B1EDE45A96D3}"/>
            </a:ext>
          </a:extLst>
        </xdr:cNvPr>
        <xdr:cNvSpPr txBox="1"/>
      </xdr:nvSpPr>
      <xdr:spPr>
        <a:xfrm>
          <a:off x="17049827" y="1698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D469D0A3-6A41-4F6A-8CF4-4548964E32CB}"/>
            </a:ext>
          </a:extLst>
        </xdr:cNvPr>
        <xdr:cNvSpPr/>
      </xdr:nvSpPr>
      <xdr:spPr>
        <a:xfrm>
          <a:off x="704850" y="18573750"/>
          <a:ext cx="205930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C11E2C0-6A99-4208-B5C5-D3BC94CB422F}"/>
            </a:ext>
          </a:extLst>
        </xdr:cNvPr>
        <xdr:cNvSpPr/>
      </xdr:nvSpPr>
      <xdr:spPr>
        <a:xfrm>
          <a:off x="704850" y="18637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5A2A464E-23DD-4297-811F-3F912D4E0A41}"/>
            </a:ext>
          </a:extLst>
        </xdr:cNvPr>
        <xdr:cNvSpPr txBox="1"/>
      </xdr:nvSpPr>
      <xdr:spPr>
        <a:xfrm>
          <a:off x="781050" y="18891250"/>
          <a:ext cx="2042795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類似団体と比較して特に有形固定資産減価償却率が高くなっている施設は、庁舎、体育館・プール、福祉施設であり、低くなっている施設は、令和４年度に新施設が竣工した一般廃棄物処理施設である。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庁舎については、適切な維持管理等を実施しているところであるが、資産価値の上昇につながる大規模な改修を行っていないことから躯体の減価償却が進んでいる。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その他の施設について</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借地の上に建設されている施設が多く、借地問題の解消に向け、代替施設を確保（施設の機能移転を含む）することによって借地の一部又は全部を返還するべき施設と位置付けており、機能維持のために必要な最低限の修繕のみ実施しているため、有形固定資産減価償却率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今後も公共施設個別利用計画に</a:t>
          </a:r>
          <a:r>
            <a:rPr kumimoji="1" lang="ja-JP" altLang="en-US" sz="1100" b="0" i="0" baseline="0">
              <a:solidFill>
                <a:schemeClr val="dk1"/>
              </a:solidFill>
              <a:effectLst/>
              <a:latin typeface="+mn-lt"/>
              <a:ea typeface="+mn-ea"/>
              <a:cs typeface="+mn-cs"/>
            </a:rPr>
            <a:t>基づき</a:t>
          </a:r>
          <a:r>
            <a:rPr kumimoji="1" lang="ja-JP" altLang="ja-JP" sz="1100" b="0" i="0" baseline="0">
              <a:solidFill>
                <a:schemeClr val="dk1"/>
              </a:solidFill>
              <a:effectLst/>
              <a:latin typeface="+mn-lt"/>
              <a:ea typeface="+mn-ea"/>
              <a:cs typeface="+mn-cs"/>
            </a:rPr>
            <a:t>、施設の老朽化対策や長寿命化、集約化・複合化などの適正な維持管理を引き続き取り組んでいく。</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BN5" sqref="BN5:BU5"/>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380" t="s">
        <v>76</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3"/>
      <c r="DK1" s="163"/>
      <c r="DL1" s="163"/>
      <c r="DM1" s="163"/>
      <c r="DN1" s="163"/>
      <c r="DO1" s="163"/>
    </row>
    <row r="2" spans="1:119" ht="23.25" thickBot="1" x14ac:dyDescent="0.3">
      <c r="B2" s="164" t="s">
        <v>77</v>
      </c>
      <c r="C2" s="164"/>
      <c r="D2" s="165"/>
    </row>
    <row r="3" spans="1:119" ht="18.75" customHeight="1" thickBot="1" x14ac:dyDescent="0.3">
      <c r="A3" s="163"/>
      <c r="B3" s="381" t="s">
        <v>78</v>
      </c>
      <c r="C3" s="382"/>
      <c r="D3" s="382"/>
      <c r="E3" s="383"/>
      <c r="F3" s="383"/>
      <c r="G3" s="383"/>
      <c r="H3" s="383"/>
      <c r="I3" s="383"/>
      <c r="J3" s="383"/>
      <c r="K3" s="383"/>
      <c r="L3" s="383" t="s">
        <v>79</v>
      </c>
      <c r="M3" s="383"/>
      <c r="N3" s="383"/>
      <c r="O3" s="383"/>
      <c r="P3" s="383"/>
      <c r="Q3" s="383"/>
      <c r="R3" s="390"/>
      <c r="S3" s="390"/>
      <c r="T3" s="390"/>
      <c r="U3" s="390"/>
      <c r="V3" s="391"/>
      <c r="W3" s="365" t="s">
        <v>80</v>
      </c>
      <c r="X3" s="366"/>
      <c r="Y3" s="366"/>
      <c r="Z3" s="366"/>
      <c r="AA3" s="366"/>
      <c r="AB3" s="382"/>
      <c r="AC3" s="390" t="s">
        <v>81</v>
      </c>
      <c r="AD3" s="366"/>
      <c r="AE3" s="366"/>
      <c r="AF3" s="366"/>
      <c r="AG3" s="366"/>
      <c r="AH3" s="366"/>
      <c r="AI3" s="366"/>
      <c r="AJ3" s="366"/>
      <c r="AK3" s="366"/>
      <c r="AL3" s="367"/>
      <c r="AM3" s="365" t="s">
        <v>82</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83</v>
      </c>
      <c r="BO3" s="366"/>
      <c r="BP3" s="366"/>
      <c r="BQ3" s="366"/>
      <c r="BR3" s="366"/>
      <c r="BS3" s="366"/>
      <c r="BT3" s="366"/>
      <c r="BU3" s="367"/>
      <c r="BV3" s="365" t="s">
        <v>84</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85</v>
      </c>
      <c r="CU3" s="366"/>
      <c r="CV3" s="366"/>
      <c r="CW3" s="366"/>
      <c r="CX3" s="366"/>
      <c r="CY3" s="366"/>
      <c r="CZ3" s="366"/>
      <c r="DA3" s="367"/>
      <c r="DB3" s="365" t="s">
        <v>86</v>
      </c>
      <c r="DC3" s="366"/>
      <c r="DD3" s="366"/>
      <c r="DE3" s="366"/>
      <c r="DF3" s="366"/>
      <c r="DG3" s="366"/>
      <c r="DH3" s="366"/>
      <c r="DI3" s="367"/>
    </row>
    <row r="4" spans="1:119" ht="18.75" customHeight="1" x14ac:dyDescent="0.25">
      <c r="A4" s="163"/>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87</v>
      </c>
      <c r="AZ4" s="369"/>
      <c r="BA4" s="369"/>
      <c r="BB4" s="369"/>
      <c r="BC4" s="369"/>
      <c r="BD4" s="369"/>
      <c r="BE4" s="369"/>
      <c r="BF4" s="369"/>
      <c r="BG4" s="369"/>
      <c r="BH4" s="369"/>
      <c r="BI4" s="369"/>
      <c r="BJ4" s="369"/>
      <c r="BK4" s="369"/>
      <c r="BL4" s="369"/>
      <c r="BM4" s="370"/>
      <c r="BN4" s="371">
        <v>28204389</v>
      </c>
      <c r="BO4" s="372"/>
      <c r="BP4" s="372"/>
      <c r="BQ4" s="372"/>
      <c r="BR4" s="372"/>
      <c r="BS4" s="372"/>
      <c r="BT4" s="372"/>
      <c r="BU4" s="373"/>
      <c r="BV4" s="371">
        <v>27312181</v>
      </c>
      <c r="BW4" s="372"/>
      <c r="BX4" s="372"/>
      <c r="BY4" s="372"/>
      <c r="BZ4" s="372"/>
      <c r="CA4" s="372"/>
      <c r="CB4" s="372"/>
      <c r="CC4" s="373"/>
      <c r="CD4" s="374" t="s">
        <v>88</v>
      </c>
      <c r="CE4" s="375"/>
      <c r="CF4" s="375"/>
      <c r="CG4" s="375"/>
      <c r="CH4" s="375"/>
      <c r="CI4" s="375"/>
      <c r="CJ4" s="375"/>
      <c r="CK4" s="375"/>
      <c r="CL4" s="375"/>
      <c r="CM4" s="375"/>
      <c r="CN4" s="375"/>
      <c r="CO4" s="375"/>
      <c r="CP4" s="375"/>
      <c r="CQ4" s="375"/>
      <c r="CR4" s="375"/>
      <c r="CS4" s="376"/>
      <c r="CT4" s="377">
        <v>7.3</v>
      </c>
      <c r="CU4" s="378"/>
      <c r="CV4" s="378"/>
      <c r="CW4" s="378"/>
      <c r="CX4" s="378"/>
      <c r="CY4" s="378"/>
      <c r="CZ4" s="378"/>
      <c r="DA4" s="379"/>
      <c r="DB4" s="377">
        <v>8.4</v>
      </c>
      <c r="DC4" s="378"/>
      <c r="DD4" s="378"/>
      <c r="DE4" s="378"/>
      <c r="DF4" s="378"/>
      <c r="DG4" s="378"/>
      <c r="DH4" s="378"/>
      <c r="DI4" s="379"/>
    </row>
    <row r="5" spans="1:119" ht="18.75" customHeight="1" x14ac:dyDescent="0.25">
      <c r="A5" s="163"/>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89</v>
      </c>
      <c r="AN5" s="438"/>
      <c r="AO5" s="438"/>
      <c r="AP5" s="438"/>
      <c r="AQ5" s="438"/>
      <c r="AR5" s="438"/>
      <c r="AS5" s="438"/>
      <c r="AT5" s="439"/>
      <c r="AU5" s="440" t="s">
        <v>90</v>
      </c>
      <c r="AV5" s="441"/>
      <c r="AW5" s="441"/>
      <c r="AX5" s="441"/>
      <c r="AY5" s="442" t="s">
        <v>91</v>
      </c>
      <c r="AZ5" s="443"/>
      <c r="BA5" s="443"/>
      <c r="BB5" s="443"/>
      <c r="BC5" s="443"/>
      <c r="BD5" s="443"/>
      <c r="BE5" s="443"/>
      <c r="BF5" s="443"/>
      <c r="BG5" s="443"/>
      <c r="BH5" s="443"/>
      <c r="BI5" s="443"/>
      <c r="BJ5" s="443"/>
      <c r="BK5" s="443"/>
      <c r="BL5" s="443"/>
      <c r="BM5" s="444"/>
      <c r="BN5" s="408">
        <v>26900157</v>
      </c>
      <c r="BO5" s="409"/>
      <c r="BP5" s="409"/>
      <c r="BQ5" s="409"/>
      <c r="BR5" s="409"/>
      <c r="BS5" s="409"/>
      <c r="BT5" s="409"/>
      <c r="BU5" s="410"/>
      <c r="BV5" s="408">
        <v>25656063</v>
      </c>
      <c r="BW5" s="409"/>
      <c r="BX5" s="409"/>
      <c r="BY5" s="409"/>
      <c r="BZ5" s="409"/>
      <c r="CA5" s="409"/>
      <c r="CB5" s="409"/>
      <c r="CC5" s="410"/>
      <c r="CD5" s="411" t="s">
        <v>92</v>
      </c>
      <c r="CE5" s="412"/>
      <c r="CF5" s="412"/>
      <c r="CG5" s="412"/>
      <c r="CH5" s="412"/>
      <c r="CI5" s="412"/>
      <c r="CJ5" s="412"/>
      <c r="CK5" s="412"/>
      <c r="CL5" s="412"/>
      <c r="CM5" s="412"/>
      <c r="CN5" s="412"/>
      <c r="CO5" s="412"/>
      <c r="CP5" s="412"/>
      <c r="CQ5" s="412"/>
      <c r="CR5" s="412"/>
      <c r="CS5" s="413"/>
      <c r="CT5" s="405">
        <v>94</v>
      </c>
      <c r="CU5" s="406"/>
      <c r="CV5" s="406"/>
      <c r="CW5" s="406"/>
      <c r="CX5" s="406"/>
      <c r="CY5" s="406"/>
      <c r="CZ5" s="406"/>
      <c r="DA5" s="407"/>
      <c r="DB5" s="405">
        <v>93.6</v>
      </c>
      <c r="DC5" s="406"/>
      <c r="DD5" s="406"/>
      <c r="DE5" s="406"/>
      <c r="DF5" s="406"/>
      <c r="DG5" s="406"/>
      <c r="DH5" s="406"/>
      <c r="DI5" s="407"/>
    </row>
    <row r="6" spans="1:119" ht="18.75" customHeight="1" x14ac:dyDescent="0.25">
      <c r="A6" s="163"/>
      <c r="B6" s="414" t="s">
        <v>93</v>
      </c>
      <c r="C6" s="415"/>
      <c r="D6" s="415"/>
      <c r="E6" s="416"/>
      <c r="F6" s="416"/>
      <c r="G6" s="416"/>
      <c r="H6" s="416"/>
      <c r="I6" s="416"/>
      <c r="J6" s="416"/>
      <c r="K6" s="416"/>
      <c r="L6" s="416" t="s">
        <v>94</v>
      </c>
      <c r="M6" s="416"/>
      <c r="N6" s="416"/>
      <c r="O6" s="416"/>
      <c r="P6" s="416"/>
      <c r="Q6" s="416"/>
      <c r="R6" s="420"/>
      <c r="S6" s="420"/>
      <c r="T6" s="420"/>
      <c r="U6" s="420"/>
      <c r="V6" s="421"/>
      <c r="W6" s="424" t="s">
        <v>95</v>
      </c>
      <c r="X6" s="425"/>
      <c r="Y6" s="425"/>
      <c r="Z6" s="425"/>
      <c r="AA6" s="425"/>
      <c r="AB6" s="415"/>
      <c r="AC6" s="428" t="s">
        <v>96</v>
      </c>
      <c r="AD6" s="429"/>
      <c r="AE6" s="429"/>
      <c r="AF6" s="429"/>
      <c r="AG6" s="429"/>
      <c r="AH6" s="429"/>
      <c r="AI6" s="429"/>
      <c r="AJ6" s="429"/>
      <c r="AK6" s="429"/>
      <c r="AL6" s="430"/>
      <c r="AM6" s="437" t="s">
        <v>97</v>
      </c>
      <c r="AN6" s="438"/>
      <c r="AO6" s="438"/>
      <c r="AP6" s="438"/>
      <c r="AQ6" s="438"/>
      <c r="AR6" s="438"/>
      <c r="AS6" s="438"/>
      <c r="AT6" s="439"/>
      <c r="AU6" s="440" t="s">
        <v>90</v>
      </c>
      <c r="AV6" s="441"/>
      <c r="AW6" s="441"/>
      <c r="AX6" s="441"/>
      <c r="AY6" s="442" t="s">
        <v>98</v>
      </c>
      <c r="AZ6" s="443"/>
      <c r="BA6" s="443"/>
      <c r="BB6" s="443"/>
      <c r="BC6" s="443"/>
      <c r="BD6" s="443"/>
      <c r="BE6" s="443"/>
      <c r="BF6" s="443"/>
      <c r="BG6" s="443"/>
      <c r="BH6" s="443"/>
      <c r="BI6" s="443"/>
      <c r="BJ6" s="443"/>
      <c r="BK6" s="443"/>
      <c r="BL6" s="443"/>
      <c r="BM6" s="444"/>
      <c r="BN6" s="408">
        <v>1304232</v>
      </c>
      <c r="BO6" s="409"/>
      <c r="BP6" s="409"/>
      <c r="BQ6" s="409"/>
      <c r="BR6" s="409"/>
      <c r="BS6" s="409"/>
      <c r="BT6" s="409"/>
      <c r="BU6" s="410"/>
      <c r="BV6" s="408">
        <v>1656118</v>
      </c>
      <c r="BW6" s="409"/>
      <c r="BX6" s="409"/>
      <c r="BY6" s="409"/>
      <c r="BZ6" s="409"/>
      <c r="CA6" s="409"/>
      <c r="CB6" s="409"/>
      <c r="CC6" s="410"/>
      <c r="CD6" s="411" t="s">
        <v>99</v>
      </c>
      <c r="CE6" s="412"/>
      <c r="CF6" s="412"/>
      <c r="CG6" s="412"/>
      <c r="CH6" s="412"/>
      <c r="CI6" s="412"/>
      <c r="CJ6" s="412"/>
      <c r="CK6" s="412"/>
      <c r="CL6" s="412"/>
      <c r="CM6" s="412"/>
      <c r="CN6" s="412"/>
      <c r="CO6" s="412"/>
      <c r="CP6" s="412"/>
      <c r="CQ6" s="412"/>
      <c r="CR6" s="412"/>
      <c r="CS6" s="413"/>
      <c r="CT6" s="445">
        <v>94.5</v>
      </c>
      <c r="CU6" s="446"/>
      <c r="CV6" s="446"/>
      <c r="CW6" s="446"/>
      <c r="CX6" s="446"/>
      <c r="CY6" s="446"/>
      <c r="CZ6" s="446"/>
      <c r="DA6" s="447"/>
      <c r="DB6" s="445">
        <v>94.6</v>
      </c>
      <c r="DC6" s="446"/>
      <c r="DD6" s="446"/>
      <c r="DE6" s="446"/>
      <c r="DF6" s="446"/>
      <c r="DG6" s="446"/>
      <c r="DH6" s="446"/>
      <c r="DI6" s="447"/>
    </row>
    <row r="7" spans="1:119" ht="18.75" customHeight="1" x14ac:dyDescent="0.25">
      <c r="A7" s="163"/>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100</v>
      </c>
      <c r="AN7" s="438"/>
      <c r="AO7" s="438"/>
      <c r="AP7" s="438"/>
      <c r="AQ7" s="438"/>
      <c r="AR7" s="438"/>
      <c r="AS7" s="438"/>
      <c r="AT7" s="439"/>
      <c r="AU7" s="440" t="s">
        <v>101</v>
      </c>
      <c r="AV7" s="441"/>
      <c r="AW7" s="441"/>
      <c r="AX7" s="441"/>
      <c r="AY7" s="442" t="s">
        <v>102</v>
      </c>
      <c r="AZ7" s="443"/>
      <c r="BA7" s="443"/>
      <c r="BB7" s="443"/>
      <c r="BC7" s="443"/>
      <c r="BD7" s="443"/>
      <c r="BE7" s="443"/>
      <c r="BF7" s="443"/>
      <c r="BG7" s="443"/>
      <c r="BH7" s="443"/>
      <c r="BI7" s="443"/>
      <c r="BJ7" s="443"/>
      <c r="BK7" s="443"/>
      <c r="BL7" s="443"/>
      <c r="BM7" s="444"/>
      <c r="BN7" s="408">
        <v>227137</v>
      </c>
      <c r="BO7" s="409"/>
      <c r="BP7" s="409"/>
      <c r="BQ7" s="409"/>
      <c r="BR7" s="409"/>
      <c r="BS7" s="409"/>
      <c r="BT7" s="409"/>
      <c r="BU7" s="410"/>
      <c r="BV7" s="408">
        <v>459406</v>
      </c>
      <c r="BW7" s="409"/>
      <c r="BX7" s="409"/>
      <c r="BY7" s="409"/>
      <c r="BZ7" s="409"/>
      <c r="CA7" s="409"/>
      <c r="CB7" s="409"/>
      <c r="CC7" s="410"/>
      <c r="CD7" s="411" t="s">
        <v>103</v>
      </c>
      <c r="CE7" s="412"/>
      <c r="CF7" s="412"/>
      <c r="CG7" s="412"/>
      <c r="CH7" s="412"/>
      <c r="CI7" s="412"/>
      <c r="CJ7" s="412"/>
      <c r="CK7" s="412"/>
      <c r="CL7" s="412"/>
      <c r="CM7" s="412"/>
      <c r="CN7" s="412"/>
      <c r="CO7" s="412"/>
      <c r="CP7" s="412"/>
      <c r="CQ7" s="412"/>
      <c r="CR7" s="412"/>
      <c r="CS7" s="413"/>
      <c r="CT7" s="408">
        <v>14656004</v>
      </c>
      <c r="CU7" s="409"/>
      <c r="CV7" s="409"/>
      <c r="CW7" s="409"/>
      <c r="CX7" s="409"/>
      <c r="CY7" s="409"/>
      <c r="CZ7" s="409"/>
      <c r="DA7" s="410"/>
      <c r="DB7" s="408">
        <v>14207608</v>
      </c>
      <c r="DC7" s="409"/>
      <c r="DD7" s="409"/>
      <c r="DE7" s="409"/>
      <c r="DF7" s="409"/>
      <c r="DG7" s="409"/>
      <c r="DH7" s="409"/>
      <c r="DI7" s="410"/>
    </row>
    <row r="8" spans="1:119" ht="18.75" customHeight="1" thickBot="1" x14ac:dyDescent="0.3">
      <c r="A8" s="163"/>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104</v>
      </c>
      <c r="AN8" s="438"/>
      <c r="AO8" s="438"/>
      <c r="AP8" s="438"/>
      <c r="AQ8" s="438"/>
      <c r="AR8" s="438"/>
      <c r="AS8" s="438"/>
      <c r="AT8" s="439"/>
      <c r="AU8" s="440" t="s">
        <v>90</v>
      </c>
      <c r="AV8" s="441"/>
      <c r="AW8" s="441"/>
      <c r="AX8" s="441"/>
      <c r="AY8" s="442" t="s">
        <v>105</v>
      </c>
      <c r="AZ8" s="443"/>
      <c r="BA8" s="443"/>
      <c r="BB8" s="443"/>
      <c r="BC8" s="443"/>
      <c r="BD8" s="443"/>
      <c r="BE8" s="443"/>
      <c r="BF8" s="443"/>
      <c r="BG8" s="443"/>
      <c r="BH8" s="443"/>
      <c r="BI8" s="443"/>
      <c r="BJ8" s="443"/>
      <c r="BK8" s="443"/>
      <c r="BL8" s="443"/>
      <c r="BM8" s="444"/>
      <c r="BN8" s="408">
        <v>1077095</v>
      </c>
      <c r="BO8" s="409"/>
      <c r="BP8" s="409"/>
      <c r="BQ8" s="409"/>
      <c r="BR8" s="409"/>
      <c r="BS8" s="409"/>
      <c r="BT8" s="409"/>
      <c r="BU8" s="410"/>
      <c r="BV8" s="408">
        <v>1196712</v>
      </c>
      <c r="BW8" s="409"/>
      <c r="BX8" s="409"/>
      <c r="BY8" s="409"/>
      <c r="BZ8" s="409"/>
      <c r="CA8" s="409"/>
      <c r="CB8" s="409"/>
      <c r="CC8" s="410"/>
      <c r="CD8" s="411" t="s">
        <v>106</v>
      </c>
      <c r="CE8" s="412"/>
      <c r="CF8" s="412"/>
      <c r="CG8" s="412"/>
      <c r="CH8" s="412"/>
      <c r="CI8" s="412"/>
      <c r="CJ8" s="412"/>
      <c r="CK8" s="412"/>
      <c r="CL8" s="412"/>
      <c r="CM8" s="412"/>
      <c r="CN8" s="412"/>
      <c r="CO8" s="412"/>
      <c r="CP8" s="412"/>
      <c r="CQ8" s="412"/>
      <c r="CR8" s="412"/>
      <c r="CS8" s="413"/>
      <c r="CT8" s="448">
        <v>0.79</v>
      </c>
      <c r="CU8" s="449"/>
      <c r="CV8" s="449"/>
      <c r="CW8" s="449"/>
      <c r="CX8" s="449"/>
      <c r="CY8" s="449"/>
      <c r="CZ8" s="449"/>
      <c r="DA8" s="450"/>
      <c r="DB8" s="448">
        <v>0.8</v>
      </c>
      <c r="DC8" s="449"/>
      <c r="DD8" s="449"/>
      <c r="DE8" s="449"/>
      <c r="DF8" s="449"/>
      <c r="DG8" s="449"/>
      <c r="DH8" s="449"/>
      <c r="DI8" s="450"/>
    </row>
    <row r="9" spans="1:119" ht="18.75" customHeight="1" thickBot="1" x14ac:dyDescent="0.3">
      <c r="A9" s="163"/>
      <c r="B9" s="402" t="s">
        <v>107</v>
      </c>
      <c r="C9" s="403"/>
      <c r="D9" s="403"/>
      <c r="E9" s="403"/>
      <c r="F9" s="403"/>
      <c r="G9" s="403"/>
      <c r="H9" s="403"/>
      <c r="I9" s="403"/>
      <c r="J9" s="403"/>
      <c r="K9" s="451"/>
      <c r="L9" s="452" t="s">
        <v>108</v>
      </c>
      <c r="M9" s="453"/>
      <c r="N9" s="453"/>
      <c r="O9" s="453"/>
      <c r="P9" s="453"/>
      <c r="Q9" s="454"/>
      <c r="R9" s="455">
        <v>70117</v>
      </c>
      <c r="S9" s="456"/>
      <c r="T9" s="456"/>
      <c r="U9" s="456"/>
      <c r="V9" s="457"/>
      <c r="W9" s="365" t="s">
        <v>109</v>
      </c>
      <c r="X9" s="366"/>
      <c r="Y9" s="366"/>
      <c r="Z9" s="366"/>
      <c r="AA9" s="366"/>
      <c r="AB9" s="366"/>
      <c r="AC9" s="366"/>
      <c r="AD9" s="366"/>
      <c r="AE9" s="366"/>
      <c r="AF9" s="366"/>
      <c r="AG9" s="366"/>
      <c r="AH9" s="366"/>
      <c r="AI9" s="366"/>
      <c r="AJ9" s="366"/>
      <c r="AK9" s="366"/>
      <c r="AL9" s="367"/>
      <c r="AM9" s="437" t="s">
        <v>110</v>
      </c>
      <c r="AN9" s="438"/>
      <c r="AO9" s="438"/>
      <c r="AP9" s="438"/>
      <c r="AQ9" s="438"/>
      <c r="AR9" s="438"/>
      <c r="AS9" s="438"/>
      <c r="AT9" s="439"/>
      <c r="AU9" s="440" t="s">
        <v>90</v>
      </c>
      <c r="AV9" s="441"/>
      <c r="AW9" s="441"/>
      <c r="AX9" s="441"/>
      <c r="AY9" s="442" t="s">
        <v>111</v>
      </c>
      <c r="AZ9" s="443"/>
      <c r="BA9" s="443"/>
      <c r="BB9" s="443"/>
      <c r="BC9" s="443"/>
      <c r="BD9" s="443"/>
      <c r="BE9" s="443"/>
      <c r="BF9" s="443"/>
      <c r="BG9" s="443"/>
      <c r="BH9" s="443"/>
      <c r="BI9" s="443"/>
      <c r="BJ9" s="443"/>
      <c r="BK9" s="443"/>
      <c r="BL9" s="443"/>
      <c r="BM9" s="444"/>
      <c r="BN9" s="408">
        <v>-119617</v>
      </c>
      <c r="BO9" s="409"/>
      <c r="BP9" s="409"/>
      <c r="BQ9" s="409"/>
      <c r="BR9" s="409"/>
      <c r="BS9" s="409"/>
      <c r="BT9" s="409"/>
      <c r="BU9" s="410"/>
      <c r="BV9" s="408">
        <v>-566744</v>
      </c>
      <c r="BW9" s="409"/>
      <c r="BX9" s="409"/>
      <c r="BY9" s="409"/>
      <c r="BZ9" s="409"/>
      <c r="CA9" s="409"/>
      <c r="CB9" s="409"/>
      <c r="CC9" s="410"/>
      <c r="CD9" s="411" t="s">
        <v>112</v>
      </c>
      <c r="CE9" s="412"/>
      <c r="CF9" s="412"/>
      <c r="CG9" s="412"/>
      <c r="CH9" s="412"/>
      <c r="CI9" s="412"/>
      <c r="CJ9" s="412"/>
      <c r="CK9" s="412"/>
      <c r="CL9" s="412"/>
      <c r="CM9" s="412"/>
      <c r="CN9" s="412"/>
      <c r="CO9" s="412"/>
      <c r="CP9" s="412"/>
      <c r="CQ9" s="412"/>
      <c r="CR9" s="412"/>
      <c r="CS9" s="413"/>
      <c r="CT9" s="405">
        <v>7.9</v>
      </c>
      <c r="CU9" s="406"/>
      <c r="CV9" s="406"/>
      <c r="CW9" s="406"/>
      <c r="CX9" s="406"/>
      <c r="CY9" s="406"/>
      <c r="CZ9" s="406"/>
      <c r="DA9" s="407"/>
      <c r="DB9" s="405">
        <v>8.3000000000000007</v>
      </c>
      <c r="DC9" s="406"/>
      <c r="DD9" s="406"/>
      <c r="DE9" s="406"/>
      <c r="DF9" s="406"/>
      <c r="DG9" s="406"/>
      <c r="DH9" s="406"/>
      <c r="DI9" s="407"/>
    </row>
    <row r="10" spans="1:119" ht="18.75" customHeight="1" thickBot="1" x14ac:dyDescent="0.3">
      <c r="A10" s="163"/>
      <c r="B10" s="402"/>
      <c r="C10" s="403"/>
      <c r="D10" s="403"/>
      <c r="E10" s="403"/>
      <c r="F10" s="403"/>
      <c r="G10" s="403"/>
      <c r="H10" s="403"/>
      <c r="I10" s="403"/>
      <c r="J10" s="403"/>
      <c r="K10" s="451"/>
      <c r="L10" s="458" t="s">
        <v>113</v>
      </c>
      <c r="M10" s="438"/>
      <c r="N10" s="438"/>
      <c r="O10" s="438"/>
      <c r="P10" s="438"/>
      <c r="Q10" s="439"/>
      <c r="R10" s="459">
        <v>70255</v>
      </c>
      <c r="S10" s="460"/>
      <c r="T10" s="460"/>
      <c r="U10" s="460"/>
      <c r="V10" s="461"/>
      <c r="W10" s="396"/>
      <c r="X10" s="397"/>
      <c r="Y10" s="397"/>
      <c r="Z10" s="397"/>
      <c r="AA10" s="397"/>
      <c r="AB10" s="397"/>
      <c r="AC10" s="397"/>
      <c r="AD10" s="397"/>
      <c r="AE10" s="397"/>
      <c r="AF10" s="397"/>
      <c r="AG10" s="397"/>
      <c r="AH10" s="397"/>
      <c r="AI10" s="397"/>
      <c r="AJ10" s="397"/>
      <c r="AK10" s="397"/>
      <c r="AL10" s="400"/>
      <c r="AM10" s="437" t="s">
        <v>114</v>
      </c>
      <c r="AN10" s="438"/>
      <c r="AO10" s="438"/>
      <c r="AP10" s="438"/>
      <c r="AQ10" s="438"/>
      <c r="AR10" s="438"/>
      <c r="AS10" s="438"/>
      <c r="AT10" s="439"/>
      <c r="AU10" s="440" t="s">
        <v>90</v>
      </c>
      <c r="AV10" s="441"/>
      <c r="AW10" s="441"/>
      <c r="AX10" s="441"/>
      <c r="AY10" s="442" t="s">
        <v>115</v>
      </c>
      <c r="AZ10" s="443"/>
      <c r="BA10" s="443"/>
      <c r="BB10" s="443"/>
      <c r="BC10" s="443"/>
      <c r="BD10" s="443"/>
      <c r="BE10" s="443"/>
      <c r="BF10" s="443"/>
      <c r="BG10" s="443"/>
      <c r="BH10" s="443"/>
      <c r="BI10" s="443"/>
      <c r="BJ10" s="443"/>
      <c r="BK10" s="443"/>
      <c r="BL10" s="443"/>
      <c r="BM10" s="444"/>
      <c r="BN10" s="408">
        <v>1113713</v>
      </c>
      <c r="BO10" s="409"/>
      <c r="BP10" s="409"/>
      <c r="BQ10" s="409"/>
      <c r="BR10" s="409"/>
      <c r="BS10" s="409"/>
      <c r="BT10" s="409"/>
      <c r="BU10" s="410"/>
      <c r="BV10" s="408">
        <v>1467182</v>
      </c>
      <c r="BW10" s="409"/>
      <c r="BX10" s="409"/>
      <c r="BY10" s="409"/>
      <c r="BZ10" s="409"/>
      <c r="CA10" s="409"/>
      <c r="CB10" s="409"/>
      <c r="CC10" s="410"/>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02"/>
      <c r="C11" s="403"/>
      <c r="D11" s="403"/>
      <c r="E11" s="403"/>
      <c r="F11" s="403"/>
      <c r="G11" s="403"/>
      <c r="H11" s="403"/>
      <c r="I11" s="403"/>
      <c r="J11" s="403"/>
      <c r="K11" s="451"/>
      <c r="L11" s="462" t="s">
        <v>117</v>
      </c>
      <c r="M11" s="463"/>
      <c r="N11" s="463"/>
      <c r="O11" s="463"/>
      <c r="P11" s="463"/>
      <c r="Q11" s="464"/>
      <c r="R11" s="465" t="s">
        <v>118</v>
      </c>
      <c r="S11" s="466"/>
      <c r="T11" s="466"/>
      <c r="U11" s="466"/>
      <c r="V11" s="467"/>
      <c r="W11" s="396"/>
      <c r="X11" s="397"/>
      <c r="Y11" s="397"/>
      <c r="Z11" s="397"/>
      <c r="AA11" s="397"/>
      <c r="AB11" s="397"/>
      <c r="AC11" s="397"/>
      <c r="AD11" s="397"/>
      <c r="AE11" s="397"/>
      <c r="AF11" s="397"/>
      <c r="AG11" s="397"/>
      <c r="AH11" s="397"/>
      <c r="AI11" s="397"/>
      <c r="AJ11" s="397"/>
      <c r="AK11" s="397"/>
      <c r="AL11" s="400"/>
      <c r="AM11" s="437" t="s">
        <v>119</v>
      </c>
      <c r="AN11" s="438"/>
      <c r="AO11" s="438"/>
      <c r="AP11" s="438"/>
      <c r="AQ11" s="438"/>
      <c r="AR11" s="438"/>
      <c r="AS11" s="438"/>
      <c r="AT11" s="439"/>
      <c r="AU11" s="440" t="s">
        <v>90</v>
      </c>
      <c r="AV11" s="441"/>
      <c r="AW11" s="441"/>
      <c r="AX11" s="441"/>
      <c r="AY11" s="442" t="s">
        <v>120</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121</v>
      </c>
      <c r="CE11" s="412"/>
      <c r="CF11" s="412"/>
      <c r="CG11" s="412"/>
      <c r="CH11" s="412"/>
      <c r="CI11" s="412"/>
      <c r="CJ11" s="412"/>
      <c r="CK11" s="412"/>
      <c r="CL11" s="412"/>
      <c r="CM11" s="412"/>
      <c r="CN11" s="412"/>
      <c r="CO11" s="412"/>
      <c r="CP11" s="412"/>
      <c r="CQ11" s="412"/>
      <c r="CR11" s="412"/>
      <c r="CS11" s="413"/>
      <c r="CT11" s="448" t="s">
        <v>122</v>
      </c>
      <c r="CU11" s="449"/>
      <c r="CV11" s="449"/>
      <c r="CW11" s="449"/>
      <c r="CX11" s="449"/>
      <c r="CY11" s="449"/>
      <c r="CZ11" s="449"/>
      <c r="DA11" s="450"/>
      <c r="DB11" s="448" t="s">
        <v>122</v>
      </c>
      <c r="DC11" s="449"/>
      <c r="DD11" s="449"/>
      <c r="DE11" s="449"/>
      <c r="DF11" s="449"/>
      <c r="DG11" s="449"/>
      <c r="DH11" s="449"/>
      <c r="DI11" s="450"/>
    </row>
    <row r="12" spans="1:119" ht="18.75" customHeight="1" x14ac:dyDescent="0.25">
      <c r="A12" s="163"/>
      <c r="B12" s="468" t="s">
        <v>123</v>
      </c>
      <c r="C12" s="469"/>
      <c r="D12" s="469"/>
      <c r="E12" s="469"/>
      <c r="F12" s="469"/>
      <c r="G12" s="469"/>
      <c r="H12" s="469"/>
      <c r="I12" s="469"/>
      <c r="J12" s="469"/>
      <c r="K12" s="470"/>
      <c r="L12" s="477" t="s">
        <v>124</v>
      </c>
      <c r="M12" s="478"/>
      <c r="N12" s="478"/>
      <c r="O12" s="478"/>
      <c r="P12" s="478"/>
      <c r="Q12" s="479"/>
      <c r="R12" s="480">
        <v>69836</v>
      </c>
      <c r="S12" s="481"/>
      <c r="T12" s="481"/>
      <c r="U12" s="481"/>
      <c r="V12" s="482"/>
      <c r="W12" s="483" t="s">
        <v>1</v>
      </c>
      <c r="X12" s="441"/>
      <c r="Y12" s="441"/>
      <c r="Z12" s="441"/>
      <c r="AA12" s="441"/>
      <c r="AB12" s="484"/>
      <c r="AC12" s="485" t="s">
        <v>125</v>
      </c>
      <c r="AD12" s="486"/>
      <c r="AE12" s="486"/>
      <c r="AF12" s="486"/>
      <c r="AG12" s="487"/>
      <c r="AH12" s="485" t="s">
        <v>126</v>
      </c>
      <c r="AI12" s="486"/>
      <c r="AJ12" s="486"/>
      <c r="AK12" s="486"/>
      <c r="AL12" s="488"/>
      <c r="AM12" s="437" t="s">
        <v>127</v>
      </c>
      <c r="AN12" s="438"/>
      <c r="AO12" s="438"/>
      <c r="AP12" s="438"/>
      <c r="AQ12" s="438"/>
      <c r="AR12" s="438"/>
      <c r="AS12" s="438"/>
      <c r="AT12" s="439"/>
      <c r="AU12" s="440" t="s">
        <v>90</v>
      </c>
      <c r="AV12" s="441"/>
      <c r="AW12" s="441"/>
      <c r="AX12" s="441"/>
      <c r="AY12" s="442" t="s">
        <v>128</v>
      </c>
      <c r="AZ12" s="443"/>
      <c r="BA12" s="443"/>
      <c r="BB12" s="443"/>
      <c r="BC12" s="443"/>
      <c r="BD12" s="443"/>
      <c r="BE12" s="443"/>
      <c r="BF12" s="443"/>
      <c r="BG12" s="443"/>
      <c r="BH12" s="443"/>
      <c r="BI12" s="443"/>
      <c r="BJ12" s="443"/>
      <c r="BK12" s="443"/>
      <c r="BL12" s="443"/>
      <c r="BM12" s="444"/>
      <c r="BN12" s="408">
        <v>1149340</v>
      </c>
      <c r="BO12" s="409"/>
      <c r="BP12" s="409"/>
      <c r="BQ12" s="409"/>
      <c r="BR12" s="409"/>
      <c r="BS12" s="409"/>
      <c r="BT12" s="409"/>
      <c r="BU12" s="410"/>
      <c r="BV12" s="408">
        <v>1447829</v>
      </c>
      <c r="BW12" s="409"/>
      <c r="BX12" s="409"/>
      <c r="BY12" s="409"/>
      <c r="BZ12" s="409"/>
      <c r="CA12" s="409"/>
      <c r="CB12" s="409"/>
      <c r="CC12" s="410"/>
      <c r="CD12" s="411" t="s">
        <v>129</v>
      </c>
      <c r="CE12" s="412"/>
      <c r="CF12" s="412"/>
      <c r="CG12" s="412"/>
      <c r="CH12" s="412"/>
      <c r="CI12" s="412"/>
      <c r="CJ12" s="412"/>
      <c r="CK12" s="412"/>
      <c r="CL12" s="412"/>
      <c r="CM12" s="412"/>
      <c r="CN12" s="412"/>
      <c r="CO12" s="412"/>
      <c r="CP12" s="412"/>
      <c r="CQ12" s="412"/>
      <c r="CR12" s="412"/>
      <c r="CS12" s="413"/>
      <c r="CT12" s="448" t="s">
        <v>122</v>
      </c>
      <c r="CU12" s="449"/>
      <c r="CV12" s="449"/>
      <c r="CW12" s="449"/>
      <c r="CX12" s="449"/>
      <c r="CY12" s="449"/>
      <c r="CZ12" s="449"/>
      <c r="DA12" s="450"/>
      <c r="DB12" s="448" t="s">
        <v>122</v>
      </c>
      <c r="DC12" s="449"/>
      <c r="DD12" s="449"/>
      <c r="DE12" s="449"/>
      <c r="DF12" s="449"/>
      <c r="DG12" s="449"/>
      <c r="DH12" s="449"/>
      <c r="DI12" s="450"/>
    </row>
    <row r="13" spans="1:119" ht="18.75" customHeight="1" x14ac:dyDescent="0.25">
      <c r="A13" s="163"/>
      <c r="B13" s="471"/>
      <c r="C13" s="472"/>
      <c r="D13" s="472"/>
      <c r="E13" s="472"/>
      <c r="F13" s="472"/>
      <c r="G13" s="472"/>
      <c r="H13" s="472"/>
      <c r="I13" s="472"/>
      <c r="J13" s="472"/>
      <c r="K13" s="473"/>
      <c r="L13" s="172"/>
      <c r="M13" s="499" t="s">
        <v>130</v>
      </c>
      <c r="N13" s="500"/>
      <c r="O13" s="500"/>
      <c r="P13" s="500"/>
      <c r="Q13" s="501"/>
      <c r="R13" s="492">
        <v>67733</v>
      </c>
      <c r="S13" s="493"/>
      <c r="T13" s="493"/>
      <c r="U13" s="493"/>
      <c r="V13" s="494"/>
      <c r="W13" s="424" t="s">
        <v>131</v>
      </c>
      <c r="X13" s="425"/>
      <c r="Y13" s="425"/>
      <c r="Z13" s="425"/>
      <c r="AA13" s="425"/>
      <c r="AB13" s="415"/>
      <c r="AC13" s="459">
        <v>314</v>
      </c>
      <c r="AD13" s="460"/>
      <c r="AE13" s="460"/>
      <c r="AF13" s="460"/>
      <c r="AG13" s="502"/>
      <c r="AH13" s="459">
        <v>315</v>
      </c>
      <c r="AI13" s="460"/>
      <c r="AJ13" s="460"/>
      <c r="AK13" s="460"/>
      <c r="AL13" s="461"/>
      <c r="AM13" s="437" t="s">
        <v>132</v>
      </c>
      <c r="AN13" s="438"/>
      <c r="AO13" s="438"/>
      <c r="AP13" s="438"/>
      <c r="AQ13" s="438"/>
      <c r="AR13" s="438"/>
      <c r="AS13" s="438"/>
      <c r="AT13" s="439"/>
      <c r="AU13" s="440" t="s">
        <v>101</v>
      </c>
      <c r="AV13" s="441"/>
      <c r="AW13" s="441"/>
      <c r="AX13" s="441"/>
      <c r="AY13" s="442" t="s">
        <v>133</v>
      </c>
      <c r="AZ13" s="443"/>
      <c r="BA13" s="443"/>
      <c r="BB13" s="443"/>
      <c r="BC13" s="443"/>
      <c r="BD13" s="443"/>
      <c r="BE13" s="443"/>
      <c r="BF13" s="443"/>
      <c r="BG13" s="443"/>
      <c r="BH13" s="443"/>
      <c r="BI13" s="443"/>
      <c r="BJ13" s="443"/>
      <c r="BK13" s="443"/>
      <c r="BL13" s="443"/>
      <c r="BM13" s="444"/>
      <c r="BN13" s="408">
        <v>-155244</v>
      </c>
      <c r="BO13" s="409"/>
      <c r="BP13" s="409"/>
      <c r="BQ13" s="409"/>
      <c r="BR13" s="409"/>
      <c r="BS13" s="409"/>
      <c r="BT13" s="409"/>
      <c r="BU13" s="410"/>
      <c r="BV13" s="408">
        <v>-547391</v>
      </c>
      <c r="BW13" s="409"/>
      <c r="BX13" s="409"/>
      <c r="BY13" s="409"/>
      <c r="BZ13" s="409"/>
      <c r="CA13" s="409"/>
      <c r="CB13" s="409"/>
      <c r="CC13" s="410"/>
      <c r="CD13" s="411" t="s">
        <v>134</v>
      </c>
      <c r="CE13" s="412"/>
      <c r="CF13" s="412"/>
      <c r="CG13" s="412"/>
      <c r="CH13" s="412"/>
      <c r="CI13" s="412"/>
      <c r="CJ13" s="412"/>
      <c r="CK13" s="412"/>
      <c r="CL13" s="412"/>
      <c r="CM13" s="412"/>
      <c r="CN13" s="412"/>
      <c r="CO13" s="412"/>
      <c r="CP13" s="412"/>
      <c r="CQ13" s="412"/>
      <c r="CR13" s="412"/>
      <c r="CS13" s="413"/>
      <c r="CT13" s="405">
        <v>5.0999999999999996</v>
      </c>
      <c r="CU13" s="406"/>
      <c r="CV13" s="406"/>
      <c r="CW13" s="406"/>
      <c r="CX13" s="406"/>
      <c r="CY13" s="406"/>
      <c r="CZ13" s="406"/>
      <c r="DA13" s="407"/>
      <c r="DB13" s="405">
        <v>5.6</v>
      </c>
      <c r="DC13" s="406"/>
      <c r="DD13" s="406"/>
      <c r="DE13" s="406"/>
      <c r="DF13" s="406"/>
      <c r="DG13" s="406"/>
      <c r="DH13" s="406"/>
      <c r="DI13" s="407"/>
    </row>
    <row r="14" spans="1:119" ht="18.75" customHeight="1" thickBot="1" x14ac:dyDescent="0.3">
      <c r="A14" s="163"/>
      <c r="B14" s="471"/>
      <c r="C14" s="472"/>
      <c r="D14" s="472"/>
      <c r="E14" s="472"/>
      <c r="F14" s="472"/>
      <c r="G14" s="472"/>
      <c r="H14" s="472"/>
      <c r="I14" s="472"/>
      <c r="J14" s="472"/>
      <c r="K14" s="473"/>
      <c r="L14" s="489" t="s">
        <v>135</v>
      </c>
      <c r="M14" s="490"/>
      <c r="N14" s="490"/>
      <c r="O14" s="490"/>
      <c r="P14" s="490"/>
      <c r="Q14" s="491"/>
      <c r="R14" s="492">
        <v>70063</v>
      </c>
      <c r="S14" s="493"/>
      <c r="T14" s="493"/>
      <c r="U14" s="493"/>
      <c r="V14" s="494"/>
      <c r="W14" s="398"/>
      <c r="X14" s="399"/>
      <c r="Y14" s="399"/>
      <c r="Z14" s="399"/>
      <c r="AA14" s="399"/>
      <c r="AB14" s="388"/>
      <c r="AC14" s="495">
        <v>1</v>
      </c>
      <c r="AD14" s="496"/>
      <c r="AE14" s="496"/>
      <c r="AF14" s="496"/>
      <c r="AG14" s="497"/>
      <c r="AH14" s="495">
        <v>1</v>
      </c>
      <c r="AI14" s="496"/>
      <c r="AJ14" s="496"/>
      <c r="AK14" s="496"/>
      <c r="AL14" s="498"/>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3" t="s">
        <v>136</v>
      </c>
      <c r="CE14" s="504"/>
      <c r="CF14" s="504"/>
      <c r="CG14" s="504"/>
      <c r="CH14" s="504"/>
      <c r="CI14" s="504"/>
      <c r="CJ14" s="504"/>
      <c r="CK14" s="504"/>
      <c r="CL14" s="504"/>
      <c r="CM14" s="504"/>
      <c r="CN14" s="504"/>
      <c r="CO14" s="504"/>
      <c r="CP14" s="504"/>
      <c r="CQ14" s="504"/>
      <c r="CR14" s="504"/>
      <c r="CS14" s="505"/>
      <c r="CT14" s="506" t="s">
        <v>122</v>
      </c>
      <c r="CU14" s="507"/>
      <c r="CV14" s="507"/>
      <c r="CW14" s="507"/>
      <c r="CX14" s="507"/>
      <c r="CY14" s="507"/>
      <c r="CZ14" s="507"/>
      <c r="DA14" s="508"/>
      <c r="DB14" s="506" t="s">
        <v>122</v>
      </c>
      <c r="DC14" s="507"/>
      <c r="DD14" s="507"/>
      <c r="DE14" s="507"/>
      <c r="DF14" s="507"/>
      <c r="DG14" s="507"/>
      <c r="DH14" s="507"/>
      <c r="DI14" s="508"/>
    </row>
    <row r="15" spans="1:119" ht="18.75" customHeight="1" x14ac:dyDescent="0.25">
      <c r="A15" s="163"/>
      <c r="B15" s="471"/>
      <c r="C15" s="472"/>
      <c r="D15" s="472"/>
      <c r="E15" s="472"/>
      <c r="F15" s="472"/>
      <c r="G15" s="472"/>
      <c r="H15" s="472"/>
      <c r="I15" s="472"/>
      <c r="J15" s="472"/>
      <c r="K15" s="473"/>
      <c r="L15" s="172"/>
      <c r="M15" s="499" t="s">
        <v>130</v>
      </c>
      <c r="N15" s="500"/>
      <c r="O15" s="500"/>
      <c r="P15" s="500"/>
      <c r="Q15" s="501"/>
      <c r="R15" s="492">
        <v>68237</v>
      </c>
      <c r="S15" s="493"/>
      <c r="T15" s="493"/>
      <c r="U15" s="493"/>
      <c r="V15" s="494"/>
      <c r="W15" s="424" t="s">
        <v>137</v>
      </c>
      <c r="X15" s="425"/>
      <c r="Y15" s="425"/>
      <c r="Z15" s="425"/>
      <c r="AA15" s="425"/>
      <c r="AB15" s="415"/>
      <c r="AC15" s="459">
        <v>7331</v>
      </c>
      <c r="AD15" s="460"/>
      <c r="AE15" s="460"/>
      <c r="AF15" s="460"/>
      <c r="AG15" s="502"/>
      <c r="AH15" s="459">
        <v>8276</v>
      </c>
      <c r="AI15" s="460"/>
      <c r="AJ15" s="460"/>
      <c r="AK15" s="460"/>
      <c r="AL15" s="461"/>
      <c r="AM15" s="437"/>
      <c r="AN15" s="438"/>
      <c r="AO15" s="438"/>
      <c r="AP15" s="438"/>
      <c r="AQ15" s="438"/>
      <c r="AR15" s="438"/>
      <c r="AS15" s="438"/>
      <c r="AT15" s="439"/>
      <c r="AU15" s="440"/>
      <c r="AV15" s="441"/>
      <c r="AW15" s="441"/>
      <c r="AX15" s="441"/>
      <c r="AY15" s="368" t="s">
        <v>138</v>
      </c>
      <c r="AZ15" s="369"/>
      <c r="BA15" s="369"/>
      <c r="BB15" s="369"/>
      <c r="BC15" s="369"/>
      <c r="BD15" s="369"/>
      <c r="BE15" s="369"/>
      <c r="BF15" s="369"/>
      <c r="BG15" s="369"/>
      <c r="BH15" s="369"/>
      <c r="BI15" s="369"/>
      <c r="BJ15" s="369"/>
      <c r="BK15" s="369"/>
      <c r="BL15" s="369"/>
      <c r="BM15" s="370"/>
      <c r="BN15" s="371">
        <v>9347099</v>
      </c>
      <c r="BO15" s="372"/>
      <c r="BP15" s="372"/>
      <c r="BQ15" s="372"/>
      <c r="BR15" s="372"/>
      <c r="BS15" s="372"/>
      <c r="BT15" s="372"/>
      <c r="BU15" s="373"/>
      <c r="BV15" s="371">
        <v>9179782</v>
      </c>
      <c r="BW15" s="372"/>
      <c r="BX15" s="372"/>
      <c r="BY15" s="372"/>
      <c r="BZ15" s="372"/>
      <c r="CA15" s="372"/>
      <c r="CB15" s="372"/>
      <c r="CC15" s="373"/>
      <c r="CD15" s="509" t="s">
        <v>139</v>
      </c>
      <c r="CE15" s="510"/>
      <c r="CF15" s="510"/>
      <c r="CG15" s="510"/>
      <c r="CH15" s="510"/>
      <c r="CI15" s="510"/>
      <c r="CJ15" s="510"/>
      <c r="CK15" s="510"/>
      <c r="CL15" s="510"/>
      <c r="CM15" s="510"/>
      <c r="CN15" s="510"/>
      <c r="CO15" s="510"/>
      <c r="CP15" s="510"/>
      <c r="CQ15" s="510"/>
      <c r="CR15" s="510"/>
      <c r="CS15" s="511"/>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471"/>
      <c r="C16" s="472"/>
      <c r="D16" s="472"/>
      <c r="E16" s="472"/>
      <c r="F16" s="472"/>
      <c r="G16" s="472"/>
      <c r="H16" s="472"/>
      <c r="I16" s="472"/>
      <c r="J16" s="472"/>
      <c r="K16" s="473"/>
      <c r="L16" s="489" t="s">
        <v>140</v>
      </c>
      <c r="M16" s="512"/>
      <c r="N16" s="512"/>
      <c r="O16" s="512"/>
      <c r="P16" s="512"/>
      <c r="Q16" s="513"/>
      <c r="R16" s="514" t="s">
        <v>141</v>
      </c>
      <c r="S16" s="515"/>
      <c r="T16" s="515"/>
      <c r="U16" s="515"/>
      <c r="V16" s="516"/>
      <c r="W16" s="398"/>
      <c r="X16" s="399"/>
      <c r="Y16" s="399"/>
      <c r="Z16" s="399"/>
      <c r="AA16" s="399"/>
      <c r="AB16" s="388"/>
      <c r="AC16" s="495">
        <v>24.2</v>
      </c>
      <c r="AD16" s="496"/>
      <c r="AE16" s="496"/>
      <c r="AF16" s="496"/>
      <c r="AG16" s="497"/>
      <c r="AH16" s="495">
        <v>26</v>
      </c>
      <c r="AI16" s="496"/>
      <c r="AJ16" s="496"/>
      <c r="AK16" s="496"/>
      <c r="AL16" s="498"/>
      <c r="AM16" s="437"/>
      <c r="AN16" s="438"/>
      <c r="AO16" s="438"/>
      <c r="AP16" s="438"/>
      <c r="AQ16" s="438"/>
      <c r="AR16" s="438"/>
      <c r="AS16" s="438"/>
      <c r="AT16" s="439"/>
      <c r="AU16" s="440"/>
      <c r="AV16" s="441"/>
      <c r="AW16" s="441"/>
      <c r="AX16" s="441"/>
      <c r="AY16" s="442" t="s">
        <v>142</v>
      </c>
      <c r="AZ16" s="443"/>
      <c r="BA16" s="443"/>
      <c r="BB16" s="443"/>
      <c r="BC16" s="443"/>
      <c r="BD16" s="443"/>
      <c r="BE16" s="443"/>
      <c r="BF16" s="443"/>
      <c r="BG16" s="443"/>
      <c r="BH16" s="443"/>
      <c r="BI16" s="443"/>
      <c r="BJ16" s="443"/>
      <c r="BK16" s="443"/>
      <c r="BL16" s="443"/>
      <c r="BM16" s="444"/>
      <c r="BN16" s="408">
        <v>12032740</v>
      </c>
      <c r="BO16" s="409"/>
      <c r="BP16" s="409"/>
      <c r="BQ16" s="409"/>
      <c r="BR16" s="409"/>
      <c r="BS16" s="409"/>
      <c r="BT16" s="409"/>
      <c r="BU16" s="410"/>
      <c r="BV16" s="408">
        <v>11555673</v>
      </c>
      <c r="BW16" s="409"/>
      <c r="BX16" s="409"/>
      <c r="BY16" s="409"/>
      <c r="BZ16" s="409"/>
      <c r="CA16" s="409"/>
      <c r="CB16" s="409"/>
      <c r="CC16" s="410"/>
      <c r="CD16" s="176"/>
      <c r="CE16" s="522"/>
      <c r="CF16" s="522"/>
      <c r="CG16" s="522"/>
      <c r="CH16" s="522"/>
      <c r="CI16" s="522"/>
      <c r="CJ16" s="522"/>
      <c r="CK16" s="522"/>
      <c r="CL16" s="522"/>
      <c r="CM16" s="522"/>
      <c r="CN16" s="522"/>
      <c r="CO16" s="522"/>
      <c r="CP16" s="522"/>
      <c r="CQ16" s="522"/>
      <c r="CR16" s="522"/>
      <c r="CS16" s="523"/>
      <c r="CT16" s="405"/>
      <c r="CU16" s="406"/>
      <c r="CV16" s="406"/>
      <c r="CW16" s="406"/>
      <c r="CX16" s="406"/>
      <c r="CY16" s="406"/>
      <c r="CZ16" s="406"/>
      <c r="DA16" s="407"/>
      <c r="DB16" s="405"/>
      <c r="DC16" s="406"/>
      <c r="DD16" s="406"/>
      <c r="DE16" s="406"/>
      <c r="DF16" s="406"/>
      <c r="DG16" s="406"/>
      <c r="DH16" s="406"/>
      <c r="DI16" s="407"/>
    </row>
    <row r="17" spans="1:113" ht="18.75" customHeight="1" thickBot="1" x14ac:dyDescent="0.3">
      <c r="A17" s="163"/>
      <c r="B17" s="474"/>
      <c r="C17" s="475"/>
      <c r="D17" s="475"/>
      <c r="E17" s="475"/>
      <c r="F17" s="475"/>
      <c r="G17" s="475"/>
      <c r="H17" s="475"/>
      <c r="I17" s="475"/>
      <c r="J17" s="475"/>
      <c r="K17" s="476"/>
      <c r="L17" s="177"/>
      <c r="M17" s="519" t="s">
        <v>143</v>
      </c>
      <c r="N17" s="520"/>
      <c r="O17" s="520"/>
      <c r="P17" s="520"/>
      <c r="Q17" s="521"/>
      <c r="R17" s="514" t="s">
        <v>144</v>
      </c>
      <c r="S17" s="515"/>
      <c r="T17" s="515"/>
      <c r="U17" s="515"/>
      <c r="V17" s="516"/>
      <c r="W17" s="424" t="s">
        <v>145</v>
      </c>
      <c r="X17" s="425"/>
      <c r="Y17" s="425"/>
      <c r="Z17" s="425"/>
      <c r="AA17" s="425"/>
      <c r="AB17" s="415"/>
      <c r="AC17" s="459">
        <v>22626</v>
      </c>
      <c r="AD17" s="460"/>
      <c r="AE17" s="460"/>
      <c r="AF17" s="460"/>
      <c r="AG17" s="502"/>
      <c r="AH17" s="459">
        <v>23281</v>
      </c>
      <c r="AI17" s="460"/>
      <c r="AJ17" s="460"/>
      <c r="AK17" s="460"/>
      <c r="AL17" s="461"/>
      <c r="AM17" s="437"/>
      <c r="AN17" s="438"/>
      <c r="AO17" s="438"/>
      <c r="AP17" s="438"/>
      <c r="AQ17" s="438"/>
      <c r="AR17" s="438"/>
      <c r="AS17" s="438"/>
      <c r="AT17" s="439"/>
      <c r="AU17" s="440"/>
      <c r="AV17" s="441"/>
      <c r="AW17" s="441"/>
      <c r="AX17" s="441"/>
      <c r="AY17" s="442" t="s">
        <v>146</v>
      </c>
      <c r="AZ17" s="443"/>
      <c r="BA17" s="443"/>
      <c r="BB17" s="443"/>
      <c r="BC17" s="443"/>
      <c r="BD17" s="443"/>
      <c r="BE17" s="443"/>
      <c r="BF17" s="443"/>
      <c r="BG17" s="443"/>
      <c r="BH17" s="443"/>
      <c r="BI17" s="443"/>
      <c r="BJ17" s="443"/>
      <c r="BK17" s="443"/>
      <c r="BL17" s="443"/>
      <c r="BM17" s="444"/>
      <c r="BN17" s="408">
        <v>11895701</v>
      </c>
      <c r="BO17" s="409"/>
      <c r="BP17" s="409"/>
      <c r="BQ17" s="409"/>
      <c r="BR17" s="409"/>
      <c r="BS17" s="409"/>
      <c r="BT17" s="409"/>
      <c r="BU17" s="410"/>
      <c r="BV17" s="408">
        <v>11673811</v>
      </c>
      <c r="BW17" s="409"/>
      <c r="BX17" s="409"/>
      <c r="BY17" s="409"/>
      <c r="BZ17" s="409"/>
      <c r="CA17" s="409"/>
      <c r="CB17" s="409"/>
      <c r="CC17" s="410"/>
      <c r="CD17" s="176"/>
      <c r="CE17" s="522"/>
      <c r="CF17" s="522"/>
      <c r="CG17" s="522"/>
      <c r="CH17" s="522"/>
      <c r="CI17" s="522"/>
      <c r="CJ17" s="522"/>
      <c r="CK17" s="522"/>
      <c r="CL17" s="522"/>
      <c r="CM17" s="522"/>
      <c r="CN17" s="522"/>
      <c r="CO17" s="522"/>
      <c r="CP17" s="522"/>
      <c r="CQ17" s="522"/>
      <c r="CR17" s="522"/>
      <c r="CS17" s="523"/>
      <c r="CT17" s="405"/>
      <c r="CU17" s="406"/>
      <c r="CV17" s="406"/>
      <c r="CW17" s="406"/>
      <c r="CX17" s="406"/>
      <c r="CY17" s="406"/>
      <c r="CZ17" s="406"/>
      <c r="DA17" s="407"/>
      <c r="DB17" s="405"/>
      <c r="DC17" s="406"/>
      <c r="DD17" s="406"/>
      <c r="DE17" s="406"/>
      <c r="DF17" s="406"/>
      <c r="DG17" s="406"/>
      <c r="DH17" s="406"/>
      <c r="DI17" s="407"/>
    </row>
    <row r="18" spans="1:113" ht="18.75" customHeight="1" thickBot="1" x14ac:dyDescent="0.3">
      <c r="A18" s="163"/>
      <c r="B18" s="530" t="s">
        <v>147</v>
      </c>
      <c r="C18" s="451"/>
      <c r="D18" s="451"/>
      <c r="E18" s="531"/>
      <c r="F18" s="531"/>
      <c r="G18" s="531"/>
      <c r="H18" s="531"/>
      <c r="I18" s="531"/>
      <c r="J18" s="531"/>
      <c r="K18" s="531"/>
      <c r="L18" s="532">
        <v>17.649999999999999</v>
      </c>
      <c r="M18" s="532"/>
      <c r="N18" s="532"/>
      <c r="O18" s="532"/>
      <c r="P18" s="532"/>
      <c r="Q18" s="532"/>
      <c r="R18" s="533"/>
      <c r="S18" s="533"/>
      <c r="T18" s="533"/>
      <c r="U18" s="533"/>
      <c r="V18" s="534"/>
      <c r="W18" s="426"/>
      <c r="X18" s="427"/>
      <c r="Y18" s="427"/>
      <c r="Z18" s="427"/>
      <c r="AA18" s="427"/>
      <c r="AB18" s="418"/>
      <c r="AC18" s="535">
        <v>74.7</v>
      </c>
      <c r="AD18" s="536"/>
      <c r="AE18" s="536"/>
      <c r="AF18" s="536"/>
      <c r="AG18" s="537"/>
      <c r="AH18" s="535">
        <v>73</v>
      </c>
      <c r="AI18" s="536"/>
      <c r="AJ18" s="536"/>
      <c r="AK18" s="536"/>
      <c r="AL18" s="538"/>
      <c r="AM18" s="437"/>
      <c r="AN18" s="438"/>
      <c r="AO18" s="438"/>
      <c r="AP18" s="438"/>
      <c r="AQ18" s="438"/>
      <c r="AR18" s="438"/>
      <c r="AS18" s="438"/>
      <c r="AT18" s="439"/>
      <c r="AU18" s="440"/>
      <c r="AV18" s="441"/>
      <c r="AW18" s="441"/>
      <c r="AX18" s="441"/>
      <c r="AY18" s="442" t="s">
        <v>148</v>
      </c>
      <c r="AZ18" s="443"/>
      <c r="BA18" s="443"/>
      <c r="BB18" s="443"/>
      <c r="BC18" s="443"/>
      <c r="BD18" s="443"/>
      <c r="BE18" s="443"/>
      <c r="BF18" s="443"/>
      <c r="BG18" s="443"/>
      <c r="BH18" s="443"/>
      <c r="BI18" s="443"/>
      <c r="BJ18" s="443"/>
      <c r="BK18" s="443"/>
      <c r="BL18" s="443"/>
      <c r="BM18" s="444"/>
      <c r="BN18" s="408">
        <v>14283863</v>
      </c>
      <c r="BO18" s="409"/>
      <c r="BP18" s="409"/>
      <c r="BQ18" s="409"/>
      <c r="BR18" s="409"/>
      <c r="BS18" s="409"/>
      <c r="BT18" s="409"/>
      <c r="BU18" s="410"/>
      <c r="BV18" s="408">
        <v>13548017</v>
      </c>
      <c r="BW18" s="409"/>
      <c r="BX18" s="409"/>
      <c r="BY18" s="409"/>
      <c r="BZ18" s="409"/>
      <c r="CA18" s="409"/>
      <c r="CB18" s="409"/>
      <c r="CC18" s="410"/>
      <c r="CD18" s="176"/>
      <c r="CE18" s="522"/>
      <c r="CF18" s="522"/>
      <c r="CG18" s="522"/>
      <c r="CH18" s="522"/>
      <c r="CI18" s="522"/>
      <c r="CJ18" s="522"/>
      <c r="CK18" s="522"/>
      <c r="CL18" s="522"/>
      <c r="CM18" s="522"/>
      <c r="CN18" s="522"/>
      <c r="CO18" s="522"/>
      <c r="CP18" s="522"/>
      <c r="CQ18" s="522"/>
      <c r="CR18" s="522"/>
      <c r="CS18" s="523"/>
      <c r="CT18" s="405"/>
      <c r="CU18" s="406"/>
      <c r="CV18" s="406"/>
      <c r="CW18" s="406"/>
      <c r="CX18" s="406"/>
      <c r="CY18" s="406"/>
      <c r="CZ18" s="406"/>
      <c r="DA18" s="407"/>
      <c r="DB18" s="405"/>
      <c r="DC18" s="406"/>
      <c r="DD18" s="406"/>
      <c r="DE18" s="406"/>
      <c r="DF18" s="406"/>
      <c r="DG18" s="406"/>
      <c r="DH18" s="406"/>
      <c r="DI18" s="407"/>
    </row>
    <row r="19" spans="1:113" ht="18.75" customHeight="1" thickBot="1" x14ac:dyDescent="0.3">
      <c r="A19" s="163"/>
      <c r="B19" s="530" t="s">
        <v>149</v>
      </c>
      <c r="C19" s="451"/>
      <c r="D19" s="451"/>
      <c r="E19" s="531"/>
      <c r="F19" s="531"/>
      <c r="G19" s="531"/>
      <c r="H19" s="531"/>
      <c r="I19" s="531"/>
      <c r="J19" s="531"/>
      <c r="K19" s="531"/>
      <c r="L19" s="539">
        <v>3973</v>
      </c>
      <c r="M19" s="539"/>
      <c r="N19" s="539"/>
      <c r="O19" s="539"/>
      <c r="P19" s="539"/>
      <c r="Q19" s="539"/>
      <c r="R19" s="540"/>
      <c r="S19" s="540"/>
      <c r="T19" s="540"/>
      <c r="U19" s="540"/>
      <c r="V19" s="541"/>
      <c r="W19" s="365"/>
      <c r="X19" s="366"/>
      <c r="Y19" s="366"/>
      <c r="Z19" s="366"/>
      <c r="AA19" s="366"/>
      <c r="AB19" s="366"/>
      <c r="AC19" s="517"/>
      <c r="AD19" s="517"/>
      <c r="AE19" s="517"/>
      <c r="AF19" s="517"/>
      <c r="AG19" s="517"/>
      <c r="AH19" s="517"/>
      <c r="AI19" s="517"/>
      <c r="AJ19" s="517"/>
      <c r="AK19" s="517"/>
      <c r="AL19" s="518"/>
      <c r="AM19" s="437"/>
      <c r="AN19" s="438"/>
      <c r="AO19" s="438"/>
      <c r="AP19" s="438"/>
      <c r="AQ19" s="438"/>
      <c r="AR19" s="438"/>
      <c r="AS19" s="438"/>
      <c r="AT19" s="439"/>
      <c r="AU19" s="440"/>
      <c r="AV19" s="441"/>
      <c r="AW19" s="441"/>
      <c r="AX19" s="441"/>
      <c r="AY19" s="442" t="s">
        <v>150</v>
      </c>
      <c r="AZ19" s="443"/>
      <c r="BA19" s="443"/>
      <c r="BB19" s="443"/>
      <c r="BC19" s="443"/>
      <c r="BD19" s="443"/>
      <c r="BE19" s="443"/>
      <c r="BF19" s="443"/>
      <c r="BG19" s="443"/>
      <c r="BH19" s="443"/>
      <c r="BI19" s="443"/>
      <c r="BJ19" s="443"/>
      <c r="BK19" s="443"/>
      <c r="BL19" s="443"/>
      <c r="BM19" s="444"/>
      <c r="BN19" s="408">
        <v>19729016</v>
      </c>
      <c r="BO19" s="409"/>
      <c r="BP19" s="409"/>
      <c r="BQ19" s="409"/>
      <c r="BR19" s="409"/>
      <c r="BS19" s="409"/>
      <c r="BT19" s="409"/>
      <c r="BU19" s="410"/>
      <c r="BV19" s="408">
        <v>20250234</v>
      </c>
      <c r="BW19" s="409"/>
      <c r="BX19" s="409"/>
      <c r="BY19" s="409"/>
      <c r="BZ19" s="409"/>
      <c r="CA19" s="409"/>
      <c r="CB19" s="409"/>
      <c r="CC19" s="410"/>
      <c r="CD19" s="176"/>
      <c r="CE19" s="522"/>
      <c r="CF19" s="522"/>
      <c r="CG19" s="522"/>
      <c r="CH19" s="522"/>
      <c r="CI19" s="522"/>
      <c r="CJ19" s="522"/>
      <c r="CK19" s="522"/>
      <c r="CL19" s="522"/>
      <c r="CM19" s="522"/>
      <c r="CN19" s="522"/>
      <c r="CO19" s="522"/>
      <c r="CP19" s="522"/>
      <c r="CQ19" s="522"/>
      <c r="CR19" s="522"/>
      <c r="CS19" s="523"/>
      <c r="CT19" s="405"/>
      <c r="CU19" s="406"/>
      <c r="CV19" s="406"/>
      <c r="CW19" s="406"/>
      <c r="CX19" s="406"/>
      <c r="CY19" s="406"/>
      <c r="CZ19" s="406"/>
      <c r="DA19" s="407"/>
      <c r="DB19" s="405"/>
      <c r="DC19" s="406"/>
      <c r="DD19" s="406"/>
      <c r="DE19" s="406"/>
      <c r="DF19" s="406"/>
      <c r="DG19" s="406"/>
      <c r="DH19" s="406"/>
      <c r="DI19" s="407"/>
    </row>
    <row r="20" spans="1:113" ht="18.75" customHeight="1" thickBot="1" x14ac:dyDescent="0.3">
      <c r="A20" s="163"/>
      <c r="B20" s="530" t="s">
        <v>151</v>
      </c>
      <c r="C20" s="451"/>
      <c r="D20" s="451"/>
      <c r="E20" s="531"/>
      <c r="F20" s="531"/>
      <c r="G20" s="531"/>
      <c r="H20" s="531"/>
      <c r="I20" s="531"/>
      <c r="J20" s="531"/>
      <c r="K20" s="531"/>
      <c r="L20" s="539">
        <v>30537</v>
      </c>
      <c r="M20" s="539"/>
      <c r="N20" s="539"/>
      <c r="O20" s="539"/>
      <c r="P20" s="539"/>
      <c r="Q20" s="539"/>
      <c r="R20" s="540"/>
      <c r="S20" s="540"/>
      <c r="T20" s="540"/>
      <c r="U20" s="540"/>
      <c r="V20" s="541"/>
      <c r="W20" s="426"/>
      <c r="X20" s="427"/>
      <c r="Y20" s="427"/>
      <c r="Z20" s="427"/>
      <c r="AA20" s="427"/>
      <c r="AB20" s="427"/>
      <c r="AC20" s="542"/>
      <c r="AD20" s="542"/>
      <c r="AE20" s="542"/>
      <c r="AF20" s="542"/>
      <c r="AG20" s="542"/>
      <c r="AH20" s="542"/>
      <c r="AI20" s="542"/>
      <c r="AJ20" s="542"/>
      <c r="AK20" s="542"/>
      <c r="AL20" s="543"/>
      <c r="AM20" s="544"/>
      <c r="AN20" s="463"/>
      <c r="AO20" s="463"/>
      <c r="AP20" s="463"/>
      <c r="AQ20" s="463"/>
      <c r="AR20" s="463"/>
      <c r="AS20" s="463"/>
      <c r="AT20" s="464"/>
      <c r="AU20" s="545"/>
      <c r="AV20" s="546"/>
      <c r="AW20" s="546"/>
      <c r="AX20" s="547"/>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76"/>
      <c r="CE20" s="522"/>
      <c r="CF20" s="522"/>
      <c r="CG20" s="522"/>
      <c r="CH20" s="522"/>
      <c r="CI20" s="522"/>
      <c r="CJ20" s="522"/>
      <c r="CK20" s="522"/>
      <c r="CL20" s="522"/>
      <c r="CM20" s="522"/>
      <c r="CN20" s="522"/>
      <c r="CO20" s="522"/>
      <c r="CP20" s="522"/>
      <c r="CQ20" s="522"/>
      <c r="CR20" s="522"/>
      <c r="CS20" s="523"/>
      <c r="CT20" s="405"/>
      <c r="CU20" s="406"/>
      <c r="CV20" s="406"/>
      <c r="CW20" s="406"/>
      <c r="CX20" s="406"/>
      <c r="CY20" s="406"/>
      <c r="CZ20" s="406"/>
      <c r="DA20" s="407"/>
      <c r="DB20" s="405"/>
      <c r="DC20" s="406"/>
      <c r="DD20" s="406"/>
      <c r="DE20" s="406"/>
      <c r="DF20" s="406"/>
      <c r="DG20" s="406"/>
      <c r="DH20" s="406"/>
      <c r="DI20" s="407"/>
    </row>
    <row r="21" spans="1:113" ht="18.75" customHeight="1" thickBot="1" x14ac:dyDescent="0.3">
      <c r="A21" s="163"/>
      <c r="B21" s="548" t="s">
        <v>152</v>
      </c>
      <c r="C21" s="549"/>
      <c r="D21" s="549"/>
      <c r="E21" s="549"/>
      <c r="F21" s="549"/>
      <c r="G21" s="549"/>
      <c r="H21" s="549"/>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50"/>
      <c r="AY21" s="524"/>
      <c r="AZ21" s="525"/>
      <c r="BA21" s="525"/>
      <c r="BB21" s="525"/>
      <c r="BC21" s="525"/>
      <c r="BD21" s="525"/>
      <c r="BE21" s="525"/>
      <c r="BF21" s="525"/>
      <c r="BG21" s="525"/>
      <c r="BH21" s="525"/>
      <c r="BI21" s="525"/>
      <c r="BJ21" s="525"/>
      <c r="BK21" s="525"/>
      <c r="BL21" s="525"/>
      <c r="BM21" s="526"/>
      <c r="BN21" s="527"/>
      <c r="BO21" s="528"/>
      <c r="BP21" s="528"/>
      <c r="BQ21" s="528"/>
      <c r="BR21" s="528"/>
      <c r="BS21" s="528"/>
      <c r="BT21" s="528"/>
      <c r="BU21" s="529"/>
      <c r="BV21" s="527"/>
      <c r="BW21" s="528"/>
      <c r="BX21" s="528"/>
      <c r="BY21" s="528"/>
      <c r="BZ21" s="528"/>
      <c r="CA21" s="528"/>
      <c r="CB21" s="528"/>
      <c r="CC21" s="529"/>
      <c r="CD21" s="176"/>
      <c r="CE21" s="522"/>
      <c r="CF21" s="522"/>
      <c r="CG21" s="522"/>
      <c r="CH21" s="522"/>
      <c r="CI21" s="522"/>
      <c r="CJ21" s="522"/>
      <c r="CK21" s="522"/>
      <c r="CL21" s="522"/>
      <c r="CM21" s="522"/>
      <c r="CN21" s="522"/>
      <c r="CO21" s="522"/>
      <c r="CP21" s="522"/>
      <c r="CQ21" s="522"/>
      <c r="CR21" s="522"/>
      <c r="CS21" s="523"/>
      <c r="CT21" s="405"/>
      <c r="CU21" s="406"/>
      <c r="CV21" s="406"/>
      <c r="CW21" s="406"/>
      <c r="CX21" s="406"/>
      <c r="CY21" s="406"/>
      <c r="CZ21" s="406"/>
      <c r="DA21" s="407"/>
      <c r="DB21" s="405"/>
      <c r="DC21" s="406"/>
      <c r="DD21" s="406"/>
      <c r="DE21" s="406"/>
      <c r="DF21" s="406"/>
      <c r="DG21" s="406"/>
      <c r="DH21" s="406"/>
      <c r="DI21" s="407"/>
    </row>
    <row r="22" spans="1:113" ht="18.75" customHeight="1" x14ac:dyDescent="0.25">
      <c r="A22" s="163"/>
      <c r="B22" s="578" t="s">
        <v>153</v>
      </c>
      <c r="C22" s="552"/>
      <c r="D22" s="553"/>
      <c r="E22" s="420" t="s">
        <v>1</v>
      </c>
      <c r="F22" s="425"/>
      <c r="G22" s="425"/>
      <c r="H22" s="425"/>
      <c r="I22" s="425"/>
      <c r="J22" s="425"/>
      <c r="K22" s="415"/>
      <c r="L22" s="420" t="s">
        <v>154</v>
      </c>
      <c r="M22" s="425"/>
      <c r="N22" s="425"/>
      <c r="O22" s="425"/>
      <c r="P22" s="415"/>
      <c r="Q22" s="583" t="s">
        <v>155</v>
      </c>
      <c r="R22" s="584"/>
      <c r="S22" s="584"/>
      <c r="T22" s="584"/>
      <c r="U22" s="584"/>
      <c r="V22" s="585"/>
      <c r="W22" s="551" t="s">
        <v>156</v>
      </c>
      <c r="X22" s="552"/>
      <c r="Y22" s="553"/>
      <c r="Z22" s="420" t="s">
        <v>1</v>
      </c>
      <c r="AA22" s="425"/>
      <c r="AB22" s="425"/>
      <c r="AC22" s="425"/>
      <c r="AD22" s="425"/>
      <c r="AE22" s="425"/>
      <c r="AF22" s="425"/>
      <c r="AG22" s="415"/>
      <c r="AH22" s="589" t="s">
        <v>157</v>
      </c>
      <c r="AI22" s="425"/>
      <c r="AJ22" s="425"/>
      <c r="AK22" s="425"/>
      <c r="AL22" s="415"/>
      <c r="AM22" s="589" t="s">
        <v>158</v>
      </c>
      <c r="AN22" s="590"/>
      <c r="AO22" s="590"/>
      <c r="AP22" s="590"/>
      <c r="AQ22" s="590"/>
      <c r="AR22" s="591"/>
      <c r="AS22" s="583" t="s">
        <v>155</v>
      </c>
      <c r="AT22" s="584"/>
      <c r="AU22" s="584"/>
      <c r="AV22" s="584"/>
      <c r="AW22" s="584"/>
      <c r="AX22" s="595"/>
      <c r="AY22" s="368" t="s">
        <v>159</v>
      </c>
      <c r="AZ22" s="369"/>
      <c r="BA22" s="369"/>
      <c r="BB22" s="369"/>
      <c r="BC22" s="369"/>
      <c r="BD22" s="369"/>
      <c r="BE22" s="369"/>
      <c r="BF22" s="369"/>
      <c r="BG22" s="369"/>
      <c r="BH22" s="369"/>
      <c r="BI22" s="369"/>
      <c r="BJ22" s="369"/>
      <c r="BK22" s="369"/>
      <c r="BL22" s="369"/>
      <c r="BM22" s="370"/>
      <c r="BN22" s="371">
        <v>14677370</v>
      </c>
      <c r="BO22" s="372"/>
      <c r="BP22" s="372"/>
      <c r="BQ22" s="372"/>
      <c r="BR22" s="372"/>
      <c r="BS22" s="372"/>
      <c r="BT22" s="372"/>
      <c r="BU22" s="373"/>
      <c r="BV22" s="371">
        <v>15317419</v>
      </c>
      <c r="BW22" s="372"/>
      <c r="BX22" s="372"/>
      <c r="BY22" s="372"/>
      <c r="BZ22" s="372"/>
      <c r="CA22" s="372"/>
      <c r="CB22" s="372"/>
      <c r="CC22" s="373"/>
      <c r="CD22" s="176"/>
      <c r="CE22" s="522"/>
      <c r="CF22" s="522"/>
      <c r="CG22" s="522"/>
      <c r="CH22" s="522"/>
      <c r="CI22" s="522"/>
      <c r="CJ22" s="522"/>
      <c r="CK22" s="522"/>
      <c r="CL22" s="522"/>
      <c r="CM22" s="522"/>
      <c r="CN22" s="522"/>
      <c r="CO22" s="522"/>
      <c r="CP22" s="522"/>
      <c r="CQ22" s="522"/>
      <c r="CR22" s="522"/>
      <c r="CS22" s="523"/>
      <c r="CT22" s="405"/>
      <c r="CU22" s="406"/>
      <c r="CV22" s="406"/>
      <c r="CW22" s="406"/>
      <c r="CX22" s="406"/>
      <c r="CY22" s="406"/>
      <c r="CZ22" s="406"/>
      <c r="DA22" s="407"/>
      <c r="DB22" s="405"/>
      <c r="DC22" s="406"/>
      <c r="DD22" s="406"/>
      <c r="DE22" s="406"/>
      <c r="DF22" s="406"/>
      <c r="DG22" s="406"/>
      <c r="DH22" s="406"/>
      <c r="DI22" s="407"/>
    </row>
    <row r="23" spans="1:113" ht="18.75" customHeight="1" x14ac:dyDescent="0.25">
      <c r="A23" s="163"/>
      <c r="B23" s="579"/>
      <c r="C23" s="555"/>
      <c r="D23" s="556"/>
      <c r="E23" s="394"/>
      <c r="F23" s="399"/>
      <c r="G23" s="399"/>
      <c r="H23" s="399"/>
      <c r="I23" s="399"/>
      <c r="J23" s="399"/>
      <c r="K23" s="388"/>
      <c r="L23" s="394"/>
      <c r="M23" s="399"/>
      <c r="N23" s="399"/>
      <c r="O23" s="399"/>
      <c r="P23" s="388"/>
      <c r="Q23" s="586"/>
      <c r="R23" s="587"/>
      <c r="S23" s="587"/>
      <c r="T23" s="587"/>
      <c r="U23" s="587"/>
      <c r="V23" s="588"/>
      <c r="W23" s="554"/>
      <c r="X23" s="555"/>
      <c r="Y23" s="556"/>
      <c r="Z23" s="394"/>
      <c r="AA23" s="399"/>
      <c r="AB23" s="399"/>
      <c r="AC23" s="399"/>
      <c r="AD23" s="399"/>
      <c r="AE23" s="399"/>
      <c r="AF23" s="399"/>
      <c r="AG23" s="388"/>
      <c r="AH23" s="394"/>
      <c r="AI23" s="399"/>
      <c r="AJ23" s="399"/>
      <c r="AK23" s="399"/>
      <c r="AL23" s="388"/>
      <c r="AM23" s="592"/>
      <c r="AN23" s="593"/>
      <c r="AO23" s="593"/>
      <c r="AP23" s="593"/>
      <c r="AQ23" s="593"/>
      <c r="AR23" s="594"/>
      <c r="AS23" s="586"/>
      <c r="AT23" s="587"/>
      <c r="AU23" s="587"/>
      <c r="AV23" s="587"/>
      <c r="AW23" s="587"/>
      <c r="AX23" s="596"/>
      <c r="AY23" s="442" t="s">
        <v>160</v>
      </c>
      <c r="AZ23" s="443"/>
      <c r="BA23" s="443"/>
      <c r="BB23" s="443"/>
      <c r="BC23" s="443"/>
      <c r="BD23" s="443"/>
      <c r="BE23" s="443"/>
      <c r="BF23" s="443"/>
      <c r="BG23" s="443"/>
      <c r="BH23" s="443"/>
      <c r="BI23" s="443"/>
      <c r="BJ23" s="443"/>
      <c r="BK23" s="443"/>
      <c r="BL23" s="443"/>
      <c r="BM23" s="444"/>
      <c r="BN23" s="408">
        <v>12314118</v>
      </c>
      <c r="BO23" s="409"/>
      <c r="BP23" s="409"/>
      <c r="BQ23" s="409"/>
      <c r="BR23" s="409"/>
      <c r="BS23" s="409"/>
      <c r="BT23" s="409"/>
      <c r="BU23" s="410"/>
      <c r="BV23" s="408">
        <v>13277831</v>
      </c>
      <c r="BW23" s="409"/>
      <c r="BX23" s="409"/>
      <c r="BY23" s="409"/>
      <c r="BZ23" s="409"/>
      <c r="CA23" s="409"/>
      <c r="CB23" s="409"/>
      <c r="CC23" s="410"/>
      <c r="CD23" s="176"/>
      <c r="CE23" s="522"/>
      <c r="CF23" s="522"/>
      <c r="CG23" s="522"/>
      <c r="CH23" s="522"/>
      <c r="CI23" s="522"/>
      <c r="CJ23" s="522"/>
      <c r="CK23" s="522"/>
      <c r="CL23" s="522"/>
      <c r="CM23" s="522"/>
      <c r="CN23" s="522"/>
      <c r="CO23" s="522"/>
      <c r="CP23" s="522"/>
      <c r="CQ23" s="522"/>
      <c r="CR23" s="522"/>
      <c r="CS23" s="523"/>
      <c r="CT23" s="405"/>
      <c r="CU23" s="406"/>
      <c r="CV23" s="406"/>
      <c r="CW23" s="406"/>
      <c r="CX23" s="406"/>
      <c r="CY23" s="406"/>
      <c r="CZ23" s="406"/>
      <c r="DA23" s="407"/>
      <c r="DB23" s="405"/>
      <c r="DC23" s="406"/>
      <c r="DD23" s="406"/>
      <c r="DE23" s="406"/>
      <c r="DF23" s="406"/>
      <c r="DG23" s="406"/>
      <c r="DH23" s="406"/>
      <c r="DI23" s="407"/>
    </row>
    <row r="24" spans="1:113" ht="18.75" customHeight="1" thickBot="1" x14ac:dyDescent="0.3">
      <c r="A24" s="163"/>
      <c r="B24" s="579"/>
      <c r="C24" s="555"/>
      <c r="D24" s="556"/>
      <c r="E24" s="458" t="s">
        <v>161</v>
      </c>
      <c r="F24" s="438"/>
      <c r="G24" s="438"/>
      <c r="H24" s="438"/>
      <c r="I24" s="438"/>
      <c r="J24" s="438"/>
      <c r="K24" s="439"/>
      <c r="L24" s="459">
        <v>1</v>
      </c>
      <c r="M24" s="460"/>
      <c r="N24" s="460"/>
      <c r="O24" s="460"/>
      <c r="P24" s="502"/>
      <c r="Q24" s="459">
        <v>8730</v>
      </c>
      <c r="R24" s="460"/>
      <c r="S24" s="460"/>
      <c r="T24" s="460"/>
      <c r="U24" s="460"/>
      <c r="V24" s="502"/>
      <c r="W24" s="554"/>
      <c r="X24" s="555"/>
      <c r="Y24" s="556"/>
      <c r="Z24" s="458" t="s">
        <v>162</v>
      </c>
      <c r="AA24" s="438"/>
      <c r="AB24" s="438"/>
      <c r="AC24" s="438"/>
      <c r="AD24" s="438"/>
      <c r="AE24" s="438"/>
      <c r="AF24" s="438"/>
      <c r="AG24" s="439"/>
      <c r="AH24" s="459">
        <v>349</v>
      </c>
      <c r="AI24" s="460"/>
      <c r="AJ24" s="460"/>
      <c r="AK24" s="460"/>
      <c r="AL24" s="502"/>
      <c r="AM24" s="459">
        <v>1102840</v>
      </c>
      <c r="AN24" s="460"/>
      <c r="AO24" s="460"/>
      <c r="AP24" s="460"/>
      <c r="AQ24" s="460"/>
      <c r="AR24" s="502"/>
      <c r="AS24" s="459">
        <v>3160</v>
      </c>
      <c r="AT24" s="460"/>
      <c r="AU24" s="460"/>
      <c r="AV24" s="460"/>
      <c r="AW24" s="460"/>
      <c r="AX24" s="461"/>
      <c r="AY24" s="524" t="s">
        <v>163</v>
      </c>
      <c r="AZ24" s="525"/>
      <c r="BA24" s="525"/>
      <c r="BB24" s="525"/>
      <c r="BC24" s="525"/>
      <c r="BD24" s="525"/>
      <c r="BE24" s="525"/>
      <c r="BF24" s="525"/>
      <c r="BG24" s="525"/>
      <c r="BH24" s="525"/>
      <c r="BI24" s="525"/>
      <c r="BJ24" s="525"/>
      <c r="BK24" s="525"/>
      <c r="BL24" s="525"/>
      <c r="BM24" s="526"/>
      <c r="BN24" s="408">
        <v>5507825</v>
      </c>
      <c r="BO24" s="409"/>
      <c r="BP24" s="409"/>
      <c r="BQ24" s="409"/>
      <c r="BR24" s="409"/>
      <c r="BS24" s="409"/>
      <c r="BT24" s="409"/>
      <c r="BU24" s="410"/>
      <c r="BV24" s="408">
        <v>5283318</v>
      </c>
      <c r="BW24" s="409"/>
      <c r="BX24" s="409"/>
      <c r="BY24" s="409"/>
      <c r="BZ24" s="409"/>
      <c r="CA24" s="409"/>
      <c r="CB24" s="409"/>
      <c r="CC24" s="410"/>
      <c r="CD24" s="176"/>
      <c r="CE24" s="522"/>
      <c r="CF24" s="522"/>
      <c r="CG24" s="522"/>
      <c r="CH24" s="522"/>
      <c r="CI24" s="522"/>
      <c r="CJ24" s="522"/>
      <c r="CK24" s="522"/>
      <c r="CL24" s="522"/>
      <c r="CM24" s="522"/>
      <c r="CN24" s="522"/>
      <c r="CO24" s="522"/>
      <c r="CP24" s="522"/>
      <c r="CQ24" s="522"/>
      <c r="CR24" s="522"/>
      <c r="CS24" s="523"/>
      <c r="CT24" s="405"/>
      <c r="CU24" s="406"/>
      <c r="CV24" s="406"/>
      <c r="CW24" s="406"/>
      <c r="CX24" s="406"/>
      <c r="CY24" s="406"/>
      <c r="CZ24" s="406"/>
      <c r="DA24" s="407"/>
      <c r="DB24" s="405"/>
      <c r="DC24" s="406"/>
      <c r="DD24" s="406"/>
      <c r="DE24" s="406"/>
      <c r="DF24" s="406"/>
      <c r="DG24" s="406"/>
      <c r="DH24" s="406"/>
      <c r="DI24" s="407"/>
    </row>
    <row r="25" spans="1:113" ht="18.75" customHeight="1" x14ac:dyDescent="0.25">
      <c r="A25" s="163"/>
      <c r="B25" s="579"/>
      <c r="C25" s="555"/>
      <c r="D25" s="556"/>
      <c r="E25" s="458" t="s">
        <v>164</v>
      </c>
      <c r="F25" s="438"/>
      <c r="G25" s="438"/>
      <c r="H25" s="438"/>
      <c r="I25" s="438"/>
      <c r="J25" s="438"/>
      <c r="K25" s="439"/>
      <c r="L25" s="459">
        <v>1</v>
      </c>
      <c r="M25" s="460"/>
      <c r="N25" s="460"/>
      <c r="O25" s="460"/>
      <c r="P25" s="502"/>
      <c r="Q25" s="459">
        <v>7410</v>
      </c>
      <c r="R25" s="460"/>
      <c r="S25" s="460"/>
      <c r="T25" s="460"/>
      <c r="U25" s="460"/>
      <c r="V25" s="502"/>
      <c r="W25" s="554"/>
      <c r="X25" s="555"/>
      <c r="Y25" s="556"/>
      <c r="Z25" s="458" t="s">
        <v>165</v>
      </c>
      <c r="AA25" s="438"/>
      <c r="AB25" s="438"/>
      <c r="AC25" s="438"/>
      <c r="AD25" s="438"/>
      <c r="AE25" s="438"/>
      <c r="AF25" s="438"/>
      <c r="AG25" s="439"/>
      <c r="AH25" s="459" t="s">
        <v>122</v>
      </c>
      <c r="AI25" s="460"/>
      <c r="AJ25" s="460"/>
      <c r="AK25" s="460"/>
      <c r="AL25" s="502"/>
      <c r="AM25" s="459" t="s">
        <v>122</v>
      </c>
      <c r="AN25" s="460"/>
      <c r="AO25" s="460"/>
      <c r="AP25" s="460"/>
      <c r="AQ25" s="460"/>
      <c r="AR25" s="502"/>
      <c r="AS25" s="459" t="s">
        <v>122</v>
      </c>
      <c r="AT25" s="460"/>
      <c r="AU25" s="460"/>
      <c r="AV25" s="460"/>
      <c r="AW25" s="460"/>
      <c r="AX25" s="461"/>
      <c r="AY25" s="368" t="s">
        <v>166</v>
      </c>
      <c r="AZ25" s="369"/>
      <c r="BA25" s="369"/>
      <c r="BB25" s="369"/>
      <c r="BC25" s="369"/>
      <c r="BD25" s="369"/>
      <c r="BE25" s="369"/>
      <c r="BF25" s="369"/>
      <c r="BG25" s="369"/>
      <c r="BH25" s="369"/>
      <c r="BI25" s="369"/>
      <c r="BJ25" s="369"/>
      <c r="BK25" s="369"/>
      <c r="BL25" s="369"/>
      <c r="BM25" s="370"/>
      <c r="BN25" s="371">
        <v>2024238</v>
      </c>
      <c r="BO25" s="372"/>
      <c r="BP25" s="372"/>
      <c r="BQ25" s="372"/>
      <c r="BR25" s="372"/>
      <c r="BS25" s="372"/>
      <c r="BT25" s="372"/>
      <c r="BU25" s="373"/>
      <c r="BV25" s="371">
        <v>3514859</v>
      </c>
      <c r="BW25" s="372"/>
      <c r="BX25" s="372"/>
      <c r="BY25" s="372"/>
      <c r="BZ25" s="372"/>
      <c r="CA25" s="372"/>
      <c r="CB25" s="372"/>
      <c r="CC25" s="373"/>
      <c r="CD25" s="176"/>
      <c r="CE25" s="522"/>
      <c r="CF25" s="522"/>
      <c r="CG25" s="522"/>
      <c r="CH25" s="522"/>
      <c r="CI25" s="522"/>
      <c r="CJ25" s="522"/>
      <c r="CK25" s="522"/>
      <c r="CL25" s="522"/>
      <c r="CM25" s="522"/>
      <c r="CN25" s="522"/>
      <c r="CO25" s="522"/>
      <c r="CP25" s="522"/>
      <c r="CQ25" s="522"/>
      <c r="CR25" s="522"/>
      <c r="CS25" s="523"/>
      <c r="CT25" s="405"/>
      <c r="CU25" s="406"/>
      <c r="CV25" s="406"/>
      <c r="CW25" s="406"/>
      <c r="CX25" s="406"/>
      <c r="CY25" s="406"/>
      <c r="CZ25" s="406"/>
      <c r="DA25" s="407"/>
      <c r="DB25" s="405"/>
      <c r="DC25" s="406"/>
      <c r="DD25" s="406"/>
      <c r="DE25" s="406"/>
      <c r="DF25" s="406"/>
      <c r="DG25" s="406"/>
      <c r="DH25" s="406"/>
      <c r="DI25" s="407"/>
    </row>
    <row r="26" spans="1:113" ht="18.75" customHeight="1" x14ac:dyDescent="0.25">
      <c r="A26" s="163"/>
      <c r="B26" s="579"/>
      <c r="C26" s="555"/>
      <c r="D26" s="556"/>
      <c r="E26" s="458" t="s">
        <v>167</v>
      </c>
      <c r="F26" s="438"/>
      <c r="G26" s="438"/>
      <c r="H26" s="438"/>
      <c r="I26" s="438"/>
      <c r="J26" s="438"/>
      <c r="K26" s="439"/>
      <c r="L26" s="459">
        <v>1</v>
      </c>
      <c r="M26" s="460"/>
      <c r="N26" s="460"/>
      <c r="O26" s="460"/>
      <c r="P26" s="502"/>
      <c r="Q26" s="459">
        <v>6940</v>
      </c>
      <c r="R26" s="460"/>
      <c r="S26" s="460"/>
      <c r="T26" s="460"/>
      <c r="U26" s="460"/>
      <c r="V26" s="502"/>
      <c r="W26" s="554"/>
      <c r="X26" s="555"/>
      <c r="Y26" s="556"/>
      <c r="Z26" s="458" t="s">
        <v>168</v>
      </c>
      <c r="AA26" s="560"/>
      <c r="AB26" s="560"/>
      <c r="AC26" s="560"/>
      <c r="AD26" s="560"/>
      <c r="AE26" s="560"/>
      <c r="AF26" s="560"/>
      <c r="AG26" s="561"/>
      <c r="AH26" s="459">
        <v>1</v>
      </c>
      <c r="AI26" s="460"/>
      <c r="AJ26" s="460"/>
      <c r="AK26" s="460"/>
      <c r="AL26" s="502"/>
      <c r="AM26" s="459" t="s">
        <v>169</v>
      </c>
      <c r="AN26" s="460"/>
      <c r="AO26" s="460"/>
      <c r="AP26" s="460"/>
      <c r="AQ26" s="460"/>
      <c r="AR26" s="502"/>
      <c r="AS26" s="459" t="s">
        <v>169</v>
      </c>
      <c r="AT26" s="460"/>
      <c r="AU26" s="460"/>
      <c r="AV26" s="460"/>
      <c r="AW26" s="460"/>
      <c r="AX26" s="461"/>
      <c r="AY26" s="411" t="s">
        <v>170</v>
      </c>
      <c r="AZ26" s="412"/>
      <c r="BA26" s="412"/>
      <c r="BB26" s="412"/>
      <c r="BC26" s="412"/>
      <c r="BD26" s="412"/>
      <c r="BE26" s="412"/>
      <c r="BF26" s="412"/>
      <c r="BG26" s="412"/>
      <c r="BH26" s="412"/>
      <c r="BI26" s="412"/>
      <c r="BJ26" s="412"/>
      <c r="BK26" s="412"/>
      <c r="BL26" s="412"/>
      <c r="BM26" s="413"/>
      <c r="BN26" s="408" t="s">
        <v>122</v>
      </c>
      <c r="BO26" s="409"/>
      <c r="BP26" s="409"/>
      <c r="BQ26" s="409"/>
      <c r="BR26" s="409"/>
      <c r="BS26" s="409"/>
      <c r="BT26" s="409"/>
      <c r="BU26" s="410"/>
      <c r="BV26" s="408" t="s">
        <v>122</v>
      </c>
      <c r="BW26" s="409"/>
      <c r="BX26" s="409"/>
      <c r="BY26" s="409"/>
      <c r="BZ26" s="409"/>
      <c r="CA26" s="409"/>
      <c r="CB26" s="409"/>
      <c r="CC26" s="410"/>
      <c r="CD26" s="176"/>
      <c r="CE26" s="522"/>
      <c r="CF26" s="522"/>
      <c r="CG26" s="522"/>
      <c r="CH26" s="522"/>
      <c r="CI26" s="522"/>
      <c r="CJ26" s="522"/>
      <c r="CK26" s="522"/>
      <c r="CL26" s="522"/>
      <c r="CM26" s="522"/>
      <c r="CN26" s="522"/>
      <c r="CO26" s="522"/>
      <c r="CP26" s="522"/>
      <c r="CQ26" s="522"/>
      <c r="CR26" s="522"/>
      <c r="CS26" s="523"/>
      <c r="CT26" s="405"/>
      <c r="CU26" s="406"/>
      <c r="CV26" s="406"/>
      <c r="CW26" s="406"/>
      <c r="CX26" s="406"/>
      <c r="CY26" s="406"/>
      <c r="CZ26" s="406"/>
      <c r="DA26" s="407"/>
      <c r="DB26" s="405"/>
      <c r="DC26" s="406"/>
      <c r="DD26" s="406"/>
      <c r="DE26" s="406"/>
      <c r="DF26" s="406"/>
      <c r="DG26" s="406"/>
      <c r="DH26" s="406"/>
      <c r="DI26" s="407"/>
    </row>
    <row r="27" spans="1:113" ht="18.75" customHeight="1" thickBot="1" x14ac:dyDescent="0.3">
      <c r="A27" s="163"/>
      <c r="B27" s="579"/>
      <c r="C27" s="555"/>
      <c r="D27" s="556"/>
      <c r="E27" s="458" t="s">
        <v>171</v>
      </c>
      <c r="F27" s="438"/>
      <c r="G27" s="438"/>
      <c r="H27" s="438"/>
      <c r="I27" s="438"/>
      <c r="J27" s="438"/>
      <c r="K27" s="439"/>
      <c r="L27" s="459">
        <v>1</v>
      </c>
      <c r="M27" s="460"/>
      <c r="N27" s="460"/>
      <c r="O27" s="460"/>
      <c r="P27" s="502"/>
      <c r="Q27" s="459">
        <v>4330</v>
      </c>
      <c r="R27" s="460"/>
      <c r="S27" s="460"/>
      <c r="T27" s="460"/>
      <c r="U27" s="460"/>
      <c r="V27" s="502"/>
      <c r="W27" s="554"/>
      <c r="X27" s="555"/>
      <c r="Y27" s="556"/>
      <c r="Z27" s="458" t="s">
        <v>172</v>
      </c>
      <c r="AA27" s="438"/>
      <c r="AB27" s="438"/>
      <c r="AC27" s="438"/>
      <c r="AD27" s="438"/>
      <c r="AE27" s="438"/>
      <c r="AF27" s="438"/>
      <c r="AG27" s="439"/>
      <c r="AH27" s="459">
        <v>8</v>
      </c>
      <c r="AI27" s="460"/>
      <c r="AJ27" s="460"/>
      <c r="AK27" s="460"/>
      <c r="AL27" s="502"/>
      <c r="AM27" s="459">
        <v>32056</v>
      </c>
      <c r="AN27" s="460"/>
      <c r="AO27" s="460"/>
      <c r="AP27" s="460"/>
      <c r="AQ27" s="460"/>
      <c r="AR27" s="502"/>
      <c r="AS27" s="459">
        <v>4007</v>
      </c>
      <c r="AT27" s="460"/>
      <c r="AU27" s="460"/>
      <c r="AV27" s="460"/>
      <c r="AW27" s="460"/>
      <c r="AX27" s="461"/>
      <c r="AY27" s="503" t="s">
        <v>173</v>
      </c>
      <c r="AZ27" s="504"/>
      <c r="BA27" s="504"/>
      <c r="BB27" s="504"/>
      <c r="BC27" s="504"/>
      <c r="BD27" s="504"/>
      <c r="BE27" s="504"/>
      <c r="BF27" s="504"/>
      <c r="BG27" s="504"/>
      <c r="BH27" s="504"/>
      <c r="BI27" s="504"/>
      <c r="BJ27" s="504"/>
      <c r="BK27" s="504"/>
      <c r="BL27" s="504"/>
      <c r="BM27" s="505"/>
      <c r="BN27" s="527">
        <v>1297314</v>
      </c>
      <c r="BO27" s="528"/>
      <c r="BP27" s="528"/>
      <c r="BQ27" s="528"/>
      <c r="BR27" s="528"/>
      <c r="BS27" s="528"/>
      <c r="BT27" s="528"/>
      <c r="BU27" s="529"/>
      <c r="BV27" s="527">
        <v>1297314</v>
      </c>
      <c r="BW27" s="528"/>
      <c r="BX27" s="528"/>
      <c r="BY27" s="528"/>
      <c r="BZ27" s="528"/>
      <c r="CA27" s="528"/>
      <c r="CB27" s="528"/>
      <c r="CC27" s="529"/>
      <c r="CD27" s="178"/>
      <c r="CE27" s="522"/>
      <c r="CF27" s="522"/>
      <c r="CG27" s="522"/>
      <c r="CH27" s="522"/>
      <c r="CI27" s="522"/>
      <c r="CJ27" s="522"/>
      <c r="CK27" s="522"/>
      <c r="CL27" s="522"/>
      <c r="CM27" s="522"/>
      <c r="CN27" s="522"/>
      <c r="CO27" s="522"/>
      <c r="CP27" s="522"/>
      <c r="CQ27" s="522"/>
      <c r="CR27" s="522"/>
      <c r="CS27" s="523"/>
      <c r="CT27" s="405"/>
      <c r="CU27" s="406"/>
      <c r="CV27" s="406"/>
      <c r="CW27" s="406"/>
      <c r="CX27" s="406"/>
      <c r="CY27" s="406"/>
      <c r="CZ27" s="406"/>
      <c r="DA27" s="407"/>
      <c r="DB27" s="405"/>
      <c r="DC27" s="406"/>
      <c r="DD27" s="406"/>
      <c r="DE27" s="406"/>
      <c r="DF27" s="406"/>
      <c r="DG27" s="406"/>
      <c r="DH27" s="406"/>
      <c r="DI27" s="407"/>
    </row>
    <row r="28" spans="1:113" ht="18.75" customHeight="1" x14ac:dyDescent="0.25">
      <c r="A28" s="163"/>
      <c r="B28" s="579"/>
      <c r="C28" s="555"/>
      <c r="D28" s="556"/>
      <c r="E28" s="458" t="s">
        <v>174</v>
      </c>
      <c r="F28" s="438"/>
      <c r="G28" s="438"/>
      <c r="H28" s="438"/>
      <c r="I28" s="438"/>
      <c r="J28" s="438"/>
      <c r="K28" s="439"/>
      <c r="L28" s="459">
        <v>1</v>
      </c>
      <c r="M28" s="460"/>
      <c r="N28" s="460"/>
      <c r="O28" s="460"/>
      <c r="P28" s="502"/>
      <c r="Q28" s="459">
        <v>3790</v>
      </c>
      <c r="R28" s="460"/>
      <c r="S28" s="460"/>
      <c r="T28" s="460"/>
      <c r="U28" s="460"/>
      <c r="V28" s="502"/>
      <c r="W28" s="554"/>
      <c r="X28" s="555"/>
      <c r="Y28" s="556"/>
      <c r="Z28" s="458" t="s">
        <v>175</v>
      </c>
      <c r="AA28" s="438"/>
      <c r="AB28" s="438"/>
      <c r="AC28" s="438"/>
      <c r="AD28" s="438"/>
      <c r="AE28" s="438"/>
      <c r="AF28" s="438"/>
      <c r="AG28" s="439"/>
      <c r="AH28" s="459" t="s">
        <v>122</v>
      </c>
      <c r="AI28" s="460"/>
      <c r="AJ28" s="460"/>
      <c r="AK28" s="460"/>
      <c r="AL28" s="502"/>
      <c r="AM28" s="459" t="s">
        <v>122</v>
      </c>
      <c r="AN28" s="460"/>
      <c r="AO28" s="460"/>
      <c r="AP28" s="460"/>
      <c r="AQ28" s="460"/>
      <c r="AR28" s="502"/>
      <c r="AS28" s="459" t="s">
        <v>122</v>
      </c>
      <c r="AT28" s="460"/>
      <c r="AU28" s="460"/>
      <c r="AV28" s="460"/>
      <c r="AW28" s="460"/>
      <c r="AX28" s="461"/>
      <c r="AY28" s="562" t="s">
        <v>176</v>
      </c>
      <c r="AZ28" s="563"/>
      <c r="BA28" s="563"/>
      <c r="BB28" s="564"/>
      <c r="BC28" s="368" t="s">
        <v>46</v>
      </c>
      <c r="BD28" s="369"/>
      <c r="BE28" s="369"/>
      <c r="BF28" s="369"/>
      <c r="BG28" s="369"/>
      <c r="BH28" s="369"/>
      <c r="BI28" s="369"/>
      <c r="BJ28" s="369"/>
      <c r="BK28" s="369"/>
      <c r="BL28" s="369"/>
      <c r="BM28" s="370"/>
      <c r="BN28" s="371">
        <v>2008670</v>
      </c>
      <c r="BO28" s="372"/>
      <c r="BP28" s="372"/>
      <c r="BQ28" s="372"/>
      <c r="BR28" s="372"/>
      <c r="BS28" s="372"/>
      <c r="BT28" s="372"/>
      <c r="BU28" s="373"/>
      <c r="BV28" s="371">
        <v>2044297</v>
      </c>
      <c r="BW28" s="372"/>
      <c r="BX28" s="372"/>
      <c r="BY28" s="372"/>
      <c r="BZ28" s="372"/>
      <c r="CA28" s="372"/>
      <c r="CB28" s="372"/>
      <c r="CC28" s="373"/>
      <c r="CD28" s="176"/>
      <c r="CE28" s="522"/>
      <c r="CF28" s="522"/>
      <c r="CG28" s="522"/>
      <c r="CH28" s="522"/>
      <c r="CI28" s="522"/>
      <c r="CJ28" s="522"/>
      <c r="CK28" s="522"/>
      <c r="CL28" s="522"/>
      <c r="CM28" s="522"/>
      <c r="CN28" s="522"/>
      <c r="CO28" s="522"/>
      <c r="CP28" s="522"/>
      <c r="CQ28" s="522"/>
      <c r="CR28" s="522"/>
      <c r="CS28" s="523"/>
      <c r="CT28" s="405"/>
      <c r="CU28" s="406"/>
      <c r="CV28" s="406"/>
      <c r="CW28" s="406"/>
      <c r="CX28" s="406"/>
      <c r="CY28" s="406"/>
      <c r="CZ28" s="406"/>
      <c r="DA28" s="407"/>
      <c r="DB28" s="405"/>
      <c r="DC28" s="406"/>
      <c r="DD28" s="406"/>
      <c r="DE28" s="406"/>
      <c r="DF28" s="406"/>
      <c r="DG28" s="406"/>
      <c r="DH28" s="406"/>
      <c r="DI28" s="407"/>
    </row>
    <row r="29" spans="1:113" ht="18.75" customHeight="1" x14ac:dyDescent="0.25">
      <c r="A29" s="163"/>
      <c r="B29" s="579"/>
      <c r="C29" s="555"/>
      <c r="D29" s="556"/>
      <c r="E29" s="458" t="s">
        <v>177</v>
      </c>
      <c r="F29" s="438"/>
      <c r="G29" s="438"/>
      <c r="H29" s="438"/>
      <c r="I29" s="438"/>
      <c r="J29" s="438"/>
      <c r="K29" s="439"/>
      <c r="L29" s="459">
        <v>16</v>
      </c>
      <c r="M29" s="460"/>
      <c r="N29" s="460"/>
      <c r="O29" s="460"/>
      <c r="P29" s="502"/>
      <c r="Q29" s="459">
        <v>3550</v>
      </c>
      <c r="R29" s="460"/>
      <c r="S29" s="460"/>
      <c r="T29" s="460"/>
      <c r="U29" s="460"/>
      <c r="V29" s="502"/>
      <c r="W29" s="557"/>
      <c r="X29" s="558"/>
      <c r="Y29" s="559"/>
      <c r="Z29" s="458" t="s">
        <v>178</v>
      </c>
      <c r="AA29" s="438"/>
      <c r="AB29" s="438"/>
      <c r="AC29" s="438"/>
      <c r="AD29" s="438"/>
      <c r="AE29" s="438"/>
      <c r="AF29" s="438"/>
      <c r="AG29" s="439"/>
      <c r="AH29" s="459">
        <v>357</v>
      </c>
      <c r="AI29" s="460"/>
      <c r="AJ29" s="460"/>
      <c r="AK29" s="460"/>
      <c r="AL29" s="502"/>
      <c r="AM29" s="459">
        <v>1134896</v>
      </c>
      <c r="AN29" s="460"/>
      <c r="AO29" s="460"/>
      <c r="AP29" s="460"/>
      <c r="AQ29" s="460"/>
      <c r="AR29" s="502"/>
      <c r="AS29" s="459">
        <v>3179</v>
      </c>
      <c r="AT29" s="460"/>
      <c r="AU29" s="460"/>
      <c r="AV29" s="460"/>
      <c r="AW29" s="460"/>
      <c r="AX29" s="461"/>
      <c r="AY29" s="565"/>
      <c r="AZ29" s="566"/>
      <c r="BA29" s="566"/>
      <c r="BB29" s="567"/>
      <c r="BC29" s="442" t="s">
        <v>179</v>
      </c>
      <c r="BD29" s="443"/>
      <c r="BE29" s="443"/>
      <c r="BF29" s="443"/>
      <c r="BG29" s="443"/>
      <c r="BH29" s="443"/>
      <c r="BI29" s="443"/>
      <c r="BJ29" s="443"/>
      <c r="BK29" s="443"/>
      <c r="BL29" s="443"/>
      <c r="BM29" s="444"/>
      <c r="BN29" s="408" t="s">
        <v>122</v>
      </c>
      <c r="BO29" s="409"/>
      <c r="BP29" s="409"/>
      <c r="BQ29" s="409"/>
      <c r="BR29" s="409"/>
      <c r="BS29" s="409"/>
      <c r="BT29" s="409"/>
      <c r="BU29" s="410"/>
      <c r="BV29" s="408" t="s">
        <v>122</v>
      </c>
      <c r="BW29" s="409"/>
      <c r="BX29" s="409"/>
      <c r="BY29" s="409"/>
      <c r="BZ29" s="409"/>
      <c r="CA29" s="409"/>
      <c r="CB29" s="409"/>
      <c r="CC29" s="410"/>
      <c r="CD29" s="178"/>
      <c r="CE29" s="522"/>
      <c r="CF29" s="522"/>
      <c r="CG29" s="522"/>
      <c r="CH29" s="522"/>
      <c r="CI29" s="522"/>
      <c r="CJ29" s="522"/>
      <c r="CK29" s="522"/>
      <c r="CL29" s="522"/>
      <c r="CM29" s="522"/>
      <c r="CN29" s="522"/>
      <c r="CO29" s="522"/>
      <c r="CP29" s="522"/>
      <c r="CQ29" s="522"/>
      <c r="CR29" s="522"/>
      <c r="CS29" s="523"/>
      <c r="CT29" s="405"/>
      <c r="CU29" s="406"/>
      <c r="CV29" s="406"/>
      <c r="CW29" s="406"/>
      <c r="CX29" s="406"/>
      <c r="CY29" s="406"/>
      <c r="CZ29" s="406"/>
      <c r="DA29" s="407"/>
      <c r="DB29" s="405"/>
      <c r="DC29" s="406"/>
      <c r="DD29" s="406"/>
      <c r="DE29" s="406"/>
      <c r="DF29" s="406"/>
      <c r="DG29" s="406"/>
      <c r="DH29" s="406"/>
      <c r="DI29" s="407"/>
    </row>
    <row r="30" spans="1:113" ht="18.75" customHeight="1" thickBot="1" x14ac:dyDescent="0.3">
      <c r="A30" s="163"/>
      <c r="B30" s="580"/>
      <c r="C30" s="581"/>
      <c r="D30" s="582"/>
      <c r="E30" s="462"/>
      <c r="F30" s="463"/>
      <c r="G30" s="463"/>
      <c r="H30" s="463"/>
      <c r="I30" s="463"/>
      <c r="J30" s="463"/>
      <c r="K30" s="464"/>
      <c r="L30" s="572"/>
      <c r="M30" s="573"/>
      <c r="N30" s="573"/>
      <c r="O30" s="573"/>
      <c r="P30" s="574"/>
      <c r="Q30" s="572"/>
      <c r="R30" s="573"/>
      <c r="S30" s="573"/>
      <c r="T30" s="573"/>
      <c r="U30" s="573"/>
      <c r="V30" s="574"/>
      <c r="W30" s="575" t="s">
        <v>180</v>
      </c>
      <c r="X30" s="576"/>
      <c r="Y30" s="576"/>
      <c r="Z30" s="576"/>
      <c r="AA30" s="576"/>
      <c r="AB30" s="576"/>
      <c r="AC30" s="576"/>
      <c r="AD30" s="576"/>
      <c r="AE30" s="576"/>
      <c r="AF30" s="576"/>
      <c r="AG30" s="577"/>
      <c r="AH30" s="535">
        <v>98.4</v>
      </c>
      <c r="AI30" s="536"/>
      <c r="AJ30" s="536"/>
      <c r="AK30" s="536"/>
      <c r="AL30" s="536"/>
      <c r="AM30" s="536"/>
      <c r="AN30" s="536"/>
      <c r="AO30" s="536"/>
      <c r="AP30" s="536"/>
      <c r="AQ30" s="536"/>
      <c r="AR30" s="536"/>
      <c r="AS30" s="536"/>
      <c r="AT30" s="536"/>
      <c r="AU30" s="536"/>
      <c r="AV30" s="536"/>
      <c r="AW30" s="536"/>
      <c r="AX30" s="538"/>
      <c r="AY30" s="568"/>
      <c r="AZ30" s="569"/>
      <c r="BA30" s="569"/>
      <c r="BB30" s="570"/>
      <c r="BC30" s="524" t="s">
        <v>48</v>
      </c>
      <c r="BD30" s="525"/>
      <c r="BE30" s="525"/>
      <c r="BF30" s="525"/>
      <c r="BG30" s="525"/>
      <c r="BH30" s="525"/>
      <c r="BI30" s="525"/>
      <c r="BJ30" s="525"/>
      <c r="BK30" s="525"/>
      <c r="BL30" s="525"/>
      <c r="BM30" s="526"/>
      <c r="BN30" s="527">
        <v>2766864</v>
      </c>
      <c r="BO30" s="528"/>
      <c r="BP30" s="528"/>
      <c r="BQ30" s="528"/>
      <c r="BR30" s="528"/>
      <c r="BS30" s="528"/>
      <c r="BT30" s="528"/>
      <c r="BU30" s="529"/>
      <c r="BV30" s="527">
        <v>3181493</v>
      </c>
      <c r="BW30" s="528"/>
      <c r="BX30" s="528"/>
      <c r="BY30" s="528"/>
      <c r="BZ30" s="528"/>
      <c r="CA30" s="528"/>
      <c r="CB30" s="528"/>
      <c r="CC30" s="52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571" t="s">
        <v>181</v>
      </c>
      <c r="D32" s="571"/>
      <c r="E32" s="571"/>
      <c r="F32" s="571"/>
      <c r="G32" s="571"/>
      <c r="H32" s="571"/>
      <c r="I32" s="571"/>
      <c r="J32" s="571"/>
      <c r="K32" s="571"/>
      <c r="L32" s="571"/>
      <c r="M32" s="571"/>
      <c r="N32" s="571"/>
      <c r="O32" s="571"/>
      <c r="P32" s="571"/>
      <c r="Q32" s="571"/>
      <c r="R32" s="571"/>
      <c r="S32" s="571"/>
      <c r="U32" s="412" t="s">
        <v>182</v>
      </c>
      <c r="V32" s="412"/>
      <c r="W32" s="412"/>
      <c r="X32" s="412"/>
      <c r="Y32" s="412"/>
      <c r="Z32" s="412"/>
      <c r="AA32" s="412"/>
      <c r="AB32" s="412"/>
      <c r="AC32" s="412"/>
      <c r="AD32" s="412"/>
      <c r="AE32" s="412"/>
      <c r="AF32" s="412"/>
      <c r="AG32" s="412"/>
      <c r="AH32" s="412"/>
      <c r="AI32" s="412"/>
      <c r="AJ32" s="412"/>
      <c r="AK32" s="412"/>
      <c r="AM32" s="412" t="s">
        <v>183</v>
      </c>
      <c r="AN32" s="412"/>
      <c r="AO32" s="412"/>
      <c r="AP32" s="412"/>
      <c r="AQ32" s="412"/>
      <c r="AR32" s="412"/>
      <c r="AS32" s="412"/>
      <c r="AT32" s="412"/>
      <c r="AU32" s="412"/>
      <c r="AV32" s="412"/>
      <c r="AW32" s="412"/>
      <c r="AX32" s="412"/>
      <c r="AY32" s="412"/>
      <c r="AZ32" s="412"/>
      <c r="BA32" s="412"/>
      <c r="BB32" s="412"/>
      <c r="BC32" s="412"/>
      <c r="BE32" s="412" t="s">
        <v>184</v>
      </c>
      <c r="BF32" s="412"/>
      <c r="BG32" s="412"/>
      <c r="BH32" s="412"/>
      <c r="BI32" s="412"/>
      <c r="BJ32" s="412"/>
      <c r="BK32" s="412"/>
      <c r="BL32" s="412"/>
      <c r="BM32" s="412"/>
      <c r="BN32" s="412"/>
      <c r="BO32" s="412"/>
      <c r="BP32" s="412"/>
      <c r="BQ32" s="412"/>
      <c r="BR32" s="412"/>
      <c r="BS32" s="412"/>
      <c r="BT32" s="412"/>
      <c r="BU32" s="412"/>
      <c r="BW32" s="412" t="s">
        <v>185</v>
      </c>
      <c r="BX32" s="412"/>
      <c r="BY32" s="412"/>
      <c r="BZ32" s="412"/>
      <c r="CA32" s="412"/>
      <c r="CB32" s="412"/>
      <c r="CC32" s="412"/>
      <c r="CD32" s="412"/>
      <c r="CE32" s="412"/>
      <c r="CF32" s="412"/>
      <c r="CG32" s="412"/>
      <c r="CH32" s="412"/>
      <c r="CI32" s="412"/>
      <c r="CJ32" s="412"/>
      <c r="CK32" s="412"/>
      <c r="CL32" s="412"/>
      <c r="CM32" s="412"/>
      <c r="CO32" s="412" t="s">
        <v>186</v>
      </c>
      <c r="CP32" s="412"/>
      <c r="CQ32" s="412"/>
      <c r="CR32" s="412"/>
      <c r="CS32" s="412"/>
      <c r="CT32" s="412"/>
      <c r="CU32" s="412"/>
      <c r="CV32" s="412"/>
      <c r="CW32" s="412"/>
      <c r="CX32" s="412"/>
      <c r="CY32" s="412"/>
      <c r="CZ32" s="412"/>
      <c r="DA32" s="412"/>
      <c r="DB32" s="412"/>
      <c r="DC32" s="412"/>
      <c r="DD32" s="412"/>
      <c r="DE32" s="412"/>
      <c r="DI32" s="186"/>
    </row>
    <row r="33" spans="1:113" ht="13.5" customHeight="1" x14ac:dyDescent="0.25">
      <c r="A33" s="163"/>
      <c r="B33" s="187"/>
      <c r="C33" s="432" t="s">
        <v>187</v>
      </c>
      <c r="D33" s="432"/>
      <c r="E33" s="397" t="s">
        <v>188</v>
      </c>
      <c r="F33" s="397"/>
      <c r="G33" s="397"/>
      <c r="H33" s="397"/>
      <c r="I33" s="397"/>
      <c r="J33" s="397"/>
      <c r="K33" s="397"/>
      <c r="L33" s="397"/>
      <c r="M33" s="397"/>
      <c r="N33" s="397"/>
      <c r="O33" s="397"/>
      <c r="P33" s="397"/>
      <c r="Q33" s="397"/>
      <c r="R33" s="397"/>
      <c r="S33" s="397"/>
      <c r="T33" s="188"/>
      <c r="U33" s="432" t="s">
        <v>187</v>
      </c>
      <c r="V33" s="432"/>
      <c r="W33" s="397" t="s">
        <v>188</v>
      </c>
      <c r="X33" s="397"/>
      <c r="Y33" s="397"/>
      <c r="Z33" s="397"/>
      <c r="AA33" s="397"/>
      <c r="AB33" s="397"/>
      <c r="AC33" s="397"/>
      <c r="AD33" s="397"/>
      <c r="AE33" s="397"/>
      <c r="AF33" s="397"/>
      <c r="AG33" s="397"/>
      <c r="AH33" s="397"/>
      <c r="AI33" s="397"/>
      <c r="AJ33" s="397"/>
      <c r="AK33" s="397"/>
      <c r="AL33" s="188"/>
      <c r="AM33" s="432" t="s">
        <v>187</v>
      </c>
      <c r="AN33" s="432"/>
      <c r="AO33" s="397" t="s">
        <v>188</v>
      </c>
      <c r="AP33" s="397"/>
      <c r="AQ33" s="397"/>
      <c r="AR33" s="397"/>
      <c r="AS33" s="397"/>
      <c r="AT33" s="397"/>
      <c r="AU33" s="397"/>
      <c r="AV33" s="397"/>
      <c r="AW33" s="397"/>
      <c r="AX33" s="397"/>
      <c r="AY33" s="397"/>
      <c r="AZ33" s="397"/>
      <c r="BA33" s="397"/>
      <c r="BB33" s="397"/>
      <c r="BC33" s="397"/>
      <c r="BD33" s="189"/>
      <c r="BE33" s="397" t="s">
        <v>189</v>
      </c>
      <c r="BF33" s="397"/>
      <c r="BG33" s="397" t="s">
        <v>190</v>
      </c>
      <c r="BH33" s="397"/>
      <c r="BI33" s="397"/>
      <c r="BJ33" s="397"/>
      <c r="BK33" s="397"/>
      <c r="BL33" s="397"/>
      <c r="BM33" s="397"/>
      <c r="BN33" s="397"/>
      <c r="BO33" s="397"/>
      <c r="BP33" s="397"/>
      <c r="BQ33" s="397"/>
      <c r="BR33" s="397"/>
      <c r="BS33" s="397"/>
      <c r="BT33" s="397"/>
      <c r="BU33" s="397"/>
      <c r="BV33" s="189"/>
      <c r="BW33" s="432" t="s">
        <v>189</v>
      </c>
      <c r="BX33" s="432"/>
      <c r="BY33" s="397" t="s">
        <v>191</v>
      </c>
      <c r="BZ33" s="397"/>
      <c r="CA33" s="397"/>
      <c r="CB33" s="397"/>
      <c r="CC33" s="397"/>
      <c r="CD33" s="397"/>
      <c r="CE33" s="397"/>
      <c r="CF33" s="397"/>
      <c r="CG33" s="397"/>
      <c r="CH33" s="397"/>
      <c r="CI33" s="397"/>
      <c r="CJ33" s="397"/>
      <c r="CK33" s="397"/>
      <c r="CL33" s="397"/>
      <c r="CM33" s="397"/>
      <c r="CN33" s="188"/>
      <c r="CO33" s="432" t="s">
        <v>187</v>
      </c>
      <c r="CP33" s="432"/>
      <c r="CQ33" s="397" t="s">
        <v>192</v>
      </c>
      <c r="CR33" s="397"/>
      <c r="CS33" s="397"/>
      <c r="CT33" s="397"/>
      <c r="CU33" s="397"/>
      <c r="CV33" s="397"/>
      <c r="CW33" s="397"/>
      <c r="CX33" s="397"/>
      <c r="CY33" s="397"/>
      <c r="CZ33" s="397"/>
      <c r="DA33" s="397"/>
      <c r="DB33" s="397"/>
      <c r="DC33" s="397"/>
      <c r="DD33" s="397"/>
      <c r="DE33" s="397"/>
      <c r="DF33" s="188"/>
      <c r="DG33" s="597" t="s">
        <v>193</v>
      </c>
      <c r="DH33" s="597"/>
      <c r="DI33" s="190"/>
    </row>
    <row r="34" spans="1:113" ht="32.25" customHeight="1" x14ac:dyDescent="0.25">
      <c r="A34" s="163"/>
      <c r="B34" s="187"/>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3"/>
      <c r="U34" s="598">
        <f>IF(W34="","",MAX(C34:D43)+1)</f>
        <v>4</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3"/>
      <c r="AM34" s="598" t="str">
        <f>IF(AO34="","",MAX(C34:D43,U34:V43)+1)</f>
        <v/>
      </c>
      <c r="AN34" s="598"/>
      <c r="AO34" s="599"/>
      <c r="AP34" s="599"/>
      <c r="AQ34" s="599"/>
      <c r="AR34" s="599"/>
      <c r="AS34" s="599"/>
      <c r="AT34" s="599"/>
      <c r="AU34" s="599"/>
      <c r="AV34" s="599"/>
      <c r="AW34" s="599"/>
      <c r="AX34" s="599"/>
      <c r="AY34" s="599"/>
      <c r="AZ34" s="599"/>
      <c r="BA34" s="599"/>
      <c r="BB34" s="599"/>
      <c r="BC34" s="599"/>
      <c r="BD34" s="163"/>
      <c r="BE34" s="598" t="str">
        <f>IF(BG34="","",MAX(C34:D43,U34:V43,AM34:AN43)+1)</f>
        <v/>
      </c>
      <c r="BF34" s="598"/>
      <c r="BG34" s="599"/>
      <c r="BH34" s="599"/>
      <c r="BI34" s="599"/>
      <c r="BJ34" s="599"/>
      <c r="BK34" s="599"/>
      <c r="BL34" s="599"/>
      <c r="BM34" s="599"/>
      <c r="BN34" s="599"/>
      <c r="BO34" s="599"/>
      <c r="BP34" s="599"/>
      <c r="BQ34" s="599"/>
      <c r="BR34" s="599"/>
      <c r="BS34" s="599"/>
      <c r="BT34" s="599"/>
      <c r="BU34" s="599"/>
      <c r="BV34" s="163"/>
      <c r="BW34" s="598">
        <f>IF(BY34="","",MAX(C34:D43,U34:V43,AM34:AN43,BE34:BF43)+1)</f>
        <v>7</v>
      </c>
      <c r="BX34" s="598"/>
      <c r="BY34" s="599" t="str">
        <f>IF('各会計、関係団体の財政状況及び健全化判断比率'!B68="","",'各会計、関係団体の財政状況及び健全化判断比率'!B68)</f>
        <v>埼玉西部環境保全組合</v>
      </c>
      <c r="BZ34" s="599"/>
      <c r="CA34" s="599"/>
      <c r="CB34" s="599"/>
      <c r="CC34" s="599"/>
      <c r="CD34" s="599"/>
      <c r="CE34" s="599"/>
      <c r="CF34" s="599"/>
      <c r="CG34" s="599"/>
      <c r="CH34" s="599"/>
      <c r="CI34" s="599"/>
      <c r="CJ34" s="599"/>
      <c r="CK34" s="599"/>
      <c r="CL34" s="599"/>
      <c r="CM34" s="599"/>
      <c r="CN34" s="163"/>
      <c r="CO34" s="598" t="str">
        <f>IF(CQ34="","",MAX(C34:D43,U34:V43,AM34:AN43,BE34:BF43,BW34:BX43)+1)</f>
        <v/>
      </c>
      <c r="CP34" s="598"/>
      <c r="CQ34" s="599" t="str">
        <f>IF('各会計、関係団体の財政状況及び健全化判断比率'!BS7="","",'各会計、関係団体の財政状況及び健全化判断比率'!BS7)</f>
        <v/>
      </c>
      <c r="CR34" s="599"/>
      <c r="CS34" s="599"/>
      <c r="CT34" s="599"/>
      <c r="CU34" s="599"/>
      <c r="CV34" s="599"/>
      <c r="CW34" s="599"/>
      <c r="CX34" s="599"/>
      <c r="CY34" s="599"/>
      <c r="CZ34" s="599"/>
      <c r="DA34" s="599"/>
      <c r="DB34" s="599"/>
      <c r="DC34" s="599"/>
      <c r="DD34" s="599"/>
      <c r="DE34" s="599"/>
      <c r="DG34" s="600" t="str">
        <f>IF('各会計、関係団体の財政状況及び健全化判断比率'!BR7="","",'各会計、関係団体の財政状況及び健全化判断比率'!BR7)</f>
        <v/>
      </c>
      <c r="DH34" s="600"/>
      <c r="DI34" s="190"/>
    </row>
    <row r="35" spans="1:113" ht="32.25" customHeight="1" x14ac:dyDescent="0.25">
      <c r="A35" s="163"/>
      <c r="B35" s="187"/>
      <c r="C35" s="598">
        <f>IF(E35="","",C34+1)</f>
        <v>2</v>
      </c>
      <c r="D35" s="598"/>
      <c r="E35" s="599" t="str">
        <f>IF('各会計、関係団体の財政状況及び健全化判断比率'!B8="","",'各会計、関係団体の財政状況及び健全化判断比率'!B8)</f>
        <v>坂戸都市計画事業一本松土地区画整理事業特別会計</v>
      </c>
      <c r="F35" s="599"/>
      <c r="G35" s="599"/>
      <c r="H35" s="599"/>
      <c r="I35" s="599"/>
      <c r="J35" s="599"/>
      <c r="K35" s="599"/>
      <c r="L35" s="599"/>
      <c r="M35" s="599"/>
      <c r="N35" s="599"/>
      <c r="O35" s="599"/>
      <c r="P35" s="599"/>
      <c r="Q35" s="599"/>
      <c r="R35" s="599"/>
      <c r="S35" s="599"/>
      <c r="T35" s="163"/>
      <c r="U35" s="598">
        <f>IF(W35="","",U34+1)</f>
        <v>5</v>
      </c>
      <c r="V35" s="598"/>
      <c r="W35" s="599" t="str">
        <f>IF('各会計、関係団体の財政状況及び健全化判断比率'!B29="","",'各会計、関係団体の財政状況及び健全化判断比率'!B29)</f>
        <v>後期高齢者医療特別会計</v>
      </c>
      <c r="X35" s="599"/>
      <c r="Y35" s="599"/>
      <c r="Z35" s="599"/>
      <c r="AA35" s="599"/>
      <c r="AB35" s="599"/>
      <c r="AC35" s="599"/>
      <c r="AD35" s="599"/>
      <c r="AE35" s="599"/>
      <c r="AF35" s="599"/>
      <c r="AG35" s="599"/>
      <c r="AH35" s="599"/>
      <c r="AI35" s="599"/>
      <c r="AJ35" s="599"/>
      <c r="AK35" s="599"/>
      <c r="AL35" s="163"/>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3"/>
      <c r="BE35" s="598" t="str">
        <f t="shared" ref="BE35:BE43" si="1">IF(BG35="","",BE34+1)</f>
        <v/>
      </c>
      <c r="BF35" s="598"/>
      <c r="BG35" s="599"/>
      <c r="BH35" s="599"/>
      <c r="BI35" s="599"/>
      <c r="BJ35" s="599"/>
      <c r="BK35" s="599"/>
      <c r="BL35" s="599"/>
      <c r="BM35" s="599"/>
      <c r="BN35" s="599"/>
      <c r="BO35" s="599"/>
      <c r="BP35" s="599"/>
      <c r="BQ35" s="599"/>
      <c r="BR35" s="599"/>
      <c r="BS35" s="599"/>
      <c r="BT35" s="599"/>
      <c r="BU35" s="599"/>
      <c r="BV35" s="163"/>
      <c r="BW35" s="598">
        <f t="shared" ref="BW35:BW43" si="2">IF(BY35="","",BW34+1)</f>
        <v>8</v>
      </c>
      <c r="BX35" s="598"/>
      <c r="BY35" s="599" t="str">
        <f>IF('各会計、関係団体の財政状況及び健全化判断比率'!B69="","",'各会計、関係団体の財政状況及び健全化判断比率'!B69)</f>
        <v>坂戸地区衛生組合</v>
      </c>
      <c r="BZ35" s="599"/>
      <c r="CA35" s="599"/>
      <c r="CB35" s="599"/>
      <c r="CC35" s="599"/>
      <c r="CD35" s="599"/>
      <c r="CE35" s="599"/>
      <c r="CF35" s="599"/>
      <c r="CG35" s="599"/>
      <c r="CH35" s="599"/>
      <c r="CI35" s="599"/>
      <c r="CJ35" s="599"/>
      <c r="CK35" s="599"/>
      <c r="CL35" s="599"/>
      <c r="CM35" s="599"/>
      <c r="CN35" s="163"/>
      <c r="CO35" s="598" t="str">
        <f t="shared" ref="CO35:CO43" si="3">IF(CQ35="","",CO34+1)</f>
        <v/>
      </c>
      <c r="CP35" s="598"/>
      <c r="CQ35" s="599" t="str">
        <f>IF('各会計、関係団体の財政状況及び健全化判断比率'!BS8="","",'各会計、関係団体の財政状況及び健全化判断比率'!BS8)</f>
        <v/>
      </c>
      <c r="CR35" s="599"/>
      <c r="CS35" s="599"/>
      <c r="CT35" s="599"/>
      <c r="CU35" s="599"/>
      <c r="CV35" s="599"/>
      <c r="CW35" s="599"/>
      <c r="CX35" s="599"/>
      <c r="CY35" s="599"/>
      <c r="CZ35" s="599"/>
      <c r="DA35" s="599"/>
      <c r="DB35" s="599"/>
      <c r="DC35" s="599"/>
      <c r="DD35" s="599"/>
      <c r="DE35" s="599"/>
      <c r="DG35" s="600" t="str">
        <f>IF('各会計、関係団体の財政状況及び健全化判断比率'!BR8="","",'各会計、関係団体の財政状況及び健全化判断比率'!BR8)</f>
        <v/>
      </c>
      <c r="DH35" s="600"/>
      <c r="DI35" s="190"/>
    </row>
    <row r="36" spans="1:113" ht="32.25" customHeight="1" x14ac:dyDescent="0.25">
      <c r="A36" s="163"/>
      <c r="B36" s="187"/>
      <c r="C36" s="598">
        <f>IF(E36="","",C35+1)</f>
        <v>3</v>
      </c>
      <c r="D36" s="598"/>
      <c r="E36" s="599" t="str">
        <f>IF('各会計、関係団体の財政状況及び健全化判断比率'!B9="","",'各会計、関係団体の財政状況及び健全化判断比率'!B9)</f>
        <v>坂戸都市計画事業若葉駅西口土地区画整理事業特別会計</v>
      </c>
      <c r="F36" s="599"/>
      <c r="G36" s="599"/>
      <c r="H36" s="599"/>
      <c r="I36" s="599"/>
      <c r="J36" s="599"/>
      <c r="K36" s="599"/>
      <c r="L36" s="599"/>
      <c r="M36" s="599"/>
      <c r="N36" s="599"/>
      <c r="O36" s="599"/>
      <c r="P36" s="599"/>
      <c r="Q36" s="599"/>
      <c r="R36" s="599"/>
      <c r="S36" s="599"/>
      <c r="T36" s="163"/>
      <c r="U36" s="598">
        <f t="shared" ref="U36:U43" si="4">IF(W36="","",U35+1)</f>
        <v>6</v>
      </c>
      <c r="V36" s="598"/>
      <c r="W36" s="599" t="str">
        <f>IF('各会計、関係団体の財政状況及び健全化判断比率'!B30="","",'各会計、関係団体の財政状況及び健全化判断比率'!B30)</f>
        <v>介護保険特別会計</v>
      </c>
      <c r="X36" s="599"/>
      <c r="Y36" s="599"/>
      <c r="Z36" s="599"/>
      <c r="AA36" s="599"/>
      <c r="AB36" s="599"/>
      <c r="AC36" s="599"/>
      <c r="AD36" s="599"/>
      <c r="AE36" s="599"/>
      <c r="AF36" s="599"/>
      <c r="AG36" s="599"/>
      <c r="AH36" s="599"/>
      <c r="AI36" s="599"/>
      <c r="AJ36" s="599"/>
      <c r="AK36" s="599"/>
      <c r="AL36" s="163"/>
      <c r="AM36" s="598" t="str">
        <f t="shared" si="0"/>
        <v/>
      </c>
      <c r="AN36" s="598"/>
      <c r="AO36" s="599"/>
      <c r="AP36" s="599"/>
      <c r="AQ36" s="599"/>
      <c r="AR36" s="599"/>
      <c r="AS36" s="599"/>
      <c r="AT36" s="599"/>
      <c r="AU36" s="599"/>
      <c r="AV36" s="599"/>
      <c r="AW36" s="599"/>
      <c r="AX36" s="599"/>
      <c r="AY36" s="599"/>
      <c r="AZ36" s="599"/>
      <c r="BA36" s="599"/>
      <c r="BB36" s="599"/>
      <c r="BC36" s="599"/>
      <c r="BD36" s="163"/>
      <c r="BE36" s="598" t="str">
        <f t="shared" si="1"/>
        <v/>
      </c>
      <c r="BF36" s="598"/>
      <c r="BG36" s="599"/>
      <c r="BH36" s="599"/>
      <c r="BI36" s="599"/>
      <c r="BJ36" s="599"/>
      <c r="BK36" s="599"/>
      <c r="BL36" s="599"/>
      <c r="BM36" s="599"/>
      <c r="BN36" s="599"/>
      <c r="BO36" s="599"/>
      <c r="BP36" s="599"/>
      <c r="BQ36" s="599"/>
      <c r="BR36" s="599"/>
      <c r="BS36" s="599"/>
      <c r="BT36" s="599"/>
      <c r="BU36" s="599"/>
      <c r="BV36" s="163"/>
      <c r="BW36" s="598">
        <f t="shared" si="2"/>
        <v>9</v>
      </c>
      <c r="BX36" s="598"/>
      <c r="BY36" s="599" t="str">
        <f>IF('各会計、関係団体の財政状況及び健全化判断比率'!B70="","",'各会計、関係団体の財政状況及び健全化判断比率'!B70)</f>
        <v>坂戸、鶴ヶ島下水道組合</v>
      </c>
      <c r="BZ36" s="599"/>
      <c r="CA36" s="599"/>
      <c r="CB36" s="599"/>
      <c r="CC36" s="599"/>
      <c r="CD36" s="599"/>
      <c r="CE36" s="599"/>
      <c r="CF36" s="599"/>
      <c r="CG36" s="599"/>
      <c r="CH36" s="599"/>
      <c r="CI36" s="599"/>
      <c r="CJ36" s="599"/>
      <c r="CK36" s="599"/>
      <c r="CL36" s="599"/>
      <c r="CM36" s="599"/>
      <c r="CN36" s="163"/>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G36" s="600" t="str">
        <f>IF('各会計、関係団体の財政状況及び健全化判断比率'!BR9="","",'各会計、関係団体の財政状況及び健全化判断比率'!BR9)</f>
        <v/>
      </c>
      <c r="DH36" s="600"/>
      <c r="DI36" s="190"/>
    </row>
    <row r="37" spans="1:113" ht="32.25" customHeight="1" x14ac:dyDescent="0.25">
      <c r="A37" s="163"/>
      <c r="B37" s="187"/>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3"/>
      <c r="U37" s="598" t="str">
        <f t="shared" si="4"/>
        <v/>
      </c>
      <c r="V37" s="598"/>
      <c r="W37" s="599"/>
      <c r="X37" s="599"/>
      <c r="Y37" s="599"/>
      <c r="Z37" s="599"/>
      <c r="AA37" s="599"/>
      <c r="AB37" s="599"/>
      <c r="AC37" s="599"/>
      <c r="AD37" s="599"/>
      <c r="AE37" s="599"/>
      <c r="AF37" s="599"/>
      <c r="AG37" s="599"/>
      <c r="AH37" s="599"/>
      <c r="AI37" s="599"/>
      <c r="AJ37" s="599"/>
      <c r="AK37" s="599"/>
      <c r="AL37" s="163"/>
      <c r="AM37" s="598" t="str">
        <f t="shared" si="0"/>
        <v/>
      </c>
      <c r="AN37" s="598"/>
      <c r="AO37" s="599"/>
      <c r="AP37" s="599"/>
      <c r="AQ37" s="599"/>
      <c r="AR37" s="599"/>
      <c r="AS37" s="599"/>
      <c r="AT37" s="599"/>
      <c r="AU37" s="599"/>
      <c r="AV37" s="599"/>
      <c r="AW37" s="599"/>
      <c r="AX37" s="599"/>
      <c r="AY37" s="599"/>
      <c r="AZ37" s="599"/>
      <c r="BA37" s="599"/>
      <c r="BB37" s="599"/>
      <c r="BC37" s="599"/>
      <c r="BD37" s="163"/>
      <c r="BE37" s="598" t="str">
        <f t="shared" si="1"/>
        <v/>
      </c>
      <c r="BF37" s="598"/>
      <c r="BG37" s="599"/>
      <c r="BH37" s="599"/>
      <c r="BI37" s="599"/>
      <c r="BJ37" s="599"/>
      <c r="BK37" s="599"/>
      <c r="BL37" s="599"/>
      <c r="BM37" s="599"/>
      <c r="BN37" s="599"/>
      <c r="BO37" s="599"/>
      <c r="BP37" s="599"/>
      <c r="BQ37" s="599"/>
      <c r="BR37" s="599"/>
      <c r="BS37" s="599"/>
      <c r="BT37" s="599"/>
      <c r="BU37" s="599"/>
      <c r="BV37" s="163"/>
      <c r="BW37" s="598">
        <f t="shared" si="2"/>
        <v>10</v>
      </c>
      <c r="BX37" s="598"/>
      <c r="BY37" s="599" t="str">
        <f>IF('各会計、関係団体の財政状況及び健全化判断比率'!B71="","",'各会計、関係団体の財政状況及び健全化判断比率'!B71)</f>
        <v>坂戸、鶴ヶ島水道企業団</v>
      </c>
      <c r="BZ37" s="599"/>
      <c r="CA37" s="599"/>
      <c r="CB37" s="599"/>
      <c r="CC37" s="599"/>
      <c r="CD37" s="599"/>
      <c r="CE37" s="599"/>
      <c r="CF37" s="599"/>
      <c r="CG37" s="599"/>
      <c r="CH37" s="599"/>
      <c r="CI37" s="599"/>
      <c r="CJ37" s="599"/>
      <c r="CK37" s="599"/>
      <c r="CL37" s="599"/>
      <c r="CM37" s="599"/>
      <c r="CN37" s="163"/>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G37" s="600" t="str">
        <f>IF('各会計、関係団体の財政状況及び健全化判断比率'!BR10="","",'各会計、関係団体の財政状況及び健全化判断比率'!BR10)</f>
        <v/>
      </c>
      <c r="DH37" s="600"/>
      <c r="DI37" s="190"/>
    </row>
    <row r="38" spans="1:113" ht="32.25" customHeight="1" x14ac:dyDescent="0.25">
      <c r="A38" s="163"/>
      <c r="B38" s="187"/>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3"/>
      <c r="U38" s="598" t="str">
        <f t="shared" si="4"/>
        <v/>
      </c>
      <c r="V38" s="598"/>
      <c r="W38" s="599"/>
      <c r="X38" s="599"/>
      <c r="Y38" s="599"/>
      <c r="Z38" s="599"/>
      <c r="AA38" s="599"/>
      <c r="AB38" s="599"/>
      <c r="AC38" s="599"/>
      <c r="AD38" s="599"/>
      <c r="AE38" s="599"/>
      <c r="AF38" s="599"/>
      <c r="AG38" s="599"/>
      <c r="AH38" s="599"/>
      <c r="AI38" s="599"/>
      <c r="AJ38" s="599"/>
      <c r="AK38" s="599"/>
      <c r="AL38" s="163"/>
      <c r="AM38" s="598" t="str">
        <f t="shared" si="0"/>
        <v/>
      </c>
      <c r="AN38" s="598"/>
      <c r="AO38" s="599"/>
      <c r="AP38" s="599"/>
      <c r="AQ38" s="599"/>
      <c r="AR38" s="599"/>
      <c r="AS38" s="599"/>
      <c r="AT38" s="599"/>
      <c r="AU38" s="599"/>
      <c r="AV38" s="599"/>
      <c r="AW38" s="599"/>
      <c r="AX38" s="599"/>
      <c r="AY38" s="599"/>
      <c r="AZ38" s="599"/>
      <c r="BA38" s="599"/>
      <c r="BB38" s="599"/>
      <c r="BC38" s="599"/>
      <c r="BD38" s="163"/>
      <c r="BE38" s="598" t="str">
        <f t="shared" si="1"/>
        <v/>
      </c>
      <c r="BF38" s="598"/>
      <c r="BG38" s="599"/>
      <c r="BH38" s="599"/>
      <c r="BI38" s="599"/>
      <c r="BJ38" s="599"/>
      <c r="BK38" s="599"/>
      <c r="BL38" s="599"/>
      <c r="BM38" s="599"/>
      <c r="BN38" s="599"/>
      <c r="BO38" s="599"/>
      <c r="BP38" s="599"/>
      <c r="BQ38" s="599"/>
      <c r="BR38" s="599"/>
      <c r="BS38" s="599"/>
      <c r="BT38" s="599"/>
      <c r="BU38" s="599"/>
      <c r="BV38" s="163"/>
      <c r="BW38" s="598">
        <f t="shared" si="2"/>
        <v>11</v>
      </c>
      <c r="BX38" s="598"/>
      <c r="BY38" s="599" t="str">
        <f>IF('各会計、関係団体の財政状況及び健全化判断比率'!B72="","",'各会計、関係団体の財政状況及び健全化判断比率'!B72)</f>
        <v>広域静苑組合</v>
      </c>
      <c r="BZ38" s="599"/>
      <c r="CA38" s="599"/>
      <c r="CB38" s="599"/>
      <c r="CC38" s="599"/>
      <c r="CD38" s="599"/>
      <c r="CE38" s="599"/>
      <c r="CF38" s="599"/>
      <c r="CG38" s="599"/>
      <c r="CH38" s="599"/>
      <c r="CI38" s="599"/>
      <c r="CJ38" s="599"/>
      <c r="CK38" s="599"/>
      <c r="CL38" s="599"/>
      <c r="CM38" s="599"/>
      <c r="CN38" s="163"/>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G38" s="600" t="str">
        <f>IF('各会計、関係団体の財政状況及び健全化判断比率'!BR11="","",'各会計、関係団体の財政状況及び健全化判断比率'!BR11)</f>
        <v/>
      </c>
      <c r="DH38" s="600"/>
      <c r="DI38" s="190"/>
    </row>
    <row r="39" spans="1:113" ht="32.25" customHeight="1" x14ac:dyDescent="0.25">
      <c r="A39" s="163"/>
      <c r="B39" s="187"/>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3"/>
      <c r="U39" s="598" t="str">
        <f t="shared" si="4"/>
        <v/>
      </c>
      <c r="V39" s="598"/>
      <c r="W39" s="599"/>
      <c r="X39" s="599"/>
      <c r="Y39" s="599"/>
      <c r="Z39" s="599"/>
      <c r="AA39" s="599"/>
      <c r="AB39" s="599"/>
      <c r="AC39" s="599"/>
      <c r="AD39" s="599"/>
      <c r="AE39" s="599"/>
      <c r="AF39" s="599"/>
      <c r="AG39" s="599"/>
      <c r="AH39" s="599"/>
      <c r="AI39" s="599"/>
      <c r="AJ39" s="599"/>
      <c r="AK39" s="599"/>
      <c r="AL39" s="163"/>
      <c r="AM39" s="598" t="str">
        <f t="shared" si="0"/>
        <v/>
      </c>
      <c r="AN39" s="598"/>
      <c r="AO39" s="599"/>
      <c r="AP39" s="599"/>
      <c r="AQ39" s="599"/>
      <c r="AR39" s="599"/>
      <c r="AS39" s="599"/>
      <c r="AT39" s="599"/>
      <c r="AU39" s="599"/>
      <c r="AV39" s="599"/>
      <c r="AW39" s="599"/>
      <c r="AX39" s="599"/>
      <c r="AY39" s="599"/>
      <c r="AZ39" s="599"/>
      <c r="BA39" s="599"/>
      <c r="BB39" s="599"/>
      <c r="BC39" s="599"/>
      <c r="BD39" s="163"/>
      <c r="BE39" s="598" t="str">
        <f t="shared" si="1"/>
        <v/>
      </c>
      <c r="BF39" s="598"/>
      <c r="BG39" s="599"/>
      <c r="BH39" s="599"/>
      <c r="BI39" s="599"/>
      <c r="BJ39" s="599"/>
      <c r="BK39" s="599"/>
      <c r="BL39" s="599"/>
      <c r="BM39" s="599"/>
      <c r="BN39" s="599"/>
      <c r="BO39" s="599"/>
      <c r="BP39" s="599"/>
      <c r="BQ39" s="599"/>
      <c r="BR39" s="599"/>
      <c r="BS39" s="599"/>
      <c r="BT39" s="599"/>
      <c r="BU39" s="599"/>
      <c r="BV39" s="163"/>
      <c r="BW39" s="598">
        <f t="shared" si="2"/>
        <v>12</v>
      </c>
      <c r="BX39" s="598"/>
      <c r="BY39" s="599" t="str">
        <f>IF('各会計、関係団体の財政状況及び健全化判断比率'!B73="","",'各会計、関係団体の財政状況及び健全化判断比率'!B73)</f>
        <v>坂戸・鶴ヶ島消防組合</v>
      </c>
      <c r="BZ39" s="599"/>
      <c r="CA39" s="599"/>
      <c r="CB39" s="599"/>
      <c r="CC39" s="599"/>
      <c r="CD39" s="599"/>
      <c r="CE39" s="599"/>
      <c r="CF39" s="599"/>
      <c r="CG39" s="599"/>
      <c r="CH39" s="599"/>
      <c r="CI39" s="599"/>
      <c r="CJ39" s="599"/>
      <c r="CK39" s="599"/>
      <c r="CL39" s="599"/>
      <c r="CM39" s="599"/>
      <c r="CN39" s="163"/>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G39" s="600" t="str">
        <f>IF('各会計、関係団体の財政状況及び健全化判断比率'!BR12="","",'各会計、関係団体の財政状況及び健全化判断比率'!BR12)</f>
        <v/>
      </c>
      <c r="DH39" s="600"/>
      <c r="DI39" s="190"/>
    </row>
    <row r="40" spans="1:113" ht="32.25" customHeight="1" x14ac:dyDescent="0.25">
      <c r="A40" s="163"/>
      <c r="B40" s="187"/>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3"/>
      <c r="U40" s="598" t="str">
        <f t="shared" si="4"/>
        <v/>
      </c>
      <c r="V40" s="598"/>
      <c r="W40" s="599"/>
      <c r="X40" s="599"/>
      <c r="Y40" s="599"/>
      <c r="Z40" s="599"/>
      <c r="AA40" s="599"/>
      <c r="AB40" s="599"/>
      <c r="AC40" s="599"/>
      <c r="AD40" s="599"/>
      <c r="AE40" s="599"/>
      <c r="AF40" s="599"/>
      <c r="AG40" s="599"/>
      <c r="AH40" s="599"/>
      <c r="AI40" s="599"/>
      <c r="AJ40" s="599"/>
      <c r="AK40" s="599"/>
      <c r="AL40" s="163"/>
      <c r="AM40" s="598" t="str">
        <f t="shared" si="0"/>
        <v/>
      </c>
      <c r="AN40" s="598"/>
      <c r="AO40" s="599"/>
      <c r="AP40" s="599"/>
      <c r="AQ40" s="599"/>
      <c r="AR40" s="599"/>
      <c r="AS40" s="599"/>
      <c r="AT40" s="599"/>
      <c r="AU40" s="599"/>
      <c r="AV40" s="599"/>
      <c r="AW40" s="599"/>
      <c r="AX40" s="599"/>
      <c r="AY40" s="599"/>
      <c r="AZ40" s="599"/>
      <c r="BA40" s="599"/>
      <c r="BB40" s="599"/>
      <c r="BC40" s="599"/>
      <c r="BD40" s="163"/>
      <c r="BE40" s="598" t="str">
        <f t="shared" si="1"/>
        <v/>
      </c>
      <c r="BF40" s="598"/>
      <c r="BG40" s="599"/>
      <c r="BH40" s="599"/>
      <c r="BI40" s="599"/>
      <c r="BJ40" s="599"/>
      <c r="BK40" s="599"/>
      <c r="BL40" s="599"/>
      <c r="BM40" s="599"/>
      <c r="BN40" s="599"/>
      <c r="BO40" s="599"/>
      <c r="BP40" s="599"/>
      <c r="BQ40" s="599"/>
      <c r="BR40" s="599"/>
      <c r="BS40" s="599"/>
      <c r="BT40" s="599"/>
      <c r="BU40" s="599"/>
      <c r="BV40" s="163"/>
      <c r="BW40" s="598">
        <f t="shared" si="2"/>
        <v>13</v>
      </c>
      <c r="BX40" s="598"/>
      <c r="BY40" s="599" t="str">
        <f>IF('各会計、関係団体の財政状況及び健全化判断比率'!B74="","",'各会計、関係団体の財政状況及び健全化判断比率'!B74)</f>
        <v>埼玉県後期高齢者医療広域連合</v>
      </c>
      <c r="BZ40" s="599"/>
      <c r="CA40" s="599"/>
      <c r="CB40" s="599"/>
      <c r="CC40" s="599"/>
      <c r="CD40" s="599"/>
      <c r="CE40" s="599"/>
      <c r="CF40" s="599"/>
      <c r="CG40" s="599"/>
      <c r="CH40" s="599"/>
      <c r="CI40" s="599"/>
      <c r="CJ40" s="599"/>
      <c r="CK40" s="599"/>
      <c r="CL40" s="599"/>
      <c r="CM40" s="599"/>
      <c r="CN40" s="163"/>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G40" s="600" t="str">
        <f>IF('各会計、関係団体の財政状況及び健全化判断比率'!BR13="","",'各会計、関係団体の財政状況及び健全化判断比率'!BR13)</f>
        <v/>
      </c>
      <c r="DH40" s="600"/>
      <c r="DI40" s="190"/>
    </row>
    <row r="41" spans="1:113" ht="32.25" customHeight="1" x14ac:dyDescent="0.25">
      <c r="A41" s="163"/>
      <c r="B41" s="187"/>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3"/>
      <c r="U41" s="598" t="str">
        <f t="shared" si="4"/>
        <v/>
      </c>
      <c r="V41" s="598"/>
      <c r="W41" s="599"/>
      <c r="X41" s="599"/>
      <c r="Y41" s="599"/>
      <c r="Z41" s="599"/>
      <c r="AA41" s="599"/>
      <c r="AB41" s="599"/>
      <c r="AC41" s="599"/>
      <c r="AD41" s="599"/>
      <c r="AE41" s="599"/>
      <c r="AF41" s="599"/>
      <c r="AG41" s="599"/>
      <c r="AH41" s="599"/>
      <c r="AI41" s="599"/>
      <c r="AJ41" s="599"/>
      <c r="AK41" s="599"/>
      <c r="AL41" s="163"/>
      <c r="AM41" s="598" t="str">
        <f t="shared" si="0"/>
        <v/>
      </c>
      <c r="AN41" s="598"/>
      <c r="AO41" s="599"/>
      <c r="AP41" s="599"/>
      <c r="AQ41" s="599"/>
      <c r="AR41" s="599"/>
      <c r="AS41" s="599"/>
      <c r="AT41" s="599"/>
      <c r="AU41" s="599"/>
      <c r="AV41" s="599"/>
      <c r="AW41" s="599"/>
      <c r="AX41" s="599"/>
      <c r="AY41" s="599"/>
      <c r="AZ41" s="599"/>
      <c r="BA41" s="599"/>
      <c r="BB41" s="599"/>
      <c r="BC41" s="599"/>
      <c r="BD41" s="163"/>
      <c r="BE41" s="598" t="str">
        <f t="shared" si="1"/>
        <v/>
      </c>
      <c r="BF41" s="598"/>
      <c r="BG41" s="599"/>
      <c r="BH41" s="599"/>
      <c r="BI41" s="599"/>
      <c r="BJ41" s="599"/>
      <c r="BK41" s="599"/>
      <c r="BL41" s="599"/>
      <c r="BM41" s="599"/>
      <c r="BN41" s="599"/>
      <c r="BO41" s="599"/>
      <c r="BP41" s="599"/>
      <c r="BQ41" s="599"/>
      <c r="BR41" s="599"/>
      <c r="BS41" s="599"/>
      <c r="BT41" s="599"/>
      <c r="BU41" s="599"/>
      <c r="BV41" s="163"/>
      <c r="BW41" s="598">
        <f t="shared" si="2"/>
        <v>14</v>
      </c>
      <c r="BX41" s="598"/>
      <c r="BY41" s="599" t="str">
        <f>IF('各会計、関係団体の財政状況及び健全化判断比率'!B75="","",'各会計、関係団体の財政状況及び健全化判断比率'!B75)</f>
        <v>埼玉県後期高齢者医療広域連合</v>
      </c>
      <c r="BZ41" s="599"/>
      <c r="CA41" s="599"/>
      <c r="CB41" s="599"/>
      <c r="CC41" s="599"/>
      <c r="CD41" s="599"/>
      <c r="CE41" s="599"/>
      <c r="CF41" s="599"/>
      <c r="CG41" s="599"/>
      <c r="CH41" s="599"/>
      <c r="CI41" s="599"/>
      <c r="CJ41" s="599"/>
      <c r="CK41" s="599"/>
      <c r="CL41" s="599"/>
      <c r="CM41" s="599"/>
      <c r="CN41" s="163"/>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G41" s="600" t="str">
        <f>IF('各会計、関係団体の財政状況及び健全化判断比率'!BR14="","",'各会計、関係団体の財政状況及び健全化判断比率'!BR14)</f>
        <v/>
      </c>
      <c r="DH41" s="600"/>
      <c r="DI41" s="190"/>
    </row>
    <row r="42" spans="1:113" ht="32.25" customHeight="1" x14ac:dyDescent="0.25">
      <c r="B42" s="187"/>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3"/>
      <c r="U42" s="598" t="str">
        <f t="shared" si="4"/>
        <v/>
      </c>
      <c r="V42" s="598"/>
      <c r="W42" s="599"/>
      <c r="X42" s="599"/>
      <c r="Y42" s="599"/>
      <c r="Z42" s="599"/>
      <c r="AA42" s="599"/>
      <c r="AB42" s="599"/>
      <c r="AC42" s="599"/>
      <c r="AD42" s="599"/>
      <c r="AE42" s="599"/>
      <c r="AF42" s="599"/>
      <c r="AG42" s="599"/>
      <c r="AH42" s="599"/>
      <c r="AI42" s="599"/>
      <c r="AJ42" s="599"/>
      <c r="AK42" s="599"/>
      <c r="AL42" s="163"/>
      <c r="AM42" s="598" t="str">
        <f t="shared" si="0"/>
        <v/>
      </c>
      <c r="AN42" s="598"/>
      <c r="AO42" s="599"/>
      <c r="AP42" s="599"/>
      <c r="AQ42" s="599"/>
      <c r="AR42" s="599"/>
      <c r="AS42" s="599"/>
      <c r="AT42" s="599"/>
      <c r="AU42" s="599"/>
      <c r="AV42" s="599"/>
      <c r="AW42" s="599"/>
      <c r="AX42" s="599"/>
      <c r="AY42" s="599"/>
      <c r="AZ42" s="599"/>
      <c r="BA42" s="599"/>
      <c r="BB42" s="599"/>
      <c r="BC42" s="599"/>
      <c r="BD42" s="163"/>
      <c r="BE42" s="598" t="str">
        <f t="shared" si="1"/>
        <v/>
      </c>
      <c r="BF42" s="598"/>
      <c r="BG42" s="599"/>
      <c r="BH42" s="599"/>
      <c r="BI42" s="599"/>
      <c r="BJ42" s="599"/>
      <c r="BK42" s="599"/>
      <c r="BL42" s="599"/>
      <c r="BM42" s="599"/>
      <c r="BN42" s="599"/>
      <c r="BO42" s="599"/>
      <c r="BP42" s="599"/>
      <c r="BQ42" s="599"/>
      <c r="BR42" s="599"/>
      <c r="BS42" s="599"/>
      <c r="BT42" s="599"/>
      <c r="BU42" s="599"/>
      <c r="BV42" s="163"/>
      <c r="BW42" s="598">
        <f t="shared" si="2"/>
        <v>15</v>
      </c>
      <c r="BX42" s="598"/>
      <c r="BY42" s="599" t="str">
        <f>IF('各会計、関係団体の財政状況及び健全化判断比率'!B76="","",'各会計、関係団体の財政状況及び健全化判断比率'!B76)</f>
        <v>彩の国さいたま人づくり広域連合</v>
      </c>
      <c r="BZ42" s="599"/>
      <c r="CA42" s="599"/>
      <c r="CB42" s="599"/>
      <c r="CC42" s="599"/>
      <c r="CD42" s="599"/>
      <c r="CE42" s="599"/>
      <c r="CF42" s="599"/>
      <c r="CG42" s="599"/>
      <c r="CH42" s="599"/>
      <c r="CI42" s="599"/>
      <c r="CJ42" s="599"/>
      <c r="CK42" s="599"/>
      <c r="CL42" s="599"/>
      <c r="CM42" s="599"/>
      <c r="CN42" s="163"/>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G42" s="600" t="str">
        <f>IF('各会計、関係団体の財政状況及び健全化判断比率'!BR15="","",'各会計、関係団体の財政状況及び健全化判断比率'!BR15)</f>
        <v/>
      </c>
      <c r="DH42" s="600"/>
      <c r="DI42" s="190"/>
    </row>
    <row r="43" spans="1:113" ht="32.25" customHeight="1" x14ac:dyDescent="0.25">
      <c r="B43" s="187"/>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3"/>
      <c r="U43" s="598" t="str">
        <f t="shared" si="4"/>
        <v/>
      </c>
      <c r="V43" s="598"/>
      <c r="W43" s="599"/>
      <c r="X43" s="599"/>
      <c r="Y43" s="599"/>
      <c r="Z43" s="599"/>
      <c r="AA43" s="599"/>
      <c r="AB43" s="599"/>
      <c r="AC43" s="599"/>
      <c r="AD43" s="599"/>
      <c r="AE43" s="599"/>
      <c r="AF43" s="599"/>
      <c r="AG43" s="599"/>
      <c r="AH43" s="599"/>
      <c r="AI43" s="599"/>
      <c r="AJ43" s="599"/>
      <c r="AK43" s="599"/>
      <c r="AL43" s="163"/>
      <c r="AM43" s="598" t="str">
        <f t="shared" si="0"/>
        <v/>
      </c>
      <c r="AN43" s="598"/>
      <c r="AO43" s="599"/>
      <c r="AP43" s="599"/>
      <c r="AQ43" s="599"/>
      <c r="AR43" s="599"/>
      <c r="AS43" s="599"/>
      <c r="AT43" s="599"/>
      <c r="AU43" s="599"/>
      <c r="AV43" s="599"/>
      <c r="AW43" s="599"/>
      <c r="AX43" s="599"/>
      <c r="AY43" s="599"/>
      <c r="AZ43" s="599"/>
      <c r="BA43" s="599"/>
      <c r="BB43" s="599"/>
      <c r="BC43" s="599"/>
      <c r="BD43" s="163"/>
      <c r="BE43" s="598" t="str">
        <f t="shared" si="1"/>
        <v/>
      </c>
      <c r="BF43" s="598"/>
      <c r="BG43" s="599"/>
      <c r="BH43" s="599"/>
      <c r="BI43" s="599"/>
      <c r="BJ43" s="599"/>
      <c r="BK43" s="599"/>
      <c r="BL43" s="599"/>
      <c r="BM43" s="599"/>
      <c r="BN43" s="599"/>
      <c r="BO43" s="599"/>
      <c r="BP43" s="599"/>
      <c r="BQ43" s="599"/>
      <c r="BR43" s="599"/>
      <c r="BS43" s="599"/>
      <c r="BT43" s="599"/>
      <c r="BU43" s="599"/>
      <c r="BV43" s="163"/>
      <c r="BW43" s="598">
        <f t="shared" si="2"/>
        <v>16</v>
      </c>
      <c r="BX43" s="598"/>
      <c r="BY43" s="599" t="str">
        <f>IF('各会計、関係団体の財政状況及び健全化判断比率'!B77="","",'各会計、関係団体の財政状況及び健全化判断比率'!B77)</f>
        <v>埼玉県市町村総合事務組合</v>
      </c>
      <c r="BZ43" s="599"/>
      <c r="CA43" s="599"/>
      <c r="CB43" s="599"/>
      <c r="CC43" s="599"/>
      <c r="CD43" s="599"/>
      <c r="CE43" s="599"/>
      <c r="CF43" s="599"/>
      <c r="CG43" s="599"/>
      <c r="CH43" s="599"/>
      <c r="CI43" s="599"/>
      <c r="CJ43" s="599"/>
      <c r="CK43" s="599"/>
      <c r="CL43" s="599"/>
      <c r="CM43" s="599"/>
      <c r="CN43" s="163"/>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G43" s="600" t="str">
        <f>IF('各会計、関係団体の財政状況及び健全化判断比率'!BR16="","",'各会計、関係団体の財政状況及び健全化判断比率'!BR16)</f>
        <v/>
      </c>
      <c r="DH43" s="600"/>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01" t="s">
        <v>195</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601"/>
      <c r="AD46" s="601"/>
      <c r="AE46" s="601"/>
      <c r="AF46" s="601"/>
      <c r="AG46" s="601"/>
      <c r="AH46" s="601"/>
      <c r="AI46" s="601"/>
      <c r="AJ46" s="601"/>
      <c r="AK46" s="601"/>
      <c r="AL46" s="601"/>
      <c r="AM46" s="601"/>
      <c r="AN46" s="601"/>
      <c r="AO46" s="601"/>
      <c r="AP46" s="601"/>
      <c r="AQ46" s="601"/>
      <c r="AR46" s="601"/>
      <c r="AS46" s="601"/>
      <c r="AT46" s="601"/>
      <c r="AU46" s="601"/>
      <c r="AV46" s="601"/>
      <c r="AW46" s="601"/>
      <c r="AX46" s="601"/>
      <c r="AY46" s="601"/>
      <c r="AZ46" s="601"/>
      <c r="BA46" s="601"/>
      <c r="BB46" s="601"/>
      <c r="BC46" s="601"/>
      <c r="BD46" s="601"/>
      <c r="BE46" s="601"/>
      <c r="BF46" s="601"/>
      <c r="BG46" s="601"/>
      <c r="BH46" s="601"/>
      <c r="BI46" s="601"/>
      <c r="BJ46" s="601"/>
      <c r="BK46" s="601"/>
      <c r="BL46" s="601"/>
      <c r="BM46" s="601"/>
      <c r="BN46" s="601"/>
      <c r="BO46" s="601"/>
      <c r="BP46" s="601"/>
      <c r="BQ46" s="601"/>
      <c r="BR46" s="601"/>
      <c r="BS46" s="601"/>
      <c r="BT46" s="601"/>
      <c r="BU46" s="601"/>
      <c r="BV46" s="601"/>
      <c r="BW46" s="601"/>
      <c r="BX46" s="601"/>
      <c r="BY46" s="601"/>
      <c r="BZ46" s="601"/>
      <c r="CA46" s="601"/>
      <c r="CB46" s="601"/>
      <c r="CC46" s="601"/>
      <c r="CD46" s="601"/>
      <c r="CE46" s="601"/>
      <c r="CF46" s="601"/>
      <c r="CG46" s="601"/>
      <c r="CH46" s="601"/>
      <c r="CI46" s="601"/>
      <c r="CJ46" s="601"/>
      <c r="CK46" s="601"/>
      <c r="CL46" s="601"/>
      <c r="CM46" s="601"/>
      <c r="CN46" s="601"/>
      <c r="CO46" s="601"/>
      <c r="CP46" s="601"/>
      <c r="CQ46" s="601"/>
      <c r="CR46" s="601"/>
      <c r="CS46" s="601"/>
      <c r="CT46" s="601"/>
      <c r="CU46" s="601"/>
      <c r="CV46" s="601"/>
      <c r="CW46" s="601"/>
      <c r="CX46" s="601"/>
      <c r="CY46" s="601"/>
      <c r="CZ46" s="601"/>
      <c r="DA46" s="601"/>
      <c r="DB46" s="601"/>
      <c r="DC46" s="601"/>
      <c r="DD46" s="601"/>
      <c r="DE46" s="601"/>
      <c r="DF46" s="601"/>
      <c r="DG46" s="601"/>
      <c r="DH46" s="601"/>
      <c r="DI46" s="601"/>
    </row>
    <row r="47" spans="1:113" x14ac:dyDescent="0.25">
      <c r="E47" s="601" t="s">
        <v>196</v>
      </c>
      <c r="F47" s="601"/>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601"/>
      <c r="AL47" s="601"/>
      <c r="AM47" s="601"/>
      <c r="AN47" s="601"/>
      <c r="AO47" s="601"/>
      <c r="AP47" s="601"/>
      <c r="AQ47" s="601"/>
      <c r="AR47" s="601"/>
      <c r="AS47" s="601"/>
      <c r="AT47" s="601"/>
      <c r="AU47" s="601"/>
      <c r="AV47" s="601"/>
      <c r="AW47" s="601"/>
      <c r="AX47" s="601"/>
      <c r="AY47" s="601"/>
      <c r="AZ47" s="601"/>
      <c r="BA47" s="601"/>
      <c r="BB47" s="601"/>
      <c r="BC47" s="601"/>
      <c r="BD47" s="601"/>
      <c r="BE47" s="601"/>
      <c r="BF47" s="601"/>
      <c r="BG47" s="601"/>
      <c r="BH47" s="601"/>
      <c r="BI47" s="601"/>
      <c r="BJ47" s="601"/>
      <c r="BK47" s="601"/>
      <c r="BL47" s="601"/>
      <c r="BM47" s="601"/>
      <c r="BN47" s="601"/>
      <c r="BO47" s="601"/>
      <c r="BP47" s="601"/>
      <c r="BQ47" s="601"/>
      <c r="BR47" s="601"/>
      <c r="BS47" s="601"/>
      <c r="BT47" s="601"/>
      <c r="BU47" s="601"/>
      <c r="BV47" s="601"/>
      <c r="BW47" s="601"/>
      <c r="BX47" s="601"/>
      <c r="BY47" s="601"/>
      <c r="BZ47" s="601"/>
      <c r="CA47" s="601"/>
      <c r="CB47" s="601"/>
      <c r="CC47" s="601"/>
      <c r="CD47" s="601"/>
      <c r="CE47" s="601"/>
      <c r="CF47" s="601"/>
      <c r="CG47" s="601"/>
      <c r="CH47" s="601"/>
      <c r="CI47" s="601"/>
      <c r="CJ47" s="601"/>
      <c r="CK47" s="601"/>
      <c r="CL47" s="601"/>
      <c r="CM47" s="601"/>
      <c r="CN47" s="601"/>
      <c r="CO47" s="601"/>
      <c r="CP47" s="601"/>
      <c r="CQ47" s="601"/>
      <c r="CR47" s="601"/>
      <c r="CS47" s="601"/>
      <c r="CT47" s="601"/>
      <c r="CU47" s="601"/>
      <c r="CV47" s="601"/>
      <c r="CW47" s="601"/>
      <c r="CX47" s="601"/>
      <c r="CY47" s="601"/>
      <c r="CZ47" s="601"/>
      <c r="DA47" s="601"/>
      <c r="DB47" s="601"/>
      <c r="DC47" s="601"/>
      <c r="DD47" s="601"/>
      <c r="DE47" s="601"/>
      <c r="DF47" s="601"/>
      <c r="DG47" s="601"/>
      <c r="DH47" s="601"/>
      <c r="DI47" s="601"/>
    </row>
    <row r="48" spans="1:113" x14ac:dyDescent="0.25">
      <c r="E48" s="601" t="s">
        <v>197</v>
      </c>
      <c r="F48" s="601"/>
      <c r="G48" s="601"/>
      <c r="H48" s="601"/>
      <c r="I48" s="601"/>
      <c r="J48" s="601"/>
      <c r="K48" s="601"/>
      <c r="L48" s="601"/>
      <c r="M48" s="601"/>
      <c r="N48" s="601"/>
      <c r="O48" s="601"/>
      <c r="P48" s="601"/>
      <c r="Q48" s="601"/>
      <c r="R48" s="601"/>
      <c r="S48" s="601"/>
      <c r="T48" s="601"/>
      <c r="U48" s="601"/>
      <c r="V48" s="601"/>
      <c r="W48" s="601"/>
      <c r="X48" s="601"/>
      <c r="Y48" s="601"/>
      <c r="Z48" s="601"/>
      <c r="AA48" s="601"/>
      <c r="AB48" s="601"/>
      <c r="AC48" s="601"/>
      <c r="AD48" s="601"/>
      <c r="AE48" s="601"/>
      <c r="AF48" s="601"/>
      <c r="AG48" s="601"/>
      <c r="AH48" s="601"/>
      <c r="AI48" s="601"/>
      <c r="AJ48" s="601"/>
      <c r="AK48" s="601"/>
      <c r="AL48" s="601"/>
      <c r="AM48" s="601"/>
      <c r="AN48" s="601"/>
      <c r="AO48" s="601"/>
      <c r="AP48" s="601"/>
      <c r="AQ48" s="601"/>
      <c r="AR48" s="601"/>
      <c r="AS48" s="601"/>
      <c r="AT48" s="601"/>
      <c r="AU48" s="601"/>
      <c r="AV48" s="601"/>
      <c r="AW48" s="601"/>
      <c r="AX48" s="601"/>
      <c r="AY48" s="601"/>
      <c r="AZ48" s="601"/>
      <c r="BA48" s="601"/>
      <c r="BB48" s="601"/>
      <c r="BC48" s="601"/>
      <c r="BD48" s="601"/>
      <c r="BE48" s="601"/>
      <c r="BF48" s="601"/>
      <c r="BG48" s="601"/>
      <c r="BH48" s="601"/>
      <c r="BI48" s="601"/>
      <c r="BJ48" s="601"/>
      <c r="BK48" s="601"/>
      <c r="BL48" s="601"/>
      <c r="BM48" s="601"/>
      <c r="BN48" s="601"/>
      <c r="BO48" s="601"/>
      <c r="BP48" s="601"/>
      <c r="BQ48" s="601"/>
      <c r="BR48" s="601"/>
      <c r="BS48" s="601"/>
      <c r="BT48" s="601"/>
      <c r="BU48" s="601"/>
      <c r="BV48" s="601"/>
      <c r="BW48" s="601"/>
      <c r="BX48" s="601"/>
      <c r="BY48" s="601"/>
      <c r="BZ48" s="601"/>
      <c r="CA48" s="601"/>
      <c r="CB48" s="601"/>
      <c r="CC48" s="601"/>
      <c r="CD48" s="601"/>
      <c r="CE48" s="601"/>
      <c r="CF48" s="601"/>
      <c r="CG48" s="601"/>
      <c r="CH48" s="601"/>
      <c r="CI48" s="601"/>
      <c r="CJ48" s="601"/>
      <c r="CK48" s="601"/>
      <c r="CL48" s="601"/>
      <c r="CM48" s="601"/>
      <c r="CN48" s="601"/>
      <c r="CO48" s="601"/>
      <c r="CP48" s="601"/>
      <c r="CQ48" s="601"/>
      <c r="CR48" s="601"/>
      <c r="CS48" s="601"/>
      <c r="CT48" s="601"/>
      <c r="CU48" s="601"/>
      <c r="CV48" s="601"/>
      <c r="CW48" s="601"/>
      <c r="CX48" s="601"/>
      <c r="CY48" s="601"/>
      <c r="CZ48" s="601"/>
      <c r="DA48" s="601"/>
      <c r="DB48" s="601"/>
      <c r="DC48" s="601"/>
      <c r="DD48" s="601"/>
      <c r="DE48" s="601"/>
      <c r="DF48" s="601"/>
      <c r="DG48" s="601"/>
      <c r="DH48" s="601"/>
      <c r="DI48" s="601"/>
    </row>
    <row r="49" spans="5:113" x14ac:dyDescent="0.25">
      <c r="E49" s="602" t="s">
        <v>198</v>
      </c>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2"/>
      <c r="BA49" s="602"/>
      <c r="BB49" s="602"/>
      <c r="BC49" s="602"/>
      <c r="BD49" s="602"/>
      <c r="BE49" s="602"/>
      <c r="BF49" s="602"/>
      <c r="BG49" s="602"/>
      <c r="BH49" s="602"/>
      <c r="BI49" s="602"/>
      <c r="BJ49" s="602"/>
      <c r="BK49" s="602"/>
      <c r="BL49" s="602"/>
      <c r="BM49" s="602"/>
      <c r="BN49" s="602"/>
      <c r="BO49" s="602"/>
      <c r="BP49" s="602"/>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2"/>
      <c r="CS49" s="602"/>
      <c r="CT49" s="602"/>
      <c r="CU49" s="602"/>
      <c r="CV49" s="602"/>
      <c r="CW49" s="602"/>
      <c r="CX49" s="602"/>
      <c r="CY49" s="602"/>
      <c r="CZ49" s="602"/>
      <c r="DA49" s="602"/>
      <c r="DB49" s="602"/>
      <c r="DC49" s="602"/>
      <c r="DD49" s="602"/>
      <c r="DE49" s="602"/>
      <c r="DF49" s="602"/>
      <c r="DG49" s="602"/>
      <c r="DH49" s="602"/>
      <c r="DI49" s="602"/>
    </row>
    <row r="50" spans="5:113" x14ac:dyDescent="0.25">
      <c r="E50" s="601" t="s">
        <v>199</v>
      </c>
      <c r="F50" s="601"/>
      <c r="G50" s="601"/>
      <c r="H50" s="601"/>
      <c r="I50" s="601"/>
      <c r="J50" s="601"/>
      <c r="K50" s="601"/>
      <c r="L50" s="601"/>
      <c r="M50" s="601"/>
      <c r="N50" s="601"/>
      <c r="O50" s="601"/>
      <c r="P50" s="601"/>
      <c r="Q50" s="601"/>
      <c r="R50" s="601"/>
      <c r="S50" s="601"/>
      <c r="T50" s="601"/>
      <c r="U50" s="601"/>
      <c r="V50" s="601"/>
      <c r="W50" s="601"/>
      <c r="X50" s="601"/>
      <c r="Y50" s="601"/>
      <c r="Z50" s="601"/>
      <c r="AA50" s="601"/>
      <c r="AB50" s="601"/>
      <c r="AC50" s="601"/>
      <c r="AD50" s="601"/>
      <c r="AE50" s="601"/>
      <c r="AF50" s="601"/>
      <c r="AG50" s="601"/>
      <c r="AH50" s="601"/>
      <c r="AI50" s="601"/>
      <c r="AJ50" s="601"/>
      <c r="AK50" s="601"/>
      <c r="AL50" s="601"/>
      <c r="AM50" s="601"/>
      <c r="AN50" s="601"/>
      <c r="AO50" s="601"/>
      <c r="AP50" s="601"/>
      <c r="AQ50" s="601"/>
      <c r="AR50" s="601"/>
      <c r="AS50" s="601"/>
      <c r="AT50" s="601"/>
      <c r="AU50" s="601"/>
      <c r="AV50" s="601"/>
      <c r="AW50" s="601"/>
      <c r="AX50" s="601"/>
      <c r="AY50" s="601"/>
      <c r="AZ50" s="601"/>
      <c r="BA50" s="601"/>
      <c r="BB50" s="601"/>
      <c r="BC50" s="601"/>
      <c r="BD50" s="601"/>
      <c r="BE50" s="601"/>
      <c r="BF50" s="601"/>
      <c r="BG50" s="601"/>
      <c r="BH50" s="601"/>
      <c r="BI50" s="601"/>
      <c r="BJ50" s="601"/>
      <c r="BK50" s="601"/>
      <c r="BL50" s="601"/>
      <c r="BM50" s="601"/>
      <c r="BN50" s="601"/>
      <c r="BO50" s="601"/>
      <c r="BP50" s="601"/>
      <c r="BQ50" s="601"/>
      <c r="BR50" s="601"/>
      <c r="BS50" s="601"/>
      <c r="BT50" s="601"/>
      <c r="BU50" s="601"/>
      <c r="BV50" s="601"/>
      <c r="BW50" s="601"/>
      <c r="BX50" s="601"/>
      <c r="BY50" s="601"/>
      <c r="BZ50" s="601"/>
      <c r="CA50" s="601"/>
      <c r="CB50" s="601"/>
      <c r="CC50" s="601"/>
      <c r="CD50" s="601"/>
      <c r="CE50" s="601"/>
      <c r="CF50" s="601"/>
      <c r="CG50" s="601"/>
      <c r="CH50" s="601"/>
      <c r="CI50" s="601"/>
      <c r="CJ50" s="601"/>
      <c r="CK50" s="601"/>
      <c r="CL50" s="601"/>
      <c r="CM50" s="601"/>
      <c r="CN50" s="601"/>
      <c r="CO50" s="601"/>
      <c r="CP50" s="601"/>
      <c r="CQ50" s="601"/>
      <c r="CR50" s="601"/>
      <c r="CS50" s="601"/>
      <c r="CT50" s="601"/>
      <c r="CU50" s="601"/>
      <c r="CV50" s="601"/>
      <c r="CW50" s="601"/>
      <c r="CX50" s="601"/>
      <c r="CY50" s="601"/>
      <c r="CZ50" s="601"/>
      <c r="DA50" s="601"/>
      <c r="DB50" s="601"/>
      <c r="DC50" s="601"/>
      <c r="DD50" s="601"/>
      <c r="DE50" s="601"/>
      <c r="DF50" s="601"/>
      <c r="DG50" s="601"/>
      <c r="DH50" s="601"/>
      <c r="DI50" s="601"/>
    </row>
    <row r="51" spans="5:113" x14ac:dyDescent="0.25">
      <c r="E51" s="601" t="s">
        <v>200</v>
      </c>
      <c r="F51" s="601"/>
      <c r="G51" s="601"/>
      <c r="H51" s="601"/>
      <c r="I51" s="601"/>
      <c r="J51" s="601"/>
      <c r="K51" s="601"/>
      <c r="L51" s="601"/>
      <c r="M51" s="601"/>
      <c r="N51" s="601"/>
      <c r="O51" s="601"/>
      <c r="P51" s="601"/>
      <c r="Q51" s="601"/>
      <c r="R51" s="601"/>
      <c r="S51" s="601"/>
      <c r="T51" s="601"/>
      <c r="U51" s="601"/>
      <c r="V51" s="601"/>
      <c r="W51" s="601"/>
      <c r="X51" s="601"/>
      <c r="Y51" s="601"/>
      <c r="Z51" s="601"/>
      <c r="AA51" s="601"/>
      <c r="AB51" s="601"/>
      <c r="AC51" s="601"/>
      <c r="AD51" s="601"/>
      <c r="AE51" s="601"/>
      <c r="AF51" s="601"/>
      <c r="AG51" s="601"/>
      <c r="AH51" s="601"/>
      <c r="AI51" s="601"/>
      <c r="AJ51" s="601"/>
      <c r="AK51" s="601"/>
      <c r="AL51" s="601"/>
      <c r="AM51" s="601"/>
      <c r="AN51" s="601"/>
      <c r="AO51" s="601"/>
      <c r="AP51" s="601"/>
      <c r="AQ51" s="601"/>
      <c r="AR51" s="601"/>
      <c r="AS51" s="601"/>
      <c r="AT51" s="601"/>
      <c r="AU51" s="601"/>
      <c r="AV51" s="601"/>
      <c r="AW51" s="601"/>
      <c r="AX51" s="601"/>
      <c r="AY51" s="601"/>
      <c r="AZ51" s="601"/>
      <c r="BA51" s="601"/>
      <c r="BB51" s="601"/>
      <c r="BC51" s="601"/>
      <c r="BD51" s="601"/>
      <c r="BE51" s="601"/>
      <c r="BF51" s="601"/>
      <c r="BG51" s="601"/>
      <c r="BH51" s="601"/>
      <c r="BI51" s="601"/>
      <c r="BJ51" s="601"/>
      <c r="BK51" s="601"/>
      <c r="BL51" s="601"/>
      <c r="BM51" s="601"/>
      <c r="BN51" s="601"/>
      <c r="BO51" s="601"/>
      <c r="BP51" s="601"/>
      <c r="BQ51" s="601"/>
      <c r="BR51" s="601"/>
      <c r="BS51" s="601"/>
      <c r="BT51" s="601"/>
      <c r="BU51" s="601"/>
      <c r="BV51" s="601"/>
      <c r="BW51" s="601"/>
      <c r="BX51" s="601"/>
      <c r="BY51" s="601"/>
      <c r="BZ51" s="601"/>
      <c r="CA51" s="601"/>
      <c r="CB51" s="601"/>
      <c r="CC51" s="601"/>
      <c r="CD51" s="601"/>
      <c r="CE51" s="601"/>
      <c r="CF51" s="601"/>
      <c r="CG51" s="601"/>
      <c r="CH51" s="601"/>
      <c r="CI51" s="601"/>
      <c r="CJ51" s="601"/>
      <c r="CK51" s="601"/>
      <c r="CL51" s="601"/>
      <c r="CM51" s="601"/>
      <c r="CN51" s="601"/>
      <c r="CO51" s="601"/>
      <c r="CP51" s="601"/>
      <c r="CQ51" s="601"/>
      <c r="CR51" s="601"/>
      <c r="CS51" s="601"/>
      <c r="CT51" s="601"/>
      <c r="CU51" s="601"/>
      <c r="CV51" s="601"/>
      <c r="CW51" s="601"/>
      <c r="CX51" s="601"/>
      <c r="CY51" s="601"/>
      <c r="CZ51" s="601"/>
      <c r="DA51" s="601"/>
      <c r="DB51" s="601"/>
      <c r="DC51" s="601"/>
      <c r="DD51" s="601"/>
      <c r="DE51" s="601"/>
      <c r="DF51" s="601"/>
      <c r="DG51" s="601"/>
      <c r="DH51" s="601"/>
      <c r="DI51" s="601"/>
    </row>
    <row r="52" spans="5:113" x14ac:dyDescent="0.25">
      <c r="E52" s="601" t="s">
        <v>201</v>
      </c>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1"/>
      <c r="AQ52" s="601"/>
      <c r="AR52" s="601"/>
      <c r="AS52" s="601"/>
      <c r="AT52" s="601"/>
      <c r="AU52" s="601"/>
      <c r="AV52" s="601"/>
      <c r="AW52" s="601"/>
      <c r="AX52" s="601"/>
      <c r="AY52" s="601"/>
      <c r="AZ52" s="601"/>
      <c r="BA52" s="601"/>
      <c r="BB52" s="601"/>
      <c r="BC52" s="601"/>
      <c r="BD52" s="601"/>
      <c r="BE52" s="601"/>
      <c r="BF52" s="601"/>
      <c r="BG52" s="601"/>
      <c r="BH52" s="601"/>
      <c r="BI52" s="601"/>
      <c r="BJ52" s="601"/>
      <c r="BK52" s="601"/>
      <c r="BL52" s="601"/>
      <c r="BM52" s="601"/>
      <c r="BN52" s="601"/>
      <c r="BO52" s="601"/>
      <c r="BP52" s="601"/>
      <c r="BQ52" s="601"/>
      <c r="BR52" s="601"/>
      <c r="BS52" s="601"/>
      <c r="BT52" s="601"/>
      <c r="BU52" s="601"/>
      <c r="BV52" s="601"/>
      <c r="BW52" s="601"/>
      <c r="BX52" s="601"/>
      <c r="BY52" s="601"/>
      <c r="BZ52" s="601"/>
      <c r="CA52" s="601"/>
      <c r="CB52" s="601"/>
      <c r="CC52" s="601"/>
      <c r="CD52" s="601"/>
      <c r="CE52" s="601"/>
      <c r="CF52" s="601"/>
      <c r="CG52" s="601"/>
      <c r="CH52" s="601"/>
      <c r="CI52" s="601"/>
      <c r="CJ52" s="601"/>
      <c r="CK52" s="601"/>
      <c r="CL52" s="601"/>
      <c r="CM52" s="601"/>
      <c r="CN52" s="601"/>
      <c r="CO52" s="601"/>
      <c r="CP52" s="601"/>
      <c r="CQ52" s="601"/>
      <c r="CR52" s="601"/>
      <c r="CS52" s="601"/>
      <c r="CT52" s="601"/>
      <c r="CU52" s="601"/>
      <c r="CV52" s="601"/>
      <c r="CW52" s="601"/>
      <c r="CX52" s="601"/>
      <c r="CY52" s="601"/>
      <c r="CZ52" s="601"/>
      <c r="DA52" s="601"/>
      <c r="DB52" s="601"/>
      <c r="DC52" s="601"/>
      <c r="DD52" s="601"/>
      <c r="DE52" s="601"/>
      <c r="DF52" s="601"/>
      <c r="DG52" s="601"/>
      <c r="DH52" s="601"/>
      <c r="DI52" s="601"/>
    </row>
    <row r="53" spans="5:113" x14ac:dyDescent="0.25">
      <c r="E53" s="601" t="s">
        <v>202</v>
      </c>
      <c r="F53" s="601"/>
      <c r="G53" s="601"/>
      <c r="H53" s="601"/>
      <c r="I53" s="601"/>
      <c r="J53" s="601"/>
      <c r="K53" s="601"/>
      <c r="L53" s="601"/>
      <c r="M53" s="601"/>
      <c r="N53" s="601"/>
      <c r="O53" s="601"/>
      <c r="P53" s="601"/>
      <c r="Q53" s="601"/>
      <c r="R53" s="601"/>
      <c r="S53" s="601"/>
      <c r="T53" s="601"/>
      <c r="U53" s="601"/>
      <c r="V53" s="601"/>
      <c r="W53" s="601"/>
      <c r="X53" s="601"/>
      <c r="Y53" s="601"/>
      <c r="Z53" s="601"/>
      <c r="AA53" s="601"/>
      <c r="AB53" s="601"/>
      <c r="AC53" s="601"/>
      <c r="AD53" s="601"/>
      <c r="AE53" s="601"/>
      <c r="AF53" s="601"/>
      <c r="AG53" s="601"/>
      <c r="AH53" s="601"/>
      <c r="AI53" s="601"/>
      <c r="AJ53" s="601"/>
      <c r="AK53" s="601"/>
      <c r="AL53" s="601"/>
      <c r="AM53" s="601"/>
      <c r="AN53" s="601"/>
      <c r="AO53" s="601"/>
      <c r="AP53" s="601"/>
      <c r="AQ53" s="601"/>
      <c r="AR53" s="601"/>
      <c r="AS53" s="601"/>
      <c r="AT53" s="601"/>
      <c r="AU53" s="601"/>
      <c r="AV53" s="601"/>
      <c r="AW53" s="601"/>
      <c r="AX53" s="601"/>
      <c r="AY53" s="601"/>
      <c r="AZ53" s="601"/>
      <c r="BA53" s="601"/>
      <c r="BB53" s="601"/>
      <c r="BC53" s="601"/>
      <c r="BD53" s="601"/>
      <c r="BE53" s="601"/>
      <c r="BF53" s="601"/>
      <c r="BG53" s="601"/>
      <c r="BH53" s="601"/>
      <c r="BI53" s="601"/>
      <c r="BJ53" s="601"/>
      <c r="BK53" s="601"/>
      <c r="BL53" s="601"/>
      <c r="BM53" s="601"/>
      <c r="BN53" s="601"/>
      <c r="BO53" s="601"/>
      <c r="BP53" s="601"/>
      <c r="BQ53" s="601"/>
      <c r="BR53" s="601"/>
      <c r="BS53" s="601"/>
      <c r="BT53" s="601"/>
      <c r="BU53" s="601"/>
      <c r="BV53" s="601"/>
      <c r="BW53" s="601"/>
      <c r="BX53" s="601"/>
      <c r="BY53" s="601"/>
      <c r="BZ53" s="601"/>
      <c r="CA53" s="601"/>
      <c r="CB53" s="601"/>
      <c r="CC53" s="601"/>
      <c r="CD53" s="601"/>
      <c r="CE53" s="601"/>
      <c r="CF53" s="601"/>
      <c r="CG53" s="601"/>
      <c r="CH53" s="601"/>
      <c r="CI53" s="601"/>
      <c r="CJ53" s="601"/>
      <c r="CK53" s="601"/>
      <c r="CL53" s="601"/>
      <c r="CM53" s="601"/>
      <c r="CN53" s="601"/>
      <c r="CO53" s="601"/>
      <c r="CP53" s="601"/>
      <c r="CQ53" s="601"/>
      <c r="CR53" s="601"/>
      <c r="CS53" s="601"/>
      <c r="CT53" s="601"/>
      <c r="CU53" s="601"/>
      <c r="CV53" s="601"/>
      <c r="CW53" s="601"/>
      <c r="CX53" s="601"/>
      <c r="CY53" s="601"/>
      <c r="CZ53" s="601"/>
      <c r="DA53" s="601"/>
      <c r="DB53" s="601"/>
      <c r="DC53" s="601"/>
      <c r="DD53" s="601"/>
      <c r="DE53" s="601"/>
      <c r="DF53" s="601"/>
      <c r="DG53" s="601"/>
      <c r="DH53" s="601"/>
      <c r="DI53" s="601"/>
    </row>
    <row r="54" spans="5:113" x14ac:dyDescent="0.25"/>
    <row r="55" spans="5:113" x14ac:dyDescent="0.25"/>
    <row r="56" spans="5:113" x14ac:dyDescent="0.25"/>
  </sheetData>
  <sheetProtection algorithmName="SHA-512" hashValue="lZpzPcT1ng2k5tCLHx4FEemdDLmcewg6OTuurkSh6sNdDxO7smiy0s2lFpdTI367pIYaK3NAmbypQnNVFbpzgQ==" saltValue="l5FcYBa8RLGwxOmOmVed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I1" zoomScaleNormal="100" workbookViewId="0">
      <selection activeCell="AQ47" sqref="AQ47"/>
    </sheetView>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03" t="s">
        <v>203</v>
      </c>
      <c r="DI1" s="604"/>
      <c r="DJ1" s="604"/>
      <c r="DK1" s="604"/>
      <c r="DL1" s="604"/>
      <c r="DM1" s="604"/>
      <c r="DN1" s="605"/>
      <c r="DO1" s="196"/>
      <c r="DP1" s="603" t="s">
        <v>204</v>
      </c>
      <c r="DQ1" s="604"/>
      <c r="DR1" s="604"/>
      <c r="DS1" s="604"/>
      <c r="DT1" s="604"/>
      <c r="DU1" s="604"/>
      <c r="DV1" s="604"/>
      <c r="DW1" s="604"/>
      <c r="DX1" s="604"/>
      <c r="DY1" s="604"/>
      <c r="DZ1" s="604"/>
      <c r="EA1" s="604"/>
      <c r="EB1" s="604"/>
      <c r="EC1" s="605"/>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06" t="s">
        <v>206</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c r="AJ3" s="607"/>
      <c r="AK3" s="607"/>
      <c r="AL3" s="607"/>
      <c r="AM3" s="607"/>
      <c r="AN3" s="607"/>
      <c r="AO3" s="607"/>
      <c r="AP3" s="606" t="s">
        <v>207</v>
      </c>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8"/>
      <c r="CD3" s="606" t="s">
        <v>208</v>
      </c>
      <c r="CE3" s="607"/>
      <c r="CF3" s="607"/>
      <c r="CG3" s="607"/>
      <c r="CH3" s="607"/>
      <c r="CI3" s="607"/>
      <c r="CJ3" s="607"/>
      <c r="CK3" s="607"/>
      <c r="CL3" s="607"/>
      <c r="CM3" s="607"/>
      <c r="CN3" s="607"/>
      <c r="CO3" s="607"/>
      <c r="CP3" s="607"/>
      <c r="CQ3" s="607"/>
      <c r="CR3" s="607"/>
      <c r="CS3" s="607"/>
      <c r="CT3" s="607"/>
      <c r="CU3" s="607"/>
      <c r="CV3" s="607"/>
      <c r="CW3" s="607"/>
      <c r="CX3" s="607"/>
      <c r="CY3" s="607"/>
      <c r="CZ3" s="607"/>
      <c r="DA3" s="607"/>
      <c r="DB3" s="607"/>
      <c r="DC3" s="607"/>
      <c r="DD3" s="607"/>
      <c r="DE3" s="607"/>
      <c r="DF3" s="607"/>
      <c r="DG3" s="607"/>
      <c r="DH3" s="607"/>
      <c r="DI3" s="607"/>
      <c r="DJ3" s="607"/>
      <c r="DK3" s="607"/>
      <c r="DL3" s="607"/>
      <c r="DM3" s="607"/>
      <c r="DN3" s="607"/>
      <c r="DO3" s="607"/>
      <c r="DP3" s="607"/>
      <c r="DQ3" s="607"/>
      <c r="DR3" s="607"/>
      <c r="DS3" s="607"/>
      <c r="DT3" s="607"/>
      <c r="DU3" s="607"/>
      <c r="DV3" s="607"/>
      <c r="DW3" s="607"/>
      <c r="DX3" s="607"/>
      <c r="DY3" s="607"/>
      <c r="DZ3" s="607"/>
      <c r="EA3" s="607"/>
      <c r="EB3" s="607"/>
      <c r="EC3" s="608"/>
    </row>
    <row r="4" spans="2:143" ht="11.25" customHeight="1" x14ac:dyDescent="0.25">
      <c r="B4" s="606" t="s">
        <v>1</v>
      </c>
      <c r="C4" s="607"/>
      <c r="D4" s="607"/>
      <c r="E4" s="607"/>
      <c r="F4" s="607"/>
      <c r="G4" s="607"/>
      <c r="H4" s="607"/>
      <c r="I4" s="607"/>
      <c r="J4" s="607"/>
      <c r="K4" s="607"/>
      <c r="L4" s="607"/>
      <c r="M4" s="607"/>
      <c r="N4" s="607"/>
      <c r="O4" s="607"/>
      <c r="P4" s="607"/>
      <c r="Q4" s="608"/>
      <c r="R4" s="606" t="s">
        <v>209</v>
      </c>
      <c r="S4" s="607"/>
      <c r="T4" s="607"/>
      <c r="U4" s="607"/>
      <c r="V4" s="607"/>
      <c r="W4" s="607"/>
      <c r="X4" s="607"/>
      <c r="Y4" s="608"/>
      <c r="Z4" s="606" t="s">
        <v>210</v>
      </c>
      <c r="AA4" s="607"/>
      <c r="AB4" s="607"/>
      <c r="AC4" s="608"/>
      <c r="AD4" s="606" t="s">
        <v>211</v>
      </c>
      <c r="AE4" s="607"/>
      <c r="AF4" s="607"/>
      <c r="AG4" s="607"/>
      <c r="AH4" s="607"/>
      <c r="AI4" s="607"/>
      <c r="AJ4" s="607"/>
      <c r="AK4" s="608"/>
      <c r="AL4" s="606" t="s">
        <v>210</v>
      </c>
      <c r="AM4" s="607"/>
      <c r="AN4" s="607"/>
      <c r="AO4" s="608"/>
      <c r="AP4" s="609" t="s">
        <v>212</v>
      </c>
      <c r="AQ4" s="609"/>
      <c r="AR4" s="609"/>
      <c r="AS4" s="609"/>
      <c r="AT4" s="609"/>
      <c r="AU4" s="609"/>
      <c r="AV4" s="609"/>
      <c r="AW4" s="609"/>
      <c r="AX4" s="609"/>
      <c r="AY4" s="609"/>
      <c r="AZ4" s="609"/>
      <c r="BA4" s="609"/>
      <c r="BB4" s="609"/>
      <c r="BC4" s="609"/>
      <c r="BD4" s="609"/>
      <c r="BE4" s="609"/>
      <c r="BF4" s="609"/>
      <c r="BG4" s="609" t="s">
        <v>213</v>
      </c>
      <c r="BH4" s="609"/>
      <c r="BI4" s="609"/>
      <c r="BJ4" s="609"/>
      <c r="BK4" s="609"/>
      <c r="BL4" s="609"/>
      <c r="BM4" s="609"/>
      <c r="BN4" s="609"/>
      <c r="BO4" s="609" t="s">
        <v>210</v>
      </c>
      <c r="BP4" s="609"/>
      <c r="BQ4" s="609"/>
      <c r="BR4" s="609"/>
      <c r="BS4" s="609" t="s">
        <v>214</v>
      </c>
      <c r="BT4" s="609"/>
      <c r="BU4" s="609"/>
      <c r="BV4" s="609"/>
      <c r="BW4" s="609"/>
      <c r="BX4" s="609"/>
      <c r="BY4" s="609"/>
      <c r="BZ4" s="609"/>
      <c r="CA4" s="609"/>
      <c r="CB4" s="609"/>
      <c r="CD4" s="606" t="s">
        <v>215</v>
      </c>
      <c r="CE4" s="607"/>
      <c r="CF4" s="607"/>
      <c r="CG4" s="607"/>
      <c r="CH4" s="607"/>
      <c r="CI4" s="607"/>
      <c r="CJ4" s="607"/>
      <c r="CK4" s="607"/>
      <c r="CL4" s="607"/>
      <c r="CM4" s="607"/>
      <c r="CN4" s="607"/>
      <c r="CO4" s="607"/>
      <c r="CP4" s="607"/>
      <c r="CQ4" s="607"/>
      <c r="CR4" s="607"/>
      <c r="CS4" s="607"/>
      <c r="CT4" s="607"/>
      <c r="CU4" s="607"/>
      <c r="CV4" s="607"/>
      <c r="CW4" s="607"/>
      <c r="CX4" s="607"/>
      <c r="CY4" s="607"/>
      <c r="CZ4" s="607"/>
      <c r="DA4" s="607"/>
      <c r="DB4" s="607"/>
      <c r="DC4" s="607"/>
      <c r="DD4" s="607"/>
      <c r="DE4" s="607"/>
      <c r="DF4" s="607"/>
      <c r="DG4" s="607"/>
      <c r="DH4" s="607"/>
      <c r="DI4" s="607"/>
      <c r="DJ4" s="607"/>
      <c r="DK4" s="607"/>
      <c r="DL4" s="607"/>
      <c r="DM4" s="607"/>
      <c r="DN4" s="607"/>
      <c r="DO4" s="607"/>
      <c r="DP4" s="607"/>
      <c r="DQ4" s="607"/>
      <c r="DR4" s="607"/>
      <c r="DS4" s="607"/>
      <c r="DT4" s="607"/>
      <c r="DU4" s="607"/>
      <c r="DV4" s="607"/>
      <c r="DW4" s="607"/>
      <c r="DX4" s="607"/>
      <c r="DY4" s="607"/>
      <c r="DZ4" s="607"/>
      <c r="EA4" s="607"/>
      <c r="EB4" s="607"/>
      <c r="EC4" s="608"/>
    </row>
    <row r="5" spans="2:143" ht="11.25" customHeight="1" x14ac:dyDescent="0.25">
      <c r="B5" s="610" t="s">
        <v>216</v>
      </c>
      <c r="C5" s="611"/>
      <c r="D5" s="611"/>
      <c r="E5" s="611"/>
      <c r="F5" s="611"/>
      <c r="G5" s="611"/>
      <c r="H5" s="611"/>
      <c r="I5" s="611"/>
      <c r="J5" s="611"/>
      <c r="K5" s="611"/>
      <c r="L5" s="611"/>
      <c r="M5" s="611"/>
      <c r="N5" s="611"/>
      <c r="O5" s="611"/>
      <c r="P5" s="611"/>
      <c r="Q5" s="612"/>
      <c r="R5" s="613">
        <v>10301403</v>
      </c>
      <c r="S5" s="614"/>
      <c r="T5" s="614"/>
      <c r="U5" s="614"/>
      <c r="V5" s="614"/>
      <c r="W5" s="614"/>
      <c r="X5" s="614"/>
      <c r="Y5" s="615"/>
      <c r="Z5" s="616">
        <v>36.5</v>
      </c>
      <c r="AA5" s="616"/>
      <c r="AB5" s="616"/>
      <c r="AC5" s="616"/>
      <c r="AD5" s="617">
        <v>9737317</v>
      </c>
      <c r="AE5" s="617"/>
      <c r="AF5" s="617"/>
      <c r="AG5" s="617"/>
      <c r="AH5" s="617"/>
      <c r="AI5" s="617"/>
      <c r="AJ5" s="617"/>
      <c r="AK5" s="617"/>
      <c r="AL5" s="618">
        <v>64.400000000000006</v>
      </c>
      <c r="AM5" s="619"/>
      <c r="AN5" s="619"/>
      <c r="AO5" s="620"/>
      <c r="AP5" s="610" t="s">
        <v>217</v>
      </c>
      <c r="AQ5" s="611"/>
      <c r="AR5" s="611"/>
      <c r="AS5" s="611"/>
      <c r="AT5" s="611"/>
      <c r="AU5" s="611"/>
      <c r="AV5" s="611"/>
      <c r="AW5" s="611"/>
      <c r="AX5" s="611"/>
      <c r="AY5" s="611"/>
      <c r="AZ5" s="611"/>
      <c r="BA5" s="611"/>
      <c r="BB5" s="611"/>
      <c r="BC5" s="611"/>
      <c r="BD5" s="611"/>
      <c r="BE5" s="611"/>
      <c r="BF5" s="612"/>
      <c r="BG5" s="624">
        <v>9737317</v>
      </c>
      <c r="BH5" s="625"/>
      <c r="BI5" s="625"/>
      <c r="BJ5" s="625"/>
      <c r="BK5" s="625"/>
      <c r="BL5" s="625"/>
      <c r="BM5" s="625"/>
      <c r="BN5" s="626"/>
      <c r="BO5" s="627">
        <v>94.5</v>
      </c>
      <c r="BP5" s="627"/>
      <c r="BQ5" s="627"/>
      <c r="BR5" s="627"/>
      <c r="BS5" s="628">
        <v>109488</v>
      </c>
      <c r="BT5" s="628"/>
      <c r="BU5" s="628"/>
      <c r="BV5" s="628"/>
      <c r="BW5" s="628"/>
      <c r="BX5" s="628"/>
      <c r="BY5" s="628"/>
      <c r="BZ5" s="628"/>
      <c r="CA5" s="628"/>
      <c r="CB5" s="632"/>
      <c r="CD5" s="606" t="s">
        <v>212</v>
      </c>
      <c r="CE5" s="607"/>
      <c r="CF5" s="607"/>
      <c r="CG5" s="607"/>
      <c r="CH5" s="607"/>
      <c r="CI5" s="607"/>
      <c r="CJ5" s="607"/>
      <c r="CK5" s="607"/>
      <c r="CL5" s="607"/>
      <c r="CM5" s="607"/>
      <c r="CN5" s="607"/>
      <c r="CO5" s="607"/>
      <c r="CP5" s="607"/>
      <c r="CQ5" s="608"/>
      <c r="CR5" s="606" t="s">
        <v>218</v>
      </c>
      <c r="CS5" s="607"/>
      <c r="CT5" s="607"/>
      <c r="CU5" s="607"/>
      <c r="CV5" s="607"/>
      <c r="CW5" s="607"/>
      <c r="CX5" s="607"/>
      <c r="CY5" s="608"/>
      <c r="CZ5" s="606" t="s">
        <v>210</v>
      </c>
      <c r="DA5" s="607"/>
      <c r="DB5" s="607"/>
      <c r="DC5" s="608"/>
      <c r="DD5" s="606" t="s">
        <v>219</v>
      </c>
      <c r="DE5" s="607"/>
      <c r="DF5" s="607"/>
      <c r="DG5" s="607"/>
      <c r="DH5" s="607"/>
      <c r="DI5" s="607"/>
      <c r="DJ5" s="607"/>
      <c r="DK5" s="607"/>
      <c r="DL5" s="607"/>
      <c r="DM5" s="607"/>
      <c r="DN5" s="607"/>
      <c r="DO5" s="607"/>
      <c r="DP5" s="608"/>
      <c r="DQ5" s="606" t="s">
        <v>220</v>
      </c>
      <c r="DR5" s="607"/>
      <c r="DS5" s="607"/>
      <c r="DT5" s="607"/>
      <c r="DU5" s="607"/>
      <c r="DV5" s="607"/>
      <c r="DW5" s="607"/>
      <c r="DX5" s="607"/>
      <c r="DY5" s="607"/>
      <c r="DZ5" s="607"/>
      <c r="EA5" s="607"/>
      <c r="EB5" s="607"/>
      <c r="EC5" s="608"/>
    </row>
    <row r="6" spans="2:143" ht="11.25" customHeight="1" x14ac:dyDescent="0.25">
      <c r="B6" s="621" t="s">
        <v>221</v>
      </c>
      <c r="C6" s="622"/>
      <c r="D6" s="622"/>
      <c r="E6" s="622"/>
      <c r="F6" s="622"/>
      <c r="G6" s="622"/>
      <c r="H6" s="622"/>
      <c r="I6" s="622"/>
      <c r="J6" s="622"/>
      <c r="K6" s="622"/>
      <c r="L6" s="622"/>
      <c r="M6" s="622"/>
      <c r="N6" s="622"/>
      <c r="O6" s="622"/>
      <c r="P6" s="622"/>
      <c r="Q6" s="623"/>
      <c r="R6" s="624">
        <v>160011</v>
      </c>
      <c r="S6" s="625"/>
      <c r="T6" s="625"/>
      <c r="U6" s="625"/>
      <c r="V6" s="625"/>
      <c r="W6" s="625"/>
      <c r="X6" s="625"/>
      <c r="Y6" s="626"/>
      <c r="Z6" s="627">
        <v>0.6</v>
      </c>
      <c r="AA6" s="627"/>
      <c r="AB6" s="627"/>
      <c r="AC6" s="627"/>
      <c r="AD6" s="628">
        <v>160011</v>
      </c>
      <c r="AE6" s="628"/>
      <c r="AF6" s="628"/>
      <c r="AG6" s="628"/>
      <c r="AH6" s="628"/>
      <c r="AI6" s="628"/>
      <c r="AJ6" s="628"/>
      <c r="AK6" s="628"/>
      <c r="AL6" s="629">
        <v>1.1000000000000001</v>
      </c>
      <c r="AM6" s="630"/>
      <c r="AN6" s="630"/>
      <c r="AO6" s="631"/>
      <c r="AP6" s="621" t="s">
        <v>222</v>
      </c>
      <c r="AQ6" s="622"/>
      <c r="AR6" s="622"/>
      <c r="AS6" s="622"/>
      <c r="AT6" s="622"/>
      <c r="AU6" s="622"/>
      <c r="AV6" s="622"/>
      <c r="AW6" s="622"/>
      <c r="AX6" s="622"/>
      <c r="AY6" s="622"/>
      <c r="AZ6" s="622"/>
      <c r="BA6" s="622"/>
      <c r="BB6" s="622"/>
      <c r="BC6" s="622"/>
      <c r="BD6" s="622"/>
      <c r="BE6" s="622"/>
      <c r="BF6" s="623"/>
      <c r="BG6" s="624">
        <v>9737317</v>
      </c>
      <c r="BH6" s="625"/>
      <c r="BI6" s="625"/>
      <c r="BJ6" s="625"/>
      <c r="BK6" s="625"/>
      <c r="BL6" s="625"/>
      <c r="BM6" s="625"/>
      <c r="BN6" s="626"/>
      <c r="BO6" s="627">
        <v>94.5</v>
      </c>
      <c r="BP6" s="627"/>
      <c r="BQ6" s="627"/>
      <c r="BR6" s="627"/>
      <c r="BS6" s="628">
        <v>109488</v>
      </c>
      <c r="BT6" s="628"/>
      <c r="BU6" s="628"/>
      <c r="BV6" s="628"/>
      <c r="BW6" s="628"/>
      <c r="BX6" s="628"/>
      <c r="BY6" s="628"/>
      <c r="BZ6" s="628"/>
      <c r="CA6" s="628"/>
      <c r="CB6" s="632"/>
      <c r="CD6" s="610" t="s">
        <v>223</v>
      </c>
      <c r="CE6" s="611"/>
      <c r="CF6" s="611"/>
      <c r="CG6" s="611"/>
      <c r="CH6" s="611"/>
      <c r="CI6" s="611"/>
      <c r="CJ6" s="611"/>
      <c r="CK6" s="611"/>
      <c r="CL6" s="611"/>
      <c r="CM6" s="611"/>
      <c r="CN6" s="611"/>
      <c r="CO6" s="611"/>
      <c r="CP6" s="611"/>
      <c r="CQ6" s="612"/>
      <c r="CR6" s="624">
        <v>202036</v>
      </c>
      <c r="CS6" s="625"/>
      <c r="CT6" s="625"/>
      <c r="CU6" s="625"/>
      <c r="CV6" s="625"/>
      <c r="CW6" s="625"/>
      <c r="CX6" s="625"/>
      <c r="CY6" s="626"/>
      <c r="CZ6" s="618">
        <v>0.8</v>
      </c>
      <c r="DA6" s="619"/>
      <c r="DB6" s="619"/>
      <c r="DC6" s="635"/>
      <c r="DD6" s="633" t="s">
        <v>122</v>
      </c>
      <c r="DE6" s="625"/>
      <c r="DF6" s="625"/>
      <c r="DG6" s="625"/>
      <c r="DH6" s="625"/>
      <c r="DI6" s="625"/>
      <c r="DJ6" s="625"/>
      <c r="DK6" s="625"/>
      <c r="DL6" s="625"/>
      <c r="DM6" s="625"/>
      <c r="DN6" s="625"/>
      <c r="DO6" s="625"/>
      <c r="DP6" s="626"/>
      <c r="DQ6" s="633">
        <v>202036</v>
      </c>
      <c r="DR6" s="625"/>
      <c r="DS6" s="625"/>
      <c r="DT6" s="625"/>
      <c r="DU6" s="625"/>
      <c r="DV6" s="625"/>
      <c r="DW6" s="625"/>
      <c r="DX6" s="625"/>
      <c r="DY6" s="625"/>
      <c r="DZ6" s="625"/>
      <c r="EA6" s="625"/>
      <c r="EB6" s="625"/>
      <c r="EC6" s="634"/>
    </row>
    <row r="7" spans="2:143" ht="11.25" customHeight="1" x14ac:dyDescent="0.25">
      <c r="B7" s="621" t="s">
        <v>224</v>
      </c>
      <c r="C7" s="622"/>
      <c r="D7" s="622"/>
      <c r="E7" s="622"/>
      <c r="F7" s="622"/>
      <c r="G7" s="622"/>
      <c r="H7" s="622"/>
      <c r="I7" s="622"/>
      <c r="J7" s="622"/>
      <c r="K7" s="622"/>
      <c r="L7" s="622"/>
      <c r="M7" s="622"/>
      <c r="N7" s="622"/>
      <c r="O7" s="622"/>
      <c r="P7" s="622"/>
      <c r="Q7" s="623"/>
      <c r="R7" s="624">
        <v>4837</v>
      </c>
      <c r="S7" s="625"/>
      <c r="T7" s="625"/>
      <c r="U7" s="625"/>
      <c r="V7" s="625"/>
      <c r="W7" s="625"/>
      <c r="X7" s="625"/>
      <c r="Y7" s="626"/>
      <c r="Z7" s="627">
        <v>0</v>
      </c>
      <c r="AA7" s="627"/>
      <c r="AB7" s="627"/>
      <c r="AC7" s="627"/>
      <c r="AD7" s="628">
        <v>4837</v>
      </c>
      <c r="AE7" s="628"/>
      <c r="AF7" s="628"/>
      <c r="AG7" s="628"/>
      <c r="AH7" s="628"/>
      <c r="AI7" s="628"/>
      <c r="AJ7" s="628"/>
      <c r="AK7" s="628"/>
      <c r="AL7" s="629">
        <v>0</v>
      </c>
      <c r="AM7" s="630"/>
      <c r="AN7" s="630"/>
      <c r="AO7" s="631"/>
      <c r="AP7" s="621" t="s">
        <v>225</v>
      </c>
      <c r="AQ7" s="622"/>
      <c r="AR7" s="622"/>
      <c r="AS7" s="622"/>
      <c r="AT7" s="622"/>
      <c r="AU7" s="622"/>
      <c r="AV7" s="622"/>
      <c r="AW7" s="622"/>
      <c r="AX7" s="622"/>
      <c r="AY7" s="622"/>
      <c r="AZ7" s="622"/>
      <c r="BA7" s="622"/>
      <c r="BB7" s="622"/>
      <c r="BC7" s="622"/>
      <c r="BD7" s="622"/>
      <c r="BE7" s="622"/>
      <c r="BF7" s="623"/>
      <c r="BG7" s="624">
        <v>4675632</v>
      </c>
      <c r="BH7" s="625"/>
      <c r="BI7" s="625"/>
      <c r="BJ7" s="625"/>
      <c r="BK7" s="625"/>
      <c r="BL7" s="625"/>
      <c r="BM7" s="625"/>
      <c r="BN7" s="626"/>
      <c r="BO7" s="627">
        <v>45.4</v>
      </c>
      <c r="BP7" s="627"/>
      <c r="BQ7" s="627"/>
      <c r="BR7" s="627"/>
      <c r="BS7" s="628">
        <v>109488</v>
      </c>
      <c r="BT7" s="628"/>
      <c r="BU7" s="628"/>
      <c r="BV7" s="628"/>
      <c r="BW7" s="628"/>
      <c r="BX7" s="628"/>
      <c r="BY7" s="628"/>
      <c r="BZ7" s="628"/>
      <c r="CA7" s="628"/>
      <c r="CB7" s="632"/>
      <c r="CD7" s="621" t="s">
        <v>226</v>
      </c>
      <c r="CE7" s="622"/>
      <c r="CF7" s="622"/>
      <c r="CG7" s="622"/>
      <c r="CH7" s="622"/>
      <c r="CI7" s="622"/>
      <c r="CJ7" s="622"/>
      <c r="CK7" s="622"/>
      <c r="CL7" s="622"/>
      <c r="CM7" s="622"/>
      <c r="CN7" s="622"/>
      <c r="CO7" s="622"/>
      <c r="CP7" s="622"/>
      <c r="CQ7" s="623"/>
      <c r="CR7" s="624">
        <v>4054459</v>
      </c>
      <c r="CS7" s="625"/>
      <c r="CT7" s="625"/>
      <c r="CU7" s="625"/>
      <c r="CV7" s="625"/>
      <c r="CW7" s="625"/>
      <c r="CX7" s="625"/>
      <c r="CY7" s="626"/>
      <c r="CZ7" s="627">
        <v>15.1</v>
      </c>
      <c r="DA7" s="627"/>
      <c r="DB7" s="627"/>
      <c r="DC7" s="627"/>
      <c r="DD7" s="633">
        <v>232689</v>
      </c>
      <c r="DE7" s="625"/>
      <c r="DF7" s="625"/>
      <c r="DG7" s="625"/>
      <c r="DH7" s="625"/>
      <c r="DI7" s="625"/>
      <c r="DJ7" s="625"/>
      <c r="DK7" s="625"/>
      <c r="DL7" s="625"/>
      <c r="DM7" s="625"/>
      <c r="DN7" s="625"/>
      <c r="DO7" s="625"/>
      <c r="DP7" s="626"/>
      <c r="DQ7" s="633">
        <v>3636806</v>
      </c>
      <c r="DR7" s="625"/>
      <c r="DS7" s="625"/>
      <c r="DT7" s="625"/>
      <c r="DU7" s="625"/>
      <c r="DV7" s="625"/>
      <c r="DW7" s="625"/>
      <c r="DX7" s="625"/>
      <c r="DY7" s="625"/>
      <c r="DZ7" s="625"/>
      <c r="EA7" s="625"/>
      <c r="EB7" s="625"/>
      <c r="EC7" s="634"/>
    </row>
    <row r="8" spans="2:143" ht="11.25" customHeight="1" x14ac:dyDescent="0.25">
      <c r="B8" s="621" t="s">
        <v>227</v>
      </c>
      <c r="C8" s="622"/>
      <c r="D8" s="622"/>
      <c r="E8" s="622"/>
      <c r="F8" s="622"/>
      <c r="G8" s="622"/>
      <c r="H8" s="622"/>
      <c r="I8" s="622"/>
      <c r="J8" s="622"/>
      <c r="K8" s="622"/>
      <c r="L8" s="622"/>
      <c r="M8" s="622"/>
      <c r="N8" s="622"/>
      <c r="O8" s="622"/>
      <c r="P8" s="622"/>
      <c r="Q8" s="623"/>
      <c r="R8" s="624">
        <v>92190</v>
      </c>
      <c r="S8" s="625"/>
      <c r="T8" s="625"/>
      <c r="U8" s="625"/>
      <c r="V8" s="625"/>
      <c r="W8" s="625"/>
      <c r="X8" s="625"/>
      <c r="Y8" s="626"/>
      <c r="Z8" s="627">
        <v>0.3</v>
      </c>
      <c r="AA8" s="627"/>
      <c r="AB8" s="627"/>
      <c r="AC8" s="627"/>
      <c r="AD8" s="628">
        <v>92190</v>
      </c>
      <c r="AE8" s="628"/>
      <c r="AF8" s="628"/>
      <c r="AG8" s="628"/>
      <c r="AH8" s="628"/>
      <c r="AI8" s="628"/>
      <c r="AJ8" s="628"/>
      <c r="AK8" s="628"/>
      <c r="AL8" s="629">
        <v>0.6</v>
      </c>
      <c r="AM8" s="630"/>
      <c r="AN8" s="630"/>
      <c r="AO8" s="631"/>
      <c r="AP8" s="621" t="s">
        <v>228</v>
      </c>
      <c r="AQ8" s="622"/>
      <c r="AR8" s="622"/>
      <c r="AS8" s="622"/>
      <c r="AT8" s="622"/>
      <c r="AU8" s="622"/>
      <c r="AV8" s="622"/>
      <c r="AW8" s="622"/>
      <c r="AX8" s="622"/>
      <c r="AY8" s="622"/>
      <c r="AZ8" s="622"/>
      <c r="BA8" s="622"/>
      <c r="BB8" s="622"/>
      <c r="BC8" s="622"/>
      <c r="BD8" s="622"/>
      <c r="BE8" s="622"/>
      <c r="BF8" s="623"/>
      <c r="BG8" s="624">
        <v>115161</v>
      </c>
      <c r="BH8" s="625"/>
      <c r="BI8" s="625"/>
      <c r="BJ8" s="625"/>
      <c r="BK8" s="625"/>
      <c r="BL8" s="625"/>
      <c r="BM8" s="625"/>
      <c r="BN8" s="626"/>
      <c r="BO8" s="627">
        <v>1.1000000000000001</v>
      </c>
      <c r="BP8" s="627"/>
      <c r="BQ8" s="627"/>
      <c r="BR8" s="627"/>
      <c r="BS8" s="628" t="s">
        <v>122</v>
      </c>
      <c r="BT8" s="628"/>
      <c r="BU8" s="628"/>
      <c r="BV8" s="628"/>
      <c r="BW8" s="628"/>
      <c r="BX8" s="628"/>
      <c r="BY8" s="628"/>
      <c r="BZ8" s="628"/>
      <c r="CA8" s="628"/>
      <c r="CB8" s="632"/>
      <c r="CD8" s="621" t="s">
        <v>229</v>
      </c>
      <c r="CE8" s="622"/>
      <c r="CF8" s="622"/>
      <c r="CG8" s="622"/>
      <c r="CH8" s="622"/>
      <c r="CI8" s="622"/>
      <c r="CJ8" s="622"/>
      <c r="CK8" s="622"/>
      <c r="CL8" s="622"/>
      <c r="CM8" s="622"/>
      <c r="CN8" s="622"/>
      <c r="CO8" s="622"/>
      <c r="CP8" s="622"/>
      <c r="CQ8" s="623"/>
      <c r="CR8" s="624">
        <v>11716629</v>
      </c>
      <c r="CS8" s="625"/>
      <c r="CT8" s="625"/>
      <c r="CU8" s="625"/>
      <c r="CV8" s="625"/>
      <c r="CW8" s="625"/>
      <c r="CX8" s="625"/>
      <c r="CY8" s="626"/>
      <c r="CZ8" s="627">
        <v>43.6</v>
      </c>
      <c r="DA8" s="627"/>
      <c r="DB8" s="627"/>
      <c r="DC8" s="627"/>
      <c r="DD8" s="633">
        <v>22858</v>
      </c>
      <c r="DE8" s="625"/>
      <c r="DF8" s="625"/>
      <c r="DG8" s="625"/>
      <c r="DH8" s="625"/>
      <c r="DI8" s="625"/>
      <c r="DJ8" s="625"/>
      <c r="DK8" s="625"/>
      <c r="DL8" s="625"/>
      <c r="DM8" s="625"/>
      <c r="DN8" s="625"/>
      <c r="DO8" s="625"/>
      <c r="DP8" s="626"/>
      <c r="DQ8" s="633">
        <v>6251154</v>
      </c>
      <c r="DR8" s="625"/>
      <c r="DS8" s="625"/>
      <c r="DT8" s="625"/>
      <c r="DU8" s="625"/>
      <c r="DV8" s="625"/>
      <c r="DW8" s="625"/>
      <c r="DX8" s="625"/>
      <c r="DY8" s="625"/>
      <c r="DZ8" s="625"/>
      <c r="EA8" s="625"/>
      <c r="EB8" s="625"/>
      <c r="EC8" s="634"/>
    </row>
    <row r="9" spans="2:143" ht="11.25" customHeight="1" x14ac:dyDescent="0.25">
      <c r="B9" s="621" t="s">
        <v>230</v>
      </c>
      <c r="C9" s="622"/>
      <c r="D9" s="622"/>
      <c r="E9" s="622"/>
      <c r="F9" s="622"/>
      <c r="G9" s="622"/>
      <c r="H9" s="622"/>
      <c r="I9" s="622"/>
      <c r="J9" s="622"/>
      <c r="K9" s="622"/>
      <c r="L9" s="622"/>
      <c r="M9" s="622"/>
      <c r="N9" s="622"/>
      <c r="O9" s="622"/>
      <c r="P9" s="622"/>
      <c r="Q9" s="623"/>
      <c r="R9" s="624">
        <v>132445</v>
      </c>
      <c r="S9" s="625"/>
      <c r="T9" s="625"/>
      <c r="U9" s="625"/>
      <c r="V9" s="625"/>
      <c r="W9" s="625"/>
      <c r="X9" s="625"/>
      <c r="Y9" s="626"/>
      <c r="Z9" s="627">
        <v>0.5</v>
      </c>
      <c r="AA9" s="627"/>
      <c r="AB9" s="627"/>
      <c r="AC9" s="627"/>
      <c r="AD9" s="628">
        <v>132445</v>
      </c>
      <c r="AE9" s="628"/>
      <c r="AF9" s="628"/>
      <c r="AG9" s="628"/>
      <c r="AH9" s="628"/>
      <c r="AI9" s="628"/>
      <c r="AJ9" s="628"/>
      <c r="AK9" s="628"/>
      <c r="AL9" s="629">
        <v>0.9</v>
      </c>
      <c r="AM9" s="630"/>
      <c r="AN9" s="630"/>
      <c r="AO9" s="631"/>
      <c r="AP9" s="621" t="s">
        <v>231</v>
      </c>
      <c r="AQ9" s="622"/>
      <c r="AR9" s="622"/>
      <c r="AS9" s="622"/>
      <c r="AT9" s="622"/>
      <c r="AU9" s="622"/>
      <c r="AV9" s="622"/>
      <c r="AW9" s="622"/>
      <c r="AX9" s="622"/>
      <c r="AY9" s="622"/>
      <c r="AZ9" s="622"/>
      <c r="BA9" s="622"/>
      <c r="BB9" s="622"/>
      <c r="BC9" s="622"/>
      <c r="BD9" s="622"/>
      <c r="BE9" s="622"/>
      <c r="BF9" s="623"/>
      <c r="BG9" s="624">
        <v>3976429</v>
      </c>
      <c r="BH9" s="625"/>
      <c r="BI9" s="625"/>
      <c r="BJ9" s="625"/>
      <c r="BK9" s="625"/>
      <c r="BL9" s="625"/>
      <c r="BM9" s="625"/>
      <c r="BN9" s="626"/>
      <c r="BO9" s="627">
        <v>38.6</v>
      </c>
      <c r="BP9" s="627"/>
      <c r="BQ9" s="627"/>
      <c r="BR9" s="627"/>
      <c r="BS9" s="628" t="s">
        <v>122</v>
      </c>
      <c r="BT9" s="628"/>
      <c r="BU9" s="628"/>
      <c r="BV9" s="628"/>
      <c r="BW9" s="628"/>
      <c r="BX9" s="628"/>
      <c r="BY9" s="628"/>
      <c r="BZ9" s="628"/>
      <c r="CA9" s="628"/>
      <c r="CB9" s="632"/>
      <c r="CD9" s="621" t="s">
        <v>232</v>
      </c>
      <c r="CE9" s="622"/>
      <c r="CF9" s="622"/>
      <c r="CG9" s="622"/>
      <c r="CH9" s="622"/>
      <c r="CI9" s="622"/>
      <c r="CJ9" s="622"/>
      <c r="CK9" s="622"/>
      <c r="CL9" s="622"/>
      <c r="CM9" s="622"/>
      <c r="CN9" s="622"/>
      <c r="CO9" s="622"/>
      <c r="CP9" s="622"/>
      <c r="CQ9" s="623"/>
      <c r="CR9" s="624">
        <v>1613483</v>
      </c>
      <c r="CS9" s="625"/>
      <c r="CT9" s="625"/>
      <c r="CU9" s="625"/>
      <c r="CV9" s="625"/>
      <c r="CW9" s="625"/>
      <c r="CX9" s="625"/>
      <c r="CY9" s="626"/>
      <c r="CZ9" s="627">
        <v>6</v>
      </c>
      <c r="DA9" s="627"/>
      <c r="DB9" s="627"/>
      <c r="DC9" s="627"/>
      <c r="DD9" s="633">
        <v>12337</v>
      </c>
      <c r="DE9" s="625"/>
      <c r="DF9" s="625"/>
      <c r="DG9" s="625"/>
      <c r="DH9" s="625"/>
      <c r="DI9" s="625"/>
      <c r="DJ9" s="625"/>
      <c r="DK9" s="625"/>
      <c r="DL9" s="625"/>
      <c r="DM9" s="625"/>
      <c r="DN9" s="625"/>
      <c r="DO9" s="625"/>
      <c r="DP9" s="626"/>
      <c r="DQ9" s="633">
        <v>1510926</v>
      </c>
      <c r="DR9" s="625"/>
      <c r="DS9" s="625"/>
      <c r="DT9" s="625"/>
      <c r="DU9" s="625"/>
      <c r="DV9" s="625"/>
      <c r="DW9" s="625"/>
      <c r="DX9" s="625"/>
      <c r="DY9" s="625"/>
      <c r="DZ9" s="625"/>
      <c r="EA9" s="625"/>
      <c r="EB9" s="625"/>
      <c r="EC9" s="634"/>
    </row>
    <row r="10" spans="2:143" ht="11.25" customHeight="1" x14ac:dyDescent="0.25">
      <c r="B10" s="621" t="s">
        <v>233</v>
      </c>
      <c r="C10" s="622"/>
      <c r="D10" s="622"/>
      <c r="E10" s="622"/>
      <c r="F10" s="622"/>
      <c r="G10" s="622"/>
      <c r="H10" s="622"/>
      <c r="I10" s="622"/>
      <c r="J10" s="622"/>
      <c r="K10" s="622"/>
      <c r="L10" s="622"/>
      <c r="M10" s="622"/>
      <c r="N10" s="622"/>
      <c r="O10" s="622"/>
      <c r="P10" s="622"/>
      <c r="Q10" s="623"/>
      <c r="R10" s="624" t="s">
        <v>122</v>
      </c>
      <c r="S10" s="625"/>
      <c r="T10" s="625"/>
      <c r="U10" s="625"/>
      <c r="V10" s="625"/>
      <c r="W10" s="625"/>
      <c r="X10" s="625"/>
      <c r="Y10" s="626"/>
      <c r="Z10" s="627" t="s">
        <v>122</v>
      </c>
      <c r="AA10" s="627"/>
      <c r="AB10" s="627"/>
      <c r="AC10" s="627"/>
      <c r="AD10" s="628" t="s">
        <v>122</v>
      </c>
      <c r="AE10" s="628"/>
      <c r="AF10" s="628"/>
      <c r="AG10" s="628"/>
      <c r="AH10" s="628"/>
      <c r="AI10" s="628"/>
      <c r="AJ10" s="628"/>
      <c r="AK10" s="628"/>
      <c r="AL10" s="629" t="s">
        <v>122</v>
      </c>
      <c r="AM10" s="630"/>
      <c r="AN10" s="630"/>
      <c r="AO10" s="631"/>
      <c r="AP10" s="621" t="s">
        <v>234</v>
      </c>
      <c r="AQ10" s="622"/>
      <c r="AR10" s="622"/>
      <c r="AS10" s="622"/>
      <c r="AT10" s="622"/>
      <c r="AU10" s="622"/>
      <c r="AV10" s="622"/>
      <c r="AW10" s="622"/>
      <c r="AX10" s="622"/>
      <c r="AY10" s="622"/>
      <c r="AZ10" s="622"/>
      <c r="BA10" s="622"/>
      <c r="BB10" s="622"/>
      <c r="BC10" s="622"/>
      <c r="BD10" s="622"/>
      <c r="BE10" s="622"/>
      <c r="BF10" s="623"/>
      <c r="BG10" s="624">
        <v>185076</v>
      </c>
      <c r="BH10" s="625"/>
      <c r="BI10" s="625"/>
      <c r="BJ10" s="625"/>
      <c r="BK10" s="625"/>
      <c r="BL10" s="625"/>
      <c r="BM10" s="625"/>
      <c r="BN10" s="626"/>
      <c r="BO10" s="627">
        <v>1.8</v>
      </c>
      <c r="BP10" s="627"/>
      <c r="BQ10" s="627"/>
      <c r="BR10" s="627"/>
      <c r="BS10" s="628" t="s">
        <v>122</v>
      </c>
      <c r="BT10" s="628"/>
      <c r="BU10" s="628"/>
      <c r="BV10" s="628"/>
      <c r="BW10" s="628"/>
      <c r="BX10" s="628"/>
      <c r="BY10" s="628"/>
      <c r="BZ10" s="628"/>
      <c r="CA10" s="628"/>
      <c r="CB10" s="632"/>
      <c r="CD10" s="621" t="s">
        <v>235</v>
      </c>
      <c r="CE10" s="622"/>
      <c r="CF10" s="622"/>
      <c r="CG10" s="622"/>
      <c r="CH10" s="622"/>
      <c r="CI10" s="622"/>
      <c r="CJ10" s="622"/>
      <c r="CK10" s="622"/>
      <c r="CL10" s="622"/>
      <c r="CM10" s="622"/>
      <c r="CN10" s="622"/>
      <c r="CO10" s="622"/>
      <c r="CP10" s="622"/>
      <c r="CQ10" s="623"/>
      <c r="CR10" s="624">
        <v>11295</v>
      </c>
      <c r="CS10" s="625"/>
      <c r="CT10" s="625"/>
      <c r="CU10" s="625"/>
      <c r="CV10" s="625"/>
      <c r="CW10" s="625"/>
      <c r="CX10" s="625"/>
      <c r="CY10" s="626"/>
      <c r="CZ10" s="627">
        <v>0</v>
      </c>
      <c r="DA10" s="627"/>
      <c r="DB10" s="627"/>
      <c r="DC10" s="627"/>
      <c r="DD10" s="633" t="s">
        <v>122</v>
      </c>
      <c r="DE10" s="625"/>
      <c r="DF10" s="625"/>
      <c r="DG10" s="625"/>
      <c r="DH10" s="625"/>
      <c r="DI10" s="625"/>
      <c r="DJ10" s="625"/>
      <c r="DK10" s="625"/>
      <c r="DL10" s="625"/>
      <c r="DM10" s="625"/>
      <c r="DN10" s="625"/>
      <c r="DO10" s="625"/>
      <c r="DP10" s="626"/>
      <c r="DQ10" s="633">
        <v>6095</v>
      </c>
      <c r="DR10" s="625"/>
      <c r="DS10" s="625"/>
      <c r="DT10" s="625"/>
      <c r="DU10" s="625"/>
      <c r="DV10" s="625"/>
      <c r="DW10" s="625"/>
      <c r="DX10" s="625"/>
      <c r="DY10" s="625"/>
      <c r="DZ10" s="625"/>
      <c r="EA10" s="625"/>
      <c r="EB10" s="625"/>
      <c r="EC10" s="634"/>
    </row>
    <row r="11" spans="2:143" ht="11.25" customHeight="1" x14ac:dyDescent="0.25">
      <c r="B11" s="621" t="s">
        <v>236</v>
      </c>
      <c r="C11" s="622"/>
      <c r="D11" s="622"/>
      <c r="E11" s="622"/>
      <c r="F11" s="622"/>
      <c r="G11" s="622"/>
      <c r="H11" s="622"/>
      <c r="I11" s="622"/>
      <c r="J11" s="622"/>
      <c r="K11" s="622"/>
      <c r="L11" s="622"/>
      <c r="M11" s="622"/>
      <c r="N11" s="622"/>
      <c r="O11" s="622"/>
      <c r="P11" s="622"/>
      <c r="Q11" s="623"/>
      <c r="R11" s="624">
        <v>1651002</v>
      </c>
      <c r="S11" s="625"/>
      <c r="T11" s="625"/>
      <c r="U11" s="625"/>
      <c r="V11" s="625"/>
      <c r="W11" s="625"/>
      <c r="X11" s="625"/>
      <c r="Y11" s="626"/>
      <c r="Z11" s="629">
        <v>5.9</v>
      </c>
      <c r="AA11" s="630"/>
      <c r="AB11" s="630"/>
      <c r="AC11" s="636"/>
      <c r="AD11" s="633">
        <v>1651002</v>
      </c>
      <c r="AE11" s="625"/>
      <c r="AF11" s="625"/>
      <c r="AG11" s="625"/>
      <c r="AH11" s="625"/>
      <c r="AI11" s="625"/>
      <c r="AJ11" s="625"/>
      <c r="AK11" s="626"/>
      <c r="AL11" s="629">
        <v>10.9</v>
      </c>
      <c r="AM11" s="630"/>
      <c r="AN11" s="630"/>
      <c r="AO11" s="631"/>
      <c r="AP11" s="621" t="s">
        <v>237</v>
      </c>
      <c r="AQ11" s="622"/>
      <c r="AR11" s="622"/>
      <c r="AS11" s="622"/>
      <c r="AT11" s="622"/>
      <c r="AU11" s="622"/>
      <c r="AV11" s="622"/>
      <c r="AW11" s="622"/>
      <c r="AX11" s="622"/>
      <c r="AY11" s="622"/>
      <c r="AZ11" s="622"/>
      <c r="BA11" s="622"/>
      <c r="BB11" s="622"/>
      <c r="BC11" s="622"/>
      <c r="BD11" s="622"/>
      <c r="BE11" s="622"/>
      <c r="BF11" s="623"/>
      <c r="BG11" s="624">
        <v>398966</v>
      </c>
      <c r="BH11" s="625"/>
      <c r="BI11" s="625"/>
      <c r="BJ11" s="625"/>
      <c r="BK11" s="625"/>
      <c r="BL11" s="625"/>
      <c r="BM11" s="625"/>
      <c r="BN11" s="626"/>
      <c r="BO11" s="627">
        <v>3.9</v>
      </c>
      <c r="BP11" s="627"/>
      <c r="BQ11" s="627"/>
      <c r="BR11" s="627"/>
      <c r="BS11" s="628">
        <v>109488</v>
      </c>
      <c r="BT11" s="628"/>
      <c r="BU11" s="628"/>
      <c r="BV11" s="628"/>
      <c r="BW11" s="628"/>
      <c r="BX11" s="628"/>
      <c r="BY11" s="628"/>
      <c r="BZ11" s="628"/>
      <c r="CA11" s="628"/>
      <c r="CB11" s="632"/>
      <c r="CD11" s="621" t="s">
        <v>238</v>
      </c>
      <c r="CE11" s="622"/>
      <c r="CF11" s="622"/>
      <c r="CG11" s="622"/>
      <c r="CH11" s="622"/>
      <c r="CI11" s="622"/>
      <c r="CJ11" s="622"/>
      <c r="CK11" s="622"/>
      <c r="CL11" s="622"/>
      <c r="CM11" s="622"/>
      <c r="CN11" s="622"/>
      <c r="CO11" s="622"/>
      <c r="CP11" s="622"/>
      <c r="CQ11" s="623"/>
      <c r="CR11" s="624">
        <v>94153</v>
      </c>
      <c r="CS11" s="625"/>
      <c r="CT11" s="625"/>
      <c r="CU11" s="625"/>
      <c r="CV11" s="625"/>
      <c r="CW11" s="625"/>
      <c r="CX11" s="625"/>
      <c r="CY11" s="626"/>
      <c r="CZ11" s="627">
        <v>0.4</v>
      </c>
      <c r="DA11" s="627"/>
      <c r="DB11" s="627"/>
      <c r="DC11" s="627"/>
      <c r="DD11" s="633">
        <v>2984</v>
      </c>
      <c r="DE11" s="625"/>
      <c r="DF11" s="625"/>
      <c r="DG11" s="625"/>
      <c r="DH11" s="625"/>
      <c r="DI11" s="625"/>
      <c r="DJ11" s="625"/>
      <c r="DK11" s="625"/>
      <c r="DL11" s="625"/>
      <c r="DM11" s="625"/>
      <c r="DN11" s="625"/>
      <c r="DO11" s="625"/>
      <c r="DP11" s="626"/>
      <c r="DQ11" s="633">
        <v>86429</v>
      </c>
      <c r="DR11" s="625"/>
      <c r="DS11" s="625"/>
      <c r="DT11" s="625"/>
      <c r="DU11" s="625"/>
      <c r="DV11" s="625"/>
      <c r="DW11" s="625"/>
      <c r="DX11" s="625"/>
      <c r="DY11" s="625"/>
      <c r="DZ11" s="625"/>
      <c r="EA11" s="625"/>
      <c r="EB11" s="625"/>
      <c r="EC11" s="634"/>
    </row>
    <row r="12" spans="2:143" ht="11.25" customHeight="1" x14ac:dyDescent="0.25">
      <c r="B12" s="621" t="s">
        <v>239</v>
      </c>
      <c r="C12" s="622"/>
      <c r="D12" s="622"/>
      <c r="E12" s="622"/>
      <c r="F12" s="622"/>
      <c r="G12" s="622"/>
      <c r="H12" s="622"/>
      <c r="I12" s="622"/>
      <c r="J12" s="622"/>
      <c r="K12" s="622"/>
      <c r="L12" s="622"/>
      <c r="M12" s="622"/>
      <c r="N12" s="622"/>
      <c r="O12" s="622"/>
      <c r="P12" s="622"/>
      <c r="Q12" s="623"/>
      <c r="R12" s="624" t="s">
        <v>122</v>
      </c>
      <c r="S12" s="625"/>
      <c r="T12" s="625"/>
      <c r="U12" s="625"/>
      <c r="V12" s="625"/>
      <c r="W12" s="625"/>
      <c r="X12" s="625"/>
      <c r="Y12" s="626"/>
      <c r="Z12" s="627" t="s">
        <v>122</v>
      </c>
      <c r="AA12" s="627"/>
      <c r="AB12" s="627"/>
      <c r="AC12" s="627"/>
      <c r="AD12" s="628" t="s">
        <v>122</v>
      </c>
      <c r="AE12" s="628"/>
      <c r="AF12" s="628"/>
      <c r="AG12" s="628"/>
      <c r="AH12" s="628"/>
      <c r="AI12" s="628"/>
      <c r="AJ12" s="628"/>
      <c r="AK12" s="628"/>
      <c r="AL12" s="629" t="s">
        <v>122</v>
      </c>
      <c r="AM12" s="630"/>
      <c r="AN12" s="630"/>
      <c r="AO12" s="631"/>
      <c r="AP12" s="621" t="s">
        <v>240</v>
      </c>
      <c r="AQ12" s="622"/>
      <c r="AR12" s="622"/>
      <c r="AS12" s="622"/>
      <c r="AT12" s="622"/>
      <c r="AU12" s="622"/>
      <c r="AV12" s="622"/>
      <c r="AW12" s="622"/>
      <c r="AX12" s="622"/>
      <c r="AY12" s="622"/>
      <c r="AZ12" s="622"/>
      <c r="BA12" s="622"/>
      <c r="BB12" s="622"/>
      <c r="BC12" s="622"/>
      <c r="BD12" s="622"/>
      <c r="BE12" s="622"/>
      <c r="BF12" s="623"/>
      <c r="BG12" s="624">
        <v>4385358</v>
      </c>
      <c r="BH12" s="625"/>
      <c r="BI12" s="625"/>
      <c r="BJ12" s="625"/>
      <c r="BK12" s="625"/>
      <c r="BL12" s="625"/>
      <c r="BM12" s="625"/>
      <c r="BN12" s="626"/>
      <c r="BO12" s="627">
        <v>42.6</v>
      </c>
      <c r="BP12" s="627"/>
      <c r="BQ12" s="627"/>
      <c r="BR12" s="627"/>
      <c r="BS12" s="628" t="s">
        <v>122</v>
      </c>
      <c r="BT12" s="628"/>
      <c r="BU12" s="628"/>
      <c r="BV12" s="628"/>
      <c r="BW12" s="628"/>
      <c r="BX12" s="628"/>
      <c r="BY12" s="628"/>
      <c r="BZ12" s="628"/>
      <c r="CA12" s="628"/>
      <c r="CB12" s="632"/>
      <c r="CD12" s="621" t="s">
        <v>241</v>
      </c>
      <c r="CE12" s="622"/>
      <c r="CF12" s="622"/>
      <c r="CG12" s="622"/>
      <c r="CH12" s="622"/>
      <c r="CI12" s="622"/>
      <c r="CJ12" s="622"/>
      <c r="CK12" s="622"/>
      <c r="CL12" s="622"/>
      <c r="CM12" s="622"/>
      <c r="CN12" s="622"/>
      <c r="CO12" s="622"/>
      <c r="CP12" s="622"/>
      <c r="CQ12" s="623"/>
      <c r="CR12" s="624">
        <v>532565</v>
      </c>
      <c r="CS12" s="625"/>
      <c r="CT12" s="625"/>
      <c r="CU12" s="625"/>
      <c r="CV12" s="625"/>
      <c r="CW12" s="625"/>
      <c r="CX12" s="625"/>
      <c r="CY12" s="626"/>
      <c r="CZ12" s="627">
        <v>2</v>
      </c>
      <c r="DA12" s="627"/>
      <c r="DB12" s="627"/>
      <c r="DC12" s="627"/>
      <c r="DD12" s="633" t="s">
        <v>122</v>
      </c>
      <c r="DE12" s="625"/>
      <c r="DF12" s="625"/>
      <c r="DG12" s="625"/>
      <c r="DH12" s="625"/>
      <c r="DI12" s="625"/>
      <c r="DJ12" s="625"/>
      <c r="DK12" s="625"/>
      <c r="DL12" s="625"/>
      <c r="DM12" s="625"/>
      <c r="DN12" s="625"/>
      <c r="DO12" s="625"/>
      <c r="DP12" s="626"/>
      <c r="DQ12" s="633">
        <v>270132</v>
      </c>
      <c r="DR12" s="625"/>
      <c r="DS12" s="625"/>
      <c r="DT12" s="625"/>
      <c r="DU12" s="625"/>
      <c r="DV12" s="625"/>
      <c r="DW12" s="625"/>
      <c r="DX12" s="625"/>
      <c r="DY12" s="625"/>
      <c r="DZ12" s="625"/>
      <c r="EA12" s="625"/>
      <c r="EB12" s="625"/>
      <c r="EC12" s="634"/>
    </row>
    <row r="13" spans="2:143" ht="11.25" customHeight="1" x14ac:dyDescent="0.25">
      <c r="B13" s="621" t="s">
        <v>242</v>
      </c>
      <c r="C13" s="622"/>
      <c r="D13" s="622"/>
      <c r="E13" s="622"/>
      <c r="F13" s="622"/>
      <c r="G13" s="622"/>
      <c r="H13" s="622"/>
      <c r="I13" s="622"/>
      <c r="J13" s="622"/>
      <c r="K13" s="622"/>
      <c r="L13" s="622"/>
      <c r="M13" s="622"/>
      <c r="N13" s="622"/>
      <c r="O13" s="622"/>
      <c r="P13" s="622"/>
      <c r="Q13" s="623"/>
      <c r="R13" s="624" t="s">
        <v>122</v>
      </c>
      <c r="S13" s="625"/>
      <c r="T13" s="625"/>
      <c r="U13" s="625"/>
      <c r="V13" s="625"/>
      <c r="W13" s="625"/>
      <c r="X13" s="625"/>
      <c r="Y13" s="626"/>
      <c r="Z13" s="627" t="s">
        <v>122</v>
      </c>
      <c r="AA13" s="627"/>
      <c r="AB13" s="627"/>
      <c r="AC13" s="627"/>
      <c r="AD13" s="628" t="s">
        <v>122</v>
      </c>
      <c r="AE13" s="628"/>
      <c r="AF13" s="628"/>
      <c r="AG13" s="628"/>
      <c r="AH13" s="628"/>
      <c r="AI13" s="628"/>
      <c r="AJ13" s="628"/>
      <c r="AK13" s="628"/>
      <c r="AL13" s="629" t="s">
        <v>122</v>
      </c>
      <c r="AM13" s="630"/>
      <c r="AN13" s="630"/>
      <c r="AO13" s="631"/>
      <c r="AP13" s="621" t="s">
        <v>243</v>
      </c>
      <c r="AQ13" s="622"/>
      <c r="AR13" s="622"/>
      <c r="AS13" s="622"/>
      <c r="AT13" s="622"/>
      <c r="AU13" s="622"/>
      <c r="AV13" s="622"/>
      <c r="AW13" s="622"/>
      <c r="AX13" s="622"/>
      <c r="AY13" s="622"/>
      <c r="AZ13" s="622"/>
      <c r="BA13" s="622"/>
      <c r="BB13" s="622"/>
      <c r="BC13" s="622"/>
      <c r="BD13" s="622"/>
      <c r="BE13" s="622"/>
      <c r="BF13" s="623"/>
      <c r="BG13" s="624">
        <v>4370464</v>
      </c>
      <c r="BH13" s="625"/>
      <c r="BI13" s="625"/>
      <c r="BJ13" s="625"/>
      <c r="BK13" s="625"/>
      <c r="BL13" s="625"/>
      <c r="BM13" s="625"/>
      <c r="BN13" s="626"/>
      <c r="BO13" s="627">
        <v>42.4</v>
      </c>
      <c r="BP13" s="627"/>
      <c r="BQ13" s="627"/>
      <c r="BR13" s="627"/>
      <c r="BS13" s="628" t="s">
        <v>122</v>
      </c>
      <c r="BT13" s="628"/>
      <c r="BU13" s="628"/>
      <c r="BV13" s="628"/>
      <c r="BW13" s="628"/>
      <c r="BX13" s="628"/>
      <c r="BY13" s="628"/>
      <c r="BZ13" s="628"/>
      <c r="CA13" s="628"/>
      <c r="CB13" s="632"/>
      <c r="CD13" s="621" t="s">
        <v>244</v>
      </c>
      <c r="CE13" s="622"/>
      <c r="CF13" s="622"/>
      <c r="CG13" s="622"/>
      <c r="CH13" s="622"/>
      <c r="CI13" s="622"/>
      <c r="CJ13" s="622"/>
      <c r="CK13" s="622"/>
      <c r="CL13" s="622"/>
      <c r="CM13" s="622"/>
      <c r="CN13" s="622"/>
      <c r="CO13" s="622"/>
      <c r="CP13" s="622"/>
      <c r="CQ13" s="623"/>
      <c r="CR13" s="624">
        <v>2502857</v>
      </c>
      <c r="CS13" s="625"/>
      <c r="CT13" s="625"/>
      <c r="CU13" s="625"/>
      <c r="CV13" s="625"/>
      <c r="CW13" s="625"/>
      <c r="CX13" s="625"/>
      <c r="CY13" s="626"/>
      <c r="CZ13" s="627">
        <v>9.3000000000000007</v>
      </c>
      <c r="DA13" s="627"/>
      <c r="DB13" s="627"/>
      <c r="DC13" s="627"/>
      <c r="DD13" s="633">
        <v>1055113</v>
      </c>
      <c r="DE13" s="625"/>
      <c r="DF13" s="625"/>
      <c r="DG13" s="625"/>
      <c r="DH13" s="625"/>
      <c r="DI13" s="625"/>
      <c r="DJ13" s="625"/>
      <c r="DK13" s="625"/>
      <c r="DL13" s="625"/>
      <c r="DM13" s="625"/>
      <c r="DN13" s="625"/>
      <c r="DO13" s="625"/>
      <c r="DP13" s="626"/>
      <c r="DQ13" s="633">
        <v>1708526</v>
      </c>
      <c r="DR13" s="625"/>
      <c r="DS13" s="625"/>
      <c r="DT13" s="625"/>
      <c r="DU13" s="625"/>
      <c r="DV13" s="625"/>
      <c r="DW13" s="625"/>
      <c r="DX13" s="625"/>
      <c r="DY13" s="625"/>
      <c r="DZ13" s="625"/>
      <c r="EA13" s="625"/>
      <c r="EB13" s="625"/>
      <c r="EC13" s="634"/>
    </row>
    <row r="14" spans="2:143" ht="11.25" customHeight="1" x14ac:dyDescent="0.25">
      <c r="B14" s="621" t="s">
        <v>245</v>
      </c>
      <c r="C14" s="622"/>
      <c r="D14" s="622"/>
      <c r="E14" s="622"/>
      <c r="F14" s="622"/>
      <c r="G14" s="622"/>
      <c r="H14" s="622"/>
      <c r="I14" s="622"/>
      <c r="J14" s="622"/>
      <c r="K14" s="622"/>
      <c r="L14" s="622"/>
      <c r="M14" s="622"/>
      <c r="N14" s="622"/>
      <c r="O14" s="622"/>
      <c r="P14" s="622"/>
      <c r="Q14" s="623"/>
      <c r="R14" s="624" t="s">
        <v>122</v>
      </c>
      <c r="S14" s="625"/>
      <c r="T14" s="625"/>
      <c r="U14" s="625"/>
      <c r="V14" s="625"/>
      <c r="W14" s="625"/>
      <c r="X14" s="625"/>
      <c r="Y14" s="626"/>
      <c r="Z14" s="627" t="s">
        <v>122</v>
      </c>
      <c r="AA14" s="627"/>
      <c r="AB14" s="627"/>
      <c r="AC14" s="627"/>
      <c r="AD14" s="628" t="s">
        <v>122</v>
      </c>
      <c r="AE14" s="628"/>
      <c r="AF14" s="628"/>
      <c r="AG14" s="628"/>
      <c r="AH14" s="628"/>
      <c r="AI14" s="628"/>
      <c r="AJ14" s="628"/>
      <c r="AK14" s="628"/>
      <c r="AL14" s="629" t="s">
        <v>122</v>
      </c>
      <c r="AM14" s="630"/>
      <c r="AN14" s="630"/>
      <c r="AO14" s="631"/>
      <c r="AP14" s="621" t="s">
        <v>246</v>
      </c>
      <c r="AQ14" s="622"/>
      <c r="AR14" s="622"/>
      <c r="AS14" s="622"/>
      <c r="AT14" s="622"/>
      <c r="AU14" s="622"/>
      <c r="AV14" s="622"/>
      <c r="AW14" s="622"/>
      <c r="AX14" s="622"/>
      <c r="AY14" s="622"/>
      <c r="AZ14" s="622"/>
      <c r="BA14" s="622"/>
      <c r="BB14" s="622"/>
      <c r="BC14" s="622"/>
      <c r="BD14" s="622"/>
      <c r="BE14" s="622"/>
      <c r="BF14" s="623"/>
      <c r="BG14" s="624">
        <v>170672</v>
      </c>
      <c r="BH14" s="625"/>
      <c r="BI14" s="625"/>
      <c r="BJ14" s="625"/>
      <c r="BK14" s="625"/>
      <c r="BL14" s="625"/>
      <c r="BM14" s="625"/>
      <c r="BN14" s="626"/>
      <c r="BO14" s="627">
        <v>1.7</v>
      </c>
      <c r="BP14" s="627"/>
      <c r="BQ14" s="627"/>
      <c r="BR14" s="627"/>
      <c r="BS14" s="628" t="s">
        <v>122</v>
      </c>
      <c r="BT14" s="628"/>
      <c r="BU14" s="628"/>
      <c r="BV14" s="628"/>
      <c r="BW14" s="628"/>
      <c r="BX14" s="628"/>
      <c r="BY14" s="628"/>
      <c r="BZ14" s="628"/>
      <c r="CA14" s="628"/>
      <c r="CB14" s="632"/>
      <c r="CD14" s="621" t="s">
        <v>247</v>
      </c>
      <c r="CE14" s="622"/>
      <c r="CF14" s="622"/>
      <c r="CG14" s="622"/>
      <c r="CH14" s="622"/>
      <c r="CI14" s="622"/>
      <c r="CJ14" s="622"/>
      <c r="CK14" s="622"/>
      <c r="CL14" s="622"/>
      <c r="CM14" s="622"/>
      <c r="CN14" s="622"/>
      <c r="CO14" s="622"/>
      <c r="CP14" s="622"/>
      <c r="CQ14" s="623"/>
      <c r="CR14" s="624">
        <v>1233875</v>
      </c>
      <c r="CS14" s="625"/>
      <c r="CT14" s="625"/>
      <c r="CU14" s="625"/>
      <c r="CV14" s="625"/>
      <c r="CW14" s="625"/>
      <c r="CX14" s="625"/>
      <c r="CY14" s="626"/>
      <c r="CZ14" s="627">
        <v>4.5999999999999996</v>
      </c>
      <c r="DA14" s="627"/>
      <c r="DB14" s="627"/>
      <c r="DC14" s="627"/>
      <c r="DD14" s="633">
        <v>105213</v>
      </c>
      <c r="DE14" s="625"/>
      <c r="DF14" s="625"/>
      <c r="DG14" s="625"/>
      <c r="DH14" s="625"/>
      <c r="DI14" s="625"/>
      <c r="DJ14" s="625"/>
      <c r="DK14" s="625"/>
      <c r="DL14" s="625"/>
      <c r="DM14" s="625"/>
      <c r="DN14" s="625"/>
      <c r="DO14" s="625"/>
      <c r="DP14" s="626"/>
      <c r="DQ14" s="633">
        <v>1133775</v>
      </c>
      <c r="DR14" s="625"/>
      <c r="DS14" s="625"/>
      <c r="DT14" s="625"/>
      <c r="DU14" s="625"/>
      <c r="DV14" s="625"/>
      <c r="DW14" s="625"/>
      <c r="DX14" s="625"/>
      <c r="DY14" s="625"/>
      <c r="DZ14" s="625"/>
      <c r="EA14" s="625"/>
      <c r="EB14" s="625"/>
      <c r="EC14" s="634"/>
    </row>
    <row r="15" spans="2:143" ht="11.25" customHeight="1" x14ac:dyDescent="0.25">
      <c r="B15" s="621" t="s">
        <v>248</v>
      </c>
      <c r="C15" s="622"/>
      <c r="D15" s="622"/>
      <c r="E15" s="622"/>
      <c r="F15" s="622"/>
      <c r="G15" s="622"/>
      <c r="H15" s="622"/>
      <c r="I15" s="622"/>
      <c r="J15" s="622"/>
      <c r="K15" s="622"/>
      <c r="L15" s="622"/>
      <c r="M15" s="622"/>
      <c r="N15" s="622"/>
      <c r="O15" s="622"/>
      <c r="P15" s="622"/>
      <c r="Q15" s="623"/>
      <c r="R15" s="624">
        <v>34515</v>
      </c>
      <c r="S15" s="625"/>
      <c r="T15" s="625"/>
      <c r="U15" s="625"/>
      <c r="V15" s="625"/>
      <c r="W15" s="625"/>
      <c r="X15" s="625"/>
      <c r="Y15" s="626"/>
      <c r="Z15" s="627">
        <v>0.1</v>
      </c>
      <c r="AA15" s="627"/>
      <c r="AB15" s="627"/>
      <c r="AC15" s="627"/>
      <c r="AD15" s="628">
        <v>34515</v>
      </c>
      <c r="AE15" s="628"/>
      <c r="AF15" s="628"/>
      <c r="AG15" s="628"/>
      <c r="AH15" s="628"/>
      <c r="AI15" s="628"/>
      <c r="AJ15" s="628"/>
      <c r="AK15" s="628"/>
      <c r="AL15" s="629">
        <v>0.2</v>
      </c>
      <c r="AM15" s="630"/>
      <c r="AN15" s="630"/>
      <c r="AO15" s="631"/>
      <c r="AP15" s="621" t="s">
        <v>249</v>
      </c>
      <c r="AQ15" s="622"/>
      <c r="AR15" s="622"/>
      <c r="AS15" s="622"/>
      <c r="AT15" s="622"/>
      <c r="AU15" s="622"/>
      <c r="AV15" s="622"/>
      <c r="AW15" s="622"/>
      <c r="AX15" s="622"/>
      <c r="AY15" s="622"/>
      <c r="AZ15" s="622"/>
      <c r="BA15" s="622"/>
      <c r="BB15" s="622"/>
      <c r="BC15" s="622"/>
      <c r="BD15" s="622"/>
      <c r="BE15" s="622"/>
      <c r="BF15" s="623"/>
      <c r="BG15" s="624">
        <v>505655</v>
      </c>
      <c r="BH15" s="625"/>
      <c r="BI15" s="625"/>
      <c r="BJ15" s="625"/>
      <c r="BK15" s="625"/>
      <c r="BL15" s="625"/>
      <c r="BM15" s="625"/>
      <c r="BN15" s="626"/>
      <c r="BO15" s="627">
        <v>4.9000000000000004</v>
      </c>
      <c r="BP15" s="627"/>
      <c r="BQ15" s="627"/>
      <c r="BR15" s="627"/>
      <c r="BS15" s="628" t="s">
        <v>122</v>
      </c>
      <c r="BT15" s="628"/>
      <c r="BU15" s="628"/>
      <c r="BV15" s="628"/>
      <c r="BW15" s="628"/>
      <c r="BX15" s="628"/>
      <c r="BY15" s="628"/>
      <c r="BZ15" s="628"/>
      <c r="CA15" s="628"/>
      <c r="CB15" s="632"/>
      <c r="CD15" s="621" t="s">
        <v>250</v>
      </c>
      <c r="CE15" s="622"/>
      <c r="CF15" s="622"/>
      <c r="CG15" s="622"/>
      <c r="CH15" s="622"/>
      <c r="CI15" s="622"/>
      <c r="CJ15" s="622"/>
      <c r="CK15" s="622"/>
      <c r="CL15" s="622"/>
      <c r="CM15" s="622"/>
      <c r="CN15" s="622"/>
      <c r="CO15" s="622"/>
      <c r="CP15" s="622"/>
      <c r="CQ15" s="623"/>
      <c r="CR15" s="624">
        <v>3372773</v>
      </c>
      <c r="CS15" s="625"/>
      <c r="CT15" s="625"/>
      <c r="CU15" s="625"/>
      <c r="CV15" s="625"/>
      <c r="CW15" s="625"/>
      <c r="CX15" s="625"/>
      <c r="CY15" s="626"/>
      <c r="CZ15" s="627">
        <v>12.5</v>
      </c>
      <c r="DA15" s="627"/>
      <c r="DB15" s="627"/>
      <c r="DC15" s="627"/>
      <c r="DD15" s="633">
        <v>782022</v>
      </c>
      <c r="DE15" s="625"/>
      <c r="DF15" s="625"/>
      <c r="DG15" s="625"/>
      <c r="DH15" s="625"/>
      <c r="DI15" s="625"/>
      <c r="DJ15" s="625"/>
      <c r="DK15" s="625"/>
      <c r="DL15" s="625"/>
      <c r="DM15" s="625"/>
      <c r="DN15" s="625"/>
      <c r="DO15" s="625"/>
      <c r="DP15" s="626"/>
      <c r="DQ15" s="633">
        <v>2052873</v>
      </c>
      <c r="DR15" s="625"/>
      <c r="DS15" s="625"/>
      <c r="DT15" s="625"/>
      <c r="DU15" s="625"/>
      <c r="DV15" s="625"/>
      <c r="DW15" s="625"/>
      <c r="DX15" s="625"/>
      <c r="DY15" s="625"/>
      <c r="DZ15" s="625"/>
      <c r="EA15" s="625"/>
      <c r="EB15" s="625"/>
      <c r="EC15" s="634"/>
    </row>
    <row r="16" spans="2:143" ht="11.25" customHeight="1" x14ac:dyDescent="0.25">
      <c r="B16" s="621" t="s">
        <v>251</v>
      </c>
      <c r="C16" s="622"/>
      <c r="D16" s="622"/>
      <c r="E16" s="622"/>
      <c r="F16" s="622"/>
      <c r="G16" s="622"/>
      <c r="H16" s="622"/>
      <c r="I16" s="622"/>
      <c r="J16" s="622"/>
      <c r="K16" s="622"/>
      <c r="L16" s="622"/>
      <c r="M16" s="622"/>
      <c r="N16" s="622"/>
      <c r="O16" s="622"/>
      <c r="P16" s="622"/>
      <c r="Q16" s="623"/>
      <c r="R16" s="624">
        <v>121517</v>
      </c>
      <c r="S16" s="625"/>
      <c r="T16" s="625"/>
      <c r="U16" s="625"/>
      <c r="V16" s="625"/>
      <c r="W16" s="625"/>
      <c r="X16" s="625"/>
      <c r="Y16" s="626"/>
      <c r="Z16" s="627">
        <v>0.4</v>
      </c>
      <c r="AA16" s="627"/>
      <c r="AB16" s="627"/>
      <c r="AC16" s="627"/>
      <c r="AD16" s="628">
        <v>121517</v>
      </c>
      <c r="AE16" s="628"/>
      <c r="AF16" s="628"/>
      <c r="AG16" s="628"/>
      <c r="AH16" s="628"/>
      <c r="AI16" s="628"/>
      <c r="AJ16" s="628"/>
      <c r="AK16" s="628"/>
      <c r="AL16" s="629">
        <v>0.8</v>
      </c>
      <c r="AM16" s="630"/>
      <c r="AN16" s="630"/>
      <c r="AO16" s="631"/>
      <c r="AP16" s="621" t="s">
        <v>252</v>
      </c>
      <c r="AQ16" s="622"/>
      <c r="AR16" s="622"/>
      <c r="AS16" s="622"/>
      <c r="AT16" s="622"/>
      <c r="AU16" s="622"/>
      <c r="AV16" s="622"/>
      <c r="AW16" s="622"/>
      <c r="AX16" s="622"/>
      <c r="AY16" s="622"/>
      <c r="AZ16" s="622"/>
      <c r="BA16" s="622"/>
      <c r="BB16" s="622"/>
      <c r="BC16" s="622"/>
      <c r="BD16" s="622"/>
      <c r="BE16" s="622"/>
      <c r="BF16" s="623"/>
      <c r="BG16" s="624" t="s">
        <v>122</v>
      </c>
      <c r="BH16" s="625"/>
      <c r="BI16" s="625"/>
      <c r="BJ16" s="625"/>
      <c r="BK16" s="625"/>
      <c r="BL16" s="625"/>
      <c r="BM16" s="625"/>
      <c r="BN16" s="626"/>
      <c r="BO16" s="627" t="s">
        <v>122</v>
      </c>
      <c r="BP16" s="627"/>
      <c r="BQ16" s="627"/>
      <c r="BR16" s="627"/>
      <c r="BS16" s="628" t="s">
        <v>122</v>
      </c>
      <c r="BT16" s="628"/>
      <c r="BU16" s="628"/>
      <c r="BV16" s="628"/>
      <c r="BW16" s="628"/>
      <c r="BX16" s="628"/>
      <c r="BY16" s="628"/>
      <c r="BZ16" s="628"/>
      <c r="CA16" s="628"/>
      <c r="CB16" s="632"/>
      <c r="CD16" s="621" t="s">
        <v>253</v>
      </c>
      <c r="CE16" s="622"/>
      <c r="CF16" s="622"/>
      <c r="CG16" s="622"/>
      <c r="CH16" s="622"/>
      <c r="CI16" s="622"/>
      <c r="CJ16" s="622"/>
      <c r="CK16" s="622"/>
      <c r="CL16" s="622"/>
      <c r="CM16" s="622"/>
      <c r="CN16" s="622"/>
      <c r="CO16" s="622"/>
      <c r="CP16" s="622"/>
      <c r="CQ16" s="623"/>
      <c r="CR16" s="624" t="s">
        <v>122</v>
      </c>
      <c r="CS16" s="625"/>
      <c r="CT16" s="625"/>
      <c r="CU16" s="625"/>
      <c r="CV16" s="625"/>
      <c r="CW16" s="625"/>
      <c r="CX16" s="625"/>
      <c r="CY16" s="626"/>
      <c r="CZ16" s="627" t="s">
        <v>122</v>
      </c>
      <c r="DA16" s="627"/>
      <c r="DB16" s="627"/>
      <c r="DC16" s="627"/>
      <c r="DD16" s="633" t="s">
        <v>122</v>
      </c>
      <c r="DE16" s="625"/>
      <c r="DF16" s="625"/>
      <c r="DG16" s="625"/>
      <c r="DH16" s="625"/>
      <c r="DI16" s="625"/>
      <c r="DJ16" s="625"/>
      <c r="DK16" s="625"/>
      <c r="DL16" s="625"/>
      <c r="DM16" s="625"/>
      <c r="DN16" s="625"/>
      <c r="DO16" s="625"/>
      <c r="DP16" s="626"/>
      <c r="DQ16" s="633" t="s">
        <v>122</v>
      </c>
      <c r="DR16" s="625"/>
      <c r="DS16" s="625"/>
      <c r="DT16" s="625"/>
      <c r="DU16" s="625"/>
      <c r="DV16" s="625"/>
      <c r="DW16" s="625"/>
      <c r="DX16" s="625"/>
      <c r="DY16" s="625"/>
      <c r="DZ16" s="625"/>
      <c r="EA16" s="625"/>
      <c r="EB16" s="625"/>
      <c r="EC16" s="634"/>
    </row>
    <row r="17" spans="2:133" ht="11.25" customHeight="1" x14ac:dyDescent="0.25">
      <c r="B17" s="621" t="s">
        <v>254</v>
      </c>
      <c r="C17" s="622"/>
      <c r="D17" s="622"/>
      <c r="E17" s="622"/>
      <c r="F17" s="622"/>
      <c r="G17" s="622"/>
      <c r="H17" s="622"/>
      <c r="I17" s="622"/>
      <c r="J17" s="622"/>
      <c r="K17" s="622"/>
      <c r="L17" s="622"/>
      <c r="M17" s="622"/>
      <c r="N17" s="622"/>
      <c r="O17" s="622"/>
      <c r="P17" s="622"/>
      <c r="Q17" s="623"/>
      <c r="R17" s="624">
        <v>392370</v>
      </c>
      <c r="S17" s="625"/>
      <c r="T17" s="625"/>
      <c r="U17" s="625"/>
      <c r="V17" s="625"/>
      <c r="W17" s="625"/>
      <c r="X17" s="625"/>
      <c r="Y17" s="626"/>
      <c r="Z17" s="627">
        <v>1.4</v>
      </c>
      <c r="AA17" s="627"/>
      <c r="AB17" s="627"/>
      <c r="AC17" s="627"/>
      <c r="AD17" s="628">
        <v>392370</v>
      </c>
      <c r="AE17" s="628"/>
      <c r="AF17" s="628"/>
      <c r="AG17" s="628"/>
      <c r="AH17" s="628"/>
      <c r="AI17" s="628"/>
      <c r="AJ17" s="628"/>
      <c r="AK17" s="628"/>
      <c r="AL17" s="629">
        <v>2.6</v>
      </c>
      <c r="AM17" s="630"/>
      <c r="AN17" s="630"/>
      <c r="AO17" s="631"/>
      <c r="AP17" s="621" t="s">
        <v>255</v>
      </c>
      <c r="AQ17" s="622"/>
      <c r="AR17" s="622"/>
      <c r="AS17" s="622"/>
      <c r="AT17" s="622"/>
      <c r="AU17" s="622"/>
      <c r="AV17" s="622"/>
      <c r="AW17" s="622"/>
      <c r="AX17" s="622"/>
      <c r="AY17" s="622"/>
      <c r="AZ17" s="622"/>
      <c r="BA17" s="622"/>
      <c r="BB17" s="622"/>
      <c r="BC17" s="622"/>
      <c r="BD17" s="622"/>
      <c r="BE17" s="622"/>
      <c r="BF17" s="623"/>
      <c r="BG17" s="624" t="s">
        <v>122</v>
      </c>
      <c r="BH17" s="625"/>
      <c r="BI17" s="625"/>
      <c r="BJ17" s="625"/>
      <c r="BK17" s="625"/>
      <c r="BL17" s="625"/>
      <c r="BM17" s="625"/>
      <c r="BN17" s="626"/>
      <c r="BO17" s="627" t="s">
        <v>122</v>
      </c>
      <c r="BP17" s="627"/>
      <c r="BQ17" s="627"/>
      <c r="BR17" s="627"/>
      <c r="BS17" s="628" t="s">
        <v>122</v>
      </c>
      <c r="BT17" s="628"/>
      <c r="BU17" s="628"/>
      <c r="BV17" s="628"/>
      <c r="BW17" s="628"/>
      <c r="BX17" s="628"/>
      <c r="BY17" s="628"/>
      <c r="BZ17" s="628"/>
      <c r="CA17" s="628"/>
      <c r="CB17" s="632"/>
      <c r="CD17" s="621" t="s">
        <v>256</v>
      </c>
      <c r="CE17" s="622"/>
      <c r="CF17" s="622"/>
      <c r="CG17" s="622"/>
      <c r="CH17" s="622"/>
      <c r="CI17" s="622"/>
      <c r="CJ17" s="622"/>
      <c r="CK17" s="622"/>
      <c r="CL17" s="622"/>
      <c r="CM17" s="622"/>
      <c r="CN17" s="622"/>
      <c r="CO17" s="622"/>
      <c r="CP17" s="622"/>
      <c r="CQ17" s="623"/>
      <c r="CR17" s="624">
        <v>1566032</v>
      </c>
      <c r="CS17" s="625"/>
      <c r="CT17" s="625"/>
      <c r="CU17" s="625"/>
      <c r="CV17" s="625"/>
      <c r="CW17" s="625"/>
      <c r="CX17" s="625"/>
      <c r="CY17" s="626"/>
      <c r="CZ17" s="627">
        <v>5.8</v>
      </c>
      <c r="DA17" s="627"/>
      <c r="DB17" s="627"/>
      <c r="DC17" s="627"/>
      <c r="DD17" s="633" t="s">
        <v>122</v>
      </c>
      <c r="DE17" s="625"/>
      <c r="DF17" s="625"/>
      <c r="DG17" s="625"/>
      <c r="DH17" s="625"/>
      <c r="DI17" s="625"/>
      <c r="DJ17" s="625"/>
      <c r="DK17" s="625"/>
      <c r="DL17" s="625"/>
      <c r="DM17" s="625"/>
      <c r="DN17" s="625"/>
      <c r="DO17" s="625"/>
      <c r="DP17" s="626"/>
      <c r="DQ17" s="633">
        <v>1566032</v>
      </c>
      <c r="DR17" s="625"/>
      <c r="DS17" s="625"/>
      <c r="DT17" s="625"/>
      <c r="DU17" s="625"/>
      <c r="DV17" s="625"/>
      <c r="DW17" s="625"/>
      <c r="DX17" s="625"/>
      <c r="DY17" s="625"/>
      <c r="DZ17" s="625"/>
      <c r="EA17" s="625"/>
      <c r="EB17" s="625"/>
      <c r="EC17" s="634"/>
    </row>
    <row r="18" spans="2:133" ht="11.25" customHeight="1" x14ac:dyDescent="0.25">
      <c r="B18" s="621" t="s">
        <v>257</v>
      </c>
      <c r="C18" s="622"/>
      <c r="D18" s="622"/>
      <c r="E18" s="622"/>
      <c r="F18" s="622"/>
      <c r="G18" s="622"/>
      <c r="H18" s="622"/>
      <c r="I18" s="622"/>
      <c r="J18" s="622"/>
      <c r="K18" s="622"/>
      <c r="L18" s="622"/>
      <c r="M18" s="622"/>
      <c r="N18" s="622"/>
      <c r="O18" s="622"/>
      <c r="P18" s="622"/>
      <c r="Q18" s="623"/>
      <c r="R18" s="624">
        <v>67659</v>
      </c>
      <c r="S18" s="625"/>
      <c r="T18" s="625"/>
      <c r="U18" s="625"/>
      <c r="V18" s="625"/>
      <c r="W18" s="625"/>
      <c r="X18" s="625"/>
      <c r="Y18" s="626"/>
      <c r="Z18" s="627">
        <v>0.2</v>
      </c>
      <c r="AA18" s="627"/>
      <c r="AB18" s="627"/>
      <c r="AC18" s="627"/>
      <c r="AD18" s="628">
        <v>67659</v>
      </c>
      <c r="AE18" s="628"/>
      <c r="AF18" s="628"/>
      <c r="AG18" s="628"/>
      <c r="AH18" s="628"/>
      <c r="AI18" s="628"/>
      <c r="AJ18" s="628"/>
      <c r="AK18" s="628"/>
      <c r="AL18" s="629">
        <v>0.4</v>
      </c>
      <c r="AM18" s="630"/>
      <c r="AN18" s="630"/>
      <c r="AO18" s="631"/>
      <c r="AP18" s="621" t="s">
        <v>258</v>
      </c>
      <c r="AQ18" s="622"/>
      <c r="AR18" s="622"/>
      <c r="AS18" s="622"/>
      <c r="AT18" s="622"/>
      <c r="AU18" s="622"/>
      <c r="AV18" s="622"/>
      <c r="AW18" s="622"/>
      <c r="AX18" s="622"/>
      <c r="AY18" s="622"/>
      <c r="AZ18" s="622"/>
      <c r="BA18" s="622"/>
      <c r="BB18" s="622"/>
      <c r="BC18" s="622"/>
      <c r="BD18" s="622"/>
      <c r="BE18" s="622"/>
      <c r="BF18" s="623"/>
      <c r="BG18" s="624" t="s">
        <v>122</v>
      </c>
      <c r="BH18" s="625"/>
      <c r="BI18" s="625"/>
      <c r="BJ18" s="625"/>
      <c r="BK18" s="625"/>
      <c r="BL18" s="625"/>
      <c r="BM18" s="625"/>
      <c r="BN18" s="626"/>
      <c r="BO18" s="627" t="s">
        <v>122</v>
      </c>
      <c r="BP18" s="627"/>
      <c r="BQ18" s="627"/>
      <c r="BR18" s="627"/>
      <c r="BS18" s="628" t="s">
        <v>122</v>
      </c>
      <c r="BT18" s="628"/>
      <c r="BU18" s="628"/>
      <c r="BV18" s="628"/>
      <c r="BW18" s="628"/>
      <c r="BX18" s="628"/>
      <c r="BY18" s="628"/>
      <c r="BZ18" s="628"/>
      <c r="CA18" s="628"/>
      <c r="CB18" s="632"/>
      <c r="CD18" s="621" t="s">
        <v>259</v>
      </c>
      <c r="CE18" s="622"/>
      <c r="CF18" s="622"/>
      <c r="CG18" s="622"/>
      <c r="CH18" s="622"/>
      <c r="CI18" s="622"/>
      <c r="CJ18" s="622"/>
      <c r="CK18" s="622"/>
      <c r="CL18" s="622"/>
      <c r="CM18" s="622"/>
      <c r="CN18" s="622"/>
      <c r="CO18" s="622"/>
      <c r="CP18" s="622"/>
      <c r="CQ18" s="623"/>
      <c r="CR18" s="624" t="s">
        <v>122</v>
      </c>
      <c r="CS18" s="625"/>
      <c r="CT18" s="625"/>
      <c r="CU18" s="625"/>
      <c r="CV18" s="625"/>
      <c r="CW18" s="625"/>
      <c r="CX18" s="625"/>
      <c r="CY18" s="626"/>
      <c r="CZ18" s="627" t="s">
        <v>122</v>
      </c>
      <c r="DA18" s="627"/>
      <c r="DB18" s="627"/>
      <c r="DC18" s="627"/>
      <c r="DD18" s="633" t="s">
        <v>122</v>
      </c>
      <c r="DE18" s="625"/>
      <c r="DF18" s="625"/>
      <c r="DG18" s="625"/>
      <c r="DH18" s="625"/>
      <c r="DI18" s="625"/>
      <c r="DJ18" s="625"/>
      <c r="DK18" s="625"/>
      <c r="DL18" s="625"/>
      <c r="DM18" s="625"/>
      <c r="DN18" s="625"/>
      <c r="DO18" s="625"/>
      <c r="DP18" s="626"/>
      <c r="DQ18" s="633" t="s">
        <v>122</v>
      </c>
      <c r="DR18" s="625"/>
      <c r="DS18" s="625"/>
      <c r="DT18" s="625"/>
      <c r="DU18" s="625"/>
      <c r="DV18" s="625"/>
      <c r="DW18" s="625"/>
      <c r="DX18" s="625"/>
      <c r="DY18" s="625"/>
      <c r="DZ18" s="625"/>
      <c r="EA18" s="625"/>
      <c r="EB18" s="625"/>
      <c r="EC18" s="634"/>
    </row>
    <row r="19" spans="2:133" ht="11.25" customHeight="1" x14ac:dyDescent="0.25">
      <c r="B19" s="621" t="s">
        <v>260</v>
      </c>
      <c r="C19" s="622"/>
      <c r="D19" s="622"/>
      <c r="E19" s="622"/>
      <c r="F19" s="622"/>
      <c r="G19" s="622"/>
      <c r="H19" s="622"/>
      <c r="I19" s="622"/>
      <c r="J19" s="622"/>
      <c r="K19" s="622"/>
      <c r="L19" s="622"/>
      <c r="M19" s="622"/>
      <c r="N19" s="622"/>
      <c r="O19" s="622"/>
      <c r="P19" s="622"/>
      <c r="Q19" s="623"/>
      <c r="R19" s="624">
        <v>323579</v>
      </c>
      <c r="S19" s="625"/>
      <c r="T19" s="625"/>
      <c r="U19" s="625"/>
      <c r="V19" s="625"/>
      <c r="W19" s="625"/>
      <c r="X19" s="625"/>
      <c r="Y19" s="626"/>
      <c r="Z19" s="627">
        <v>1.1000000000000001</v>
      </c>
      <c r="AA19" s="627"/>
      <c r="AB19" s="627"/>
      <c r="AC19" s="627"/>
      <c r="AD19" s="628">
        <v>323579</v>
      </c>
      <c r="AE19" s="628"/>
      <c r="AF19" s="628"/>
      <c r="AG19" s="628"/>
      <c r="AH19" s="628"/>
      <c r="AI19" s="628"/>
      <c r="AJ19" s="628"/>
      <c r="AK19" s="628"/>
      <c r="AL19" s="629">
        <v>2.1</v>
      </c>
      <c r="AM19" s="630"/>
      <c r="AN19" s="630"/>
      <c r="AO19" s="631"/>
      <c r="AP19" s="621" t="s">
        <v>261</v>
      </c>
      <c r="AQ19" s="622"/>
      <c r="AR19" s="622"/>
      <c r="AS19" s="622"/>
      <c r="AT19" s="622"/>
      <c r="AU19" s="622"/>
      <c r="AV19" s="622"/>
      <c r="AW19" s="622"/>
      <c r="AX19" s="622"/>
      <c r="AY19" s="622"/>
      <c r="AZ19" s="622"/>
      <c r="BA19" s="622"/>
      <c r="BB19" s="622"/>
      <c r="BC19" s="622"/>
      <c r="BD19" s="622"/>
      <c r="BE19" s="622"/>
      <c r="BF19" s="623"/>
      <c r="BG19" s="624">
        <v>564086</v>
      </c>
      <c r="BH19" s="625"/>
      <c r="BI19" s="625"/>
      <c r="BJ19" s="625"/>
      <c r="BK19" s="625"/>
      <c r="BL19" s="625"/>
      <c r="BM19" s="625"/>
      <c r="BN19" s="626"/>
      <c r="BO19" s="627">
        <v>5.5</v>
      </c>
      <c r="BP19" s="627"/>
      <c r="BQ19" s="627"/>
      <c r="BR19" s="627"/>
      <c r="BS19" s="628" t="s">
        <v>122</v>
      </c>
      <c r="BT19" s="628"/>
      <c r="BU19" s="628"/>
      <c r="BV19" s="628"/>
      <c r="BW19" s="628"/>
      <c r="BX19" s="628"/>
      <c r="BY19" s="628"/>
      <c r="BZ19" s="628"/>
      <c r="CA19" s="628"/>
      <c r="CB19" s="632"/>
      <c r="CD19" s="621" t="s">
        <v>262</v>
      </c>
      <c r="CE19" s="622"/>
      <c r="CF19" s="622"/>
      <c r="CG19" s="622"/>
      <c r="CH19" s="622"/>
      <c r="CI19" s="622"/>
      <c r="CJ19" s="622"/>
      <c r="CK19" s="622"/>
      <c r="CL19" s="622"/>
      <c r="CM19" s="622"/>
      <c r="CN19" s="622"/>
      <c r="CO19" s="622"/>
      <c r="CP19" s="622"/>
      <c r="CQ19" s="623"/>
      <c r="CR19" s="624" t="s">
        <v>122</v>
      </c>
      <c r="CS19" s="625"/>
      <c r="CT19" s="625"/>
      <c r="CU19" s="625"/>
      <c r="CV19" s="625"/>
      <c r="CW19" s="625"/>
      <c r="CX19" s="625"/>
      <c r="CY19" s="626"/>
      <c r="CZ19" s="627" t="s">
        <v>122</v>
      </c>
      <c r="DA19" s="627"/>
      <c r="DB19" s="627"/>
      <c r="DC19" s="627"/>
      <c r="DD19" s="633" t="s">
        <v>122</v>
      </c>
      <c r="DE19" s="625"/>
      <c r="DF19" s="625"/>
      <c r="DG19" s="625"/>
      <c r="DH19" s="625"/>
      <c r="DI19" s="625"/>
      <c r="DJ19" s="625"/>
      <c r="DK19" s="625"/>
      <c r="DL19" s="625"/>
      <c r="DM19" s="625"/>
      <c r="DN19" s="625"/>
      <c r="DO19" s="625"/>
      <c r="DP19" s="626"/>
      <c r="DQ19" s="633" t="s">
        <v>122</v>
      </c>
      <c r="DR19" s="625"/>
      <c r="DS19" s="625"/>
      <c r="DT19" s="625"/>
      <c r="DU19" s="625"/>
      <c r="DV19" s="625"/>
      <c r="DW19" s="625"/>
      <c r="DX19" s="625"/>
      <c r="DY19" s="625"/>
      <c r="DZ19" s="625"/>
      <c r="EA19" s="625"/>
      <c r="EB19" s="625"/>
      <c r="EC19" s="634"/>
    </row>
    <row r="20" spans="2:133" ht="11.25" customHeight="1" x14ac:dyDescent="0.25">
      <c r="B20" s="637" t="s">
        <v>263</v>
      </c>
      <c r="C20" s="638"/>
      <c r="D20" s="638"/>
      <c r="E20" s="638"/>
      <c r="F20" s="638"/>
      <c r="G20" s="638"/>
      <c r="H20" s="638"/>
      <c r="I20" s="638"/>
      <c r="J20" s="638"/>
      <c r="K20" s="638"/>
      <c r="L20" s="638"/>
      <c r="M20" s="638"/>
      <c r="N20" s="638"/>
      <c r="O20" s="638"/>
      <c r="P20" s="638"/>
      <c r="Q20" s="639"/>
      <c r="R20" s="624">
        <v>1132</v>
      </c>
      <c r="S20" s="625"/>
      <c r="T20" s="625"/>
      <c r="U20" s="625"/>
      <c r="V20" s="625"/>
      <c r="W20" s="625"/>
      <c r="X20" s="625"/>
      <c r="Y20" s="626"/>
      <c r="Z20" s="627">
        <v>0</v>
      </c>
      <c r="AA20" s="627"/>
      <c r="AB20" s="627"/>
      <c r="AC20" s="627"/>
      <c r="AD20" s="628">
        <v>1132</v>
      </c>
      <c r="AE20" s="628"/>
      <c r="AF20" s="628"/>
      <c r="AG20" s="628"/>
      <c r="AH20" s="628"/>
      <c r="AI20" s="628"/>
      <c r="AJ20" s="628"/>
      <c r="AK20" s="628"/>
      <c r="AL20" s="629">
        <v>0</v>
      </c>
      <c r="AM20" s="630"/>
      <c r="AN20" s="630"/>
      <c r="AO20" s="631"/>
      <c r="AP20" s="621" t="s">
        <v>264</v>
      </c>
      <c r="AQ20" s="622"/>
      <c r="AR20" s="622"/>
      <c r="AS20" s="622"/>
      <c r="AT20" s="622"/>
      <c r="AU20" s="622"/>
      <c r="AV20" s="622"/>
      <c r="AW20" s="622"/>
      <c r="AX20" s="622"/>
      <c r="AY20" s="622"/>
      <c r="AZ20" s="622"/>
      <c r="BA20" s="622"/>
      <c r="BB20" s="622"/>
      <c r="BC20" s="622"/>
      <c r="BD20" s="622"/>
      <c r="BE20" s="622"/>
      <c r="BF20" s="623"/>
      <c r="BG20" s="624">
        <v>564086</v>
      </c>
      <c r="BH20" s="625"/>
      <c r="BI20" s="625"/>
      <c r="BJ20" s="625"/>
      <c r="BK20" s="625"/>
      <c r="BL20" s="625"/>
      <c r="BM20" s="625"/>
      <c r="BN20" s="626"/>
      <c r="BO20" s="627">
        <v>5.5</v>
      </c>
      <c r="BP20" s="627"/>
      <c r="BQ20" s="627"/>
      <c r="BR20" s="627"/>
      <c r="BS20" s="628" t="s">
        <v>122</v>
      </c>
      <c r="BT20" s="628"/>
      <c r="BU20" s="628"/>
      <c r="BV20" s="628"/>
      <c r="BW20" s="628"/>
      <c r="BX20" s="628"/>
      <c r="BY20" s="628"/>
      <c r="BZ20" s="628"/>
      <c r="CA20" s="628"/>
      <c r="CB20" s="632"/>
      <c r="CD20" s="621" t="s">
        <v>265</v>
      </c>
      <c r="CE20" s="622"/>
      <c r="CF20" s="622"/>
      <c r="CG20" s="622"/>
      <c r="CH20" s="622"/>
      <c r="CI20" s="622"/>
      <c r="CJ20" s="622"/>
      <c r="CK20" s="622"/>
      <c r="CL20" s="622"/>
      <c r="CM20" s="622"/>
      <c r="CN20" s="622"/>
      <c r="CO20" s="622"/>
      <c r="CP20" s="622"/>
      <c r="CQ20" s="623"/>
      <c r="CR20" s="624">
        <v>26900157</v>
      </c>
      <c r="CS20" s="625"/>
      <c r="CT20" s="625"/>
      <c r="CU20" s="625"/>
      <c r="CV20" s="625"/>
      <c r="CW20" s="625"/>
      <c r="CX20" s="625"/>
      <c r="CY20" s="626"/>
      <c r="CZ20" s="627">
        <v>100</v>
      </c>
      <c r="DA20" s="627"/>
      <c r="DB20" s="627"/>
      <c r="DC20" s="627"/>
      <c r="DD20" s="633">
        <v>2213216</v>
      </c>
      <c r="DE20" s="625"/>
      <c r="DF20" s="625"/>
      <c r="DG20" s="625"/>
      <c r="DH20" s="625"/>
      <c r="DI20" s="625"/>
      <c r="DJ20" s="625"/>
      <c r="DK20" s="625"/>
      <c r="DL20" s="625"/>
      <c r="DM20" s="625"/>
      <c r="DN20" s="625"/>
      <c r="DO20" s="625"/>
      <c r="DP20" s="626"/>
      <c r="DQ20" s="633">
        <v>18424784</v>
      </c>
      <c r="DR20" s="625"/>
      <c r="DS20" s="625"/>
      <c r="DT20" s="625"/>
      <c r="DU20" s="625"/>
      <c r="DV20" s="625"/>
      <c r="DW20" s="625"/>
      <c r="DX20" s="625"/>
      <c r="DY20" s="625"/>
      <c r="DZ20" s="625"/>
      <c r="EA20" s="625"/>
      <c r="EB20" s="625"/>
      <c r="EC20" s="634"/>
    </row>
    <row r="21" spans="2:133" ht="11.25" customHeight="1" x14ac:dyDescent="0.25">
      <c r="B21" s="621" t="s">
        <v>266</v>
      </c>
      <c r="C21" s="622"/>
      <c r="D21" s="622"/>
      <c r="E21" s="622"/>
      <c r="F21" s="622"/>
      <c r="G21" s="622"/>
      <c r="H21" s="622"/>
      <c r="I21" s="622"/>
      <c r="J21" s="622"/>
      <c r="K21" s="622"/>
      <c r="L21" s="622"/>
      <c r="M21" s="622"/>
      <c r="N21" s="622"/>
      <c r="O21" s="622"/>
      <c r="P21" s="622"/>
      <c r="Q21" s="623"/>
      <c r="R21" s="624">
        <v>2992507</v>
      </c>
      <c r="S21" s="625"/>
      <c r="T21" s="625"/>
      <c r="U21" s="625"/>
      <c r="V21" s="625"/>
      <c r="W21" s="625"/>
      <c r="X21" s="625"/>
      <c r="Y21" s="626"/>
      <c r="Z21" s="627">
        <v>10.6</v>
      </c>
      <c r="AA21" s="627"/>
      <c r="AB21" s="627"/>
      <c r="AC21" s="627"/>
      <c r="AD21" s="628">
        <v>2685641</v>
      </c>
      <c r="AE21" s="628"/>
      <c r="AF21" s="628"/>
      <c r="AG21" s="628"/>
      <c r="AH21" s="628"/>
      <c r="AI21" s="628"/>
      <c r="AJ21" s="628"/>
      <c r="AK21" s="628"/>
      <c r="AL21" s="629">
        <v>17.8</v>
      </c>
      <c r="AM21" s="630"/>
      <c r="AN21" s="630"/>
      <c r="AO21" s="631"/>
      <c r="AP21" s="621" t="s">
        <v>267</v>
      </c>
      <c r="AQ21" s="640"/>
      <c r="AR21" s="640"/>
      <c r="AS21" s="640"/>
      <c r="AT21" s="640"/>
      <c r="AU21" s="640"/>
      <c r="AV21" s="640"/>
      <c r="AW21" s="640"/>
      <c r="AX21" s="640"/>
      <c r="AY21" s="640"/>
      <c r="AZ21" s="640"/>
      <c r="BA21" s="640"/>
      <c r="BB21" s="640"/>
      <c r="BC21" s="640"/>
      <c r="BD21" s="640"/>
      <c r="BE21" s="640"/>
      <c r="BF21" s="641"/>
      <c r="BG21" s="624" t="s">
        <v>122</v>
      </c>
      <c r="BH21" s="625"/>
      <c r="BI21" s="625"/>
      <c r="BJ21" s="625"/>
      <c r="BK21" s="625"/>
      <c r="BL21" s="625"/>
      <c r="BM21" s="625"/>
      <c r="BN21" s="626"/>
      <c r="BO21" s="627" t="s">
        <v>122</v>
      </c>
      <c r="BP21" s="627"/>
      <c r="BQ21" s="627"/>
      <c r="BR21" s="627"/>
      <c r="BS21" s="628" t="s">
        <v>122</v>
      </c>
      <c r="BT21" s="628"/>
      <c r="BU21" s="628"/>
      <c r="BV21" s="628"/>
      <c r="BW21" s="628"/>
      <c r="BX21" s="628"/>
      <c r="BY21" s="628"/>
      <c r="BZ21" s="628"/>
      <c r="CA21" s="628"/>
      <c r="CB21" s="632"/>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x14ac:dyDescent="0.25">
      <c r="B22" s="621" t="s">
        <v>268</v>
      </c>
      <c r="C22" s="622"/>
      <c r="D22" s="622"/>
      <c r="E22" s="622"/>
      <c r="F22" s="622"/>
      <c r="G22" s="622"/>
      <c r="H22" s="622"/>
      <c r="I22" s="622"/>
      <c r="J22" s="622"/>
      <c r="K22" s="622"/>
      <c r="L22" s="622"/>
      <c r="M22" s="622"/>
      <c r="N22" s="622"/>
      <c r="O22" s="622"/>
      <c r="P22" s="622"/>
      <c r="Q22" s="623"/>
      <c r="R22" s="624">
        <v>2685641</v>
      </c>
      <c r="S22" s="625"/>
      <c r="T22" s="625"/>
      <c r="U22" s="625"/>
      <c r="V22" s="625"/>
      <c r="W22" s="625"/>
      <c r="X22" s="625"/>
      <c r="Y22" s="626"/>
      <c r="Z22" s="627">
        <v>9.5</v>
      </c>
      <c r="AA22" s="627"/>
      <c r="AB22" s="627"/>
      <c r="AC22" s="627"/>
      <c r="AD22" s="628">
        <v>2685641</v>
      </c>
      <c r="AE22" s="628"/>
      <c r="AF22" s="628"/>
      <c r="AG22" s="628"/>
      <c r="AH22" s="628"/>
      <c r="AI22" s="628"/>
      <c r="AJ22" s="628"/>
      <c r="AK22" s="628"/>
      <c r="AL22" s="629">
        <v>17.8</v>
      </c>
      <c r="AM22" s="630"/>
      <c r="AN22" s="630"/>
      <c r="AO22" s="631"/>
      <c r="AP22" s="621" t="s">
        <v>269</v>
      </c>
      <c r="AQ22" s="640"/>
      <c r="AR22" s="640"/>
      <c r="AS22" s="640"/>
      <c r="AT22" s="640"/>
      <c r="AU22" s="640"/>
      <c r="AV22" s="640"/>
      <c r="AW22" s="640"/>
      <c r="AX22" s="640"/>
      <c r="AY22" s="640"/>
      <c r="AZ22" s="640"/>
      <c r="BA22" s="640"/>
      <c r="BB22" s="640"/>
      <c r="BC22" s="640"/>
      <c r="BD22" s="640"/>
      <c r="BE22" s="640"/>
      <c r="BF22" s="641"/>
      <c r="BG22" s="624" t="s">
        <v>122</v>
      </c>
      <c r="BH22" s="625"/>
      <c r="BI22" s="625"/>
      <c r="BJ22" s="625"/>
      <c r="BK22" s="625"/>
      <c r="BL22" s="625"/>
      <c r="BM22" s="625"/>
      <c r="BN22" s="626"/>
      <c r="BO22" s="627" t="s">
        <v>122</v>
      </c>
      <c r="BP22" s="627"/>
      <c r="BQ22" s="627"/>
      <c r="BR22" s="627"/>
      <c r="BS22" s="628" t="s">
        <v>122</v>
      </c>
      <c r="BT22" s="628"/>
      <c r="BU22" s="628"/>
      <c r="BV22" s="628"/>
      <c r="BW22" s="628"/>
      <c r="BX22" s="628"/>
      <c r="BY22" s="628"/>
      <c r="BZ22" s="628"/>
      <c r="CA22" s="628"/>
      <c r="CB22" s="632"/>
      <c r="CD22" s="606" t="s">
        <v>270</v>
      </c>
      <c r="CE22" s="607"/>
      <c r="CF22" s="607"/>
      <c r="CG22" s="607"/>
      <c r="CH22" s="607"/>
      <c r="CI22" s="607"/>
      <c r="CJ22" s="607"/>
      <c r="CK22" s="607"/>
      <c r="CL22" s="607"/>
      <c r="CM22" s="607"/>
      <c r="CN22" s="607"/>
      <c r="CO22" s="607"/>
      <c r="CP22" s="607"/>
      <c r="CQ22" s="607"/>
      <c r="CR22" s="607"/>
      <c r="CS22" s="607"/>
      <c r="CT22" s="607"/>
      <c r="CU22" s="607"/>
      <c r="CV22" s="607"/>
      <c r="CW22" s="607"/>
      <c r="CX22" s="607"/>
      <c r="CY22" s="607"/>
      <c r="CZ22" s="607"/>
      <c r="DA22" s="607"/>
      <c r="DB22" s="607"/>
      <c r="DC22" s="607"/>
      <c r="DD22" s="607"/>
      <c r="DE22" s="607"/>
      <c r="DF22" s="607"/>
      <c r="DG22" s="607"/>
      <c r="DH22" s="607"/>
      <c r="DI22" s="607"/>
      <c r="DJ22" s="607"/>
      <c r="DK22" s="607"/>
      <c r="DL22" s="607"/>
      <c r="DM22" s="607"/>
      <c r="DN22" s="607"/>
      <c r="DO22" s="607"/>
      <c r="DP22" s="607"/>
      <c r="DQ22" s="607"/>
      <c r="DR22" s="607"/>
      <c r="DS22" s="607"/>
      <c r="DT22" s="607"/>
      <c r="DU22" s="607"/>
      <c r="DV22" s="607"/>
      <c r="DW22" s="607"/>
      <c r="DX22" s="607"/>
      <c r="DY22" s="607"/>
      <c r="DZ22" s="607"/>
      <c r="EA22" s="607"/>
      <c r="EB22" s="607"/>
      <c r="EC22" s="608"/>
    </row>
    <row r="23" spans="2:133" ht="11.25" customHeight="1" x14ac:dyDescent="0.25">
      <c r="B23" s="621" t="s">
        <v>271</v>
      </c>
      <c r="C23" s="622"/>
      <c r="D23" s="622"/>
      <c r="E23" s="622"/>
      <c r="F23" s="622"/>
      <c r="G23" s="622"/>
      <c r="H23" s="622"/>
      <c r="I23" s="622"/>
      <c r="J23" s="622"/>
      <c r="K23" s="622"/>
      <c r="L23" s="622"/>
      <c r="M23" s="622"/>
      <c r="N23" s="622"/>
      <c r="O23" s="622"/>
      <c r="P23" s="622"/>
      <c r="Q23" s="623"/>
      <c r="R23" s="624">
        <v>306805</v>
      </c>
      <c r="S23" s="625"/>
      <c r="T23" s="625"/>
      <c r="U23" s="625"/>
      <c r="V23" s="625"/>
      <c r="W23" s="625"/>
      <c r="X23" s="625"/>
      <c r="Y23" s="626"/>
      <c r="Z23" s="627">
        <v>1.1000000000000001</v>
      </c>
      <c r="AA23" s="627"/>
      <c r="AB23" s="627"/>
      <c r="AC23" s="627"/>
      <c r="AD23" s="628" t="s">
        <v>122</v>
      </c>
      <c r="AE23" s="628"/>
      <c r="AF23" s="628"/>
      <c r="AG23" s="628"/>
      <c r="AH23" s="628"/>
      <c r="AI23" s="628"/>
      <c r="AJ23" s="628"/>
      <c r="AK23" s="628"/>
      <c r="AL23" s="629" t="s">
        <v>122</v>
      </c>
      <c r="AM23" s="630"/>
      <c r="AN23" s="630"/>
      <c r="AO23" s="631"/>
      <c r="AP23" s="621" t="s">
        <v>272</v>
      </c>
      <c r="AQ23" s="640"/>
      <c r="AR23" s="640"/>
      <c r="AS23" s="640"/>
      <c r="AT23" s="640"/>
      <c r="AU23" s="640"/>
      <c r="AV23" s="640"/>
      <c r="AW23" s="640"/>
      <c r="AX23" s="640"/>
      <c r="AY23" s="640"/>
      <c r="AZ23" s="640"/>
      <c r="BA23" s="640"/>
      <c r="BB23" s="640"/>
      <c r="BC23" s="640"/>
      <c r="BD23" s="640"/>
      <c r="BE23" s="640"/>
      <c r="BF23" s="641"/>
      <c r="BG23" s="624">
        <v>564086</v>
      </c>
      <c r="BH23" s="625"/>
      <c r="BI23" s="625"/>
      <c r="BJ23" s="625"/>
      <c r="BK23" s="625"/>
      <c r="BL23" s="625"/>
      <c r="BM23" s="625"/>
      <c r="BN23" s="626"/>
      <c r="BO23" s="627">
        <v>5.5</v>
      </c>
      <c r="BP23" s="627"/>
      <c r="BQ23" s="627"/>
      <c r="BR23" s="627"/>
      <c r="BS23" s="628" t="s">
        <v>122</v>
      </c>
      <c r="BT23" s="628"/>
      <c r="BU23" s="628"/>
      <c r="BV23" s="628"/>
      <c r="BW23" s="628"/>
      <c r="BX23" s="628"/>
      <c r="BY23" s="628"/>
      <c r="BZ23" s="628"/>
      <c r="CA23" s="628"/>
      <c r="CB23" s="632"/>
      <c r="CD23" s="606" t="s">
        <v>212</v>
      </c>
      <c r="CE23" s="607"/>
      <c r="CF23" s="607"/>
      <c r="CG23" s="607"/>
      <c r="CH23" s="607"/>
      <c r="CI23" s="607"/>
      <c r="CJ23" s="607"/>
      <c r="CK23" s="607"/>
      <c r="CL23" s="607"/>
      <c r="CM23" s="607"/>
      <c r="CN23" s="607"/>
      <c r="CO23" s="607"/>
      <c r="CP23" s="607"/>
      <c r="CQ23" s="608"/>
      <c r="CR23" s="606" t="s">
        <v>273</v>
      </c>
      <c r="CS23" s="607"/>
      <c r="CT23" s="607"/>
      <c r="CU23" s="607"/>
      <c r="CV23" s="607"/>
      <c r="CW23" s="607"/>
      <c r="CX23" s="607"/>
      <c r="CY23" s="608"/>
      <c r="CZ23" s="606" t="s">
        <v>274</v>
      </c>
      <c r="DA23" s="607"/>
      <c r="DB23" s="607"/>
      <c r="DC23" s="608"/>
      <c r="DD23" s="606" t="s">
        <v>275</v>
      </c>
      <c r="DE23" s="607"/>
      <c r="DF23" s="607"/>
      <c r="DG23" s="607"/>
      <c r="DH23" s="607"/>
      <c r="DI23" s="607"/>
      <c r="DJ23" s="607"/>
      <c r="DK23" s="608"/>
      <c r="DL23" s="651" t="s">
        <v>276</v>
      </c>
      <c r="DM23" s="652"/>
      <c r="DN23" s="652"/>
      <c r="DO23" s="652"/>
      <c r="DP23" s="652"/>
      <c r="DQ23" s="652"/>
      <c r="DR23" s="652"/>
      <c r="DS23" s="652"/>
      <c r="DT23" s="652"/>
      <c r="DU23" s="652"/>
      <c r="DV23" s="653"/>
      <c r="DW23" s="606" t="s">
        <v>277</v>
      </c>
      <c r="DX23" s="607"/>
      <c r="DY23" s="607"/>
      <c r="DZ23" s="607"/>
      <c r="EA23" s="607"/>
      <c r="EB23" s="607"/>
      <c r="EC23" s="608"/>
    </row>
    <row r="24" spans="2:133" ht="11.25" customHeight="1" x14ac:dyDescent="0.25">
      <c r="B24" s="621" t="s">
        <v>278</v>
      </c>
      <c r="C24" s="622"/>
      <c r="D24" s="622"/>
      <c r="E24" s="622"/>
      <c r="F24" s="622"/>
      <c r="G24" s="622"/>
      <c r="H24" s="622"/>
      <c r="I24" s="622"/>
      <c r="J24" s="622"/>
      <c r="K24" s="622"/>
      <c r="L24" s="622"/>
      <c r="M24" s="622"/>
      <c r="N24" s="622"/>
      <c r="O24" s="622"/>
      <c r="P24" s="622"/>
      <c r="Q24" s="623"/>
      <c r="R24" s="624">
        <v>61</v>
      </c>
      <c r="S24" s="625"/>
      <c r="T24" s="625"/>
      <c r="U24" s="625"/>
      <c r="V24" s="625"/>
      <c r="W24" s="625"/>
      <c r="X24" s="625"/>
      <c r="Y24" s="626"/>
      <c r="Z24" s="627">
        <v>0</v>
      </c>
      <c r="AA24" s="627"/>
      <c r="AB24" s="627"/>
      <c r="AC24" s="627"/>
      <c r="AD24" s="628" t="s">
        <v>122</v>
      </c>
      <c r="AE24" s="628"/>
      <c r="AF24" s="628"/>
      <c r="AG24" s="628"/>
      <c r="AH24" s="628"/>
      <c r="AI24" s="628"/>
      <c r="AJ24" s="628"/>
      <c r="AK24" s="628"/>
      <c r="AL24" s="629" t="s">
        <v>122</v>
      </c>
      <c r="AM24" s="630"/>
      <c r="AN24" s="630"/>
      <c r="AO24" s="631"/>
      <c r="AP24" s="621" t="s">
        <v>279</v>
      </c>
      <c r="AQ24" s="640"/>
      <c r="AR24" s="640"/>
      <c r="AS24" s="640"/>
      <c r="AT24" s="640"/>
      <c r="AU24" s="640"/>
      <c r="AV24" s="640"/>
      <c r="AW24" s="640"/>
      <c r="AX24" s="640"/>
      <c r="AY24" s="640"/>
      <c r="AZ24" s="640"/>
      <c r="BA24" s="640"/>
      <c r="BB24" s="640"/>
      <c r="BC24" s="640"/>
      <c r="BD24" s="640"/>
      <c r="BE24" s="640"/>
      <c r="BF24" s="641"/>
      <c r="BG24" s="624" t="s">
        <v>122</v>
      </c>
      <c r="BH24" s="625"/>
      <c r="BI24" s="625"/>
      <c r="BJ24" s="625"/>
      <c r="BK24" s="625"/>
      <c r="BL24" s="625"/>
      <c r="BM24" s="625"/>
      <c r="BN24" s="626"/>
      <c r="BO24" s="627" t="s">
        <v>122</v>
      </c>
      <c r="BP24" s="627"/>
      <c r="BQ24" s="627"/>
      <c r="BR24" s="627"/>
      <c r="BS24" s="628" t="s">
        <v>122</v>
      </c>
      <c r="BT24" s="628"/>
      <c r="BU24" s="628"/>
      <c r="BV24" s="628"/>
      <c r="BW24" s="628"/>
      <c r="BX24" s="628"/>
      <c r="BY24" s="628"/>
      <c r="BZ24" s="628"/>
      <c r="CA24" s="628"/>
      <c r="CB24" s="632"/>
      <c r="CD24" s="610" t="s">
        <v>280</v>
      </c>
      <c r="CE24" s="611"/>
      <c r="CF24" s="611"/>
      <c r="CG24" s="611"/>
      <c r="CH24" s="611"/>
      <c r="CI24" s="611"/>
      <c r="CJ24" s="611"/>
      <c r="CK24" s="611"/>
      <c r="CL24" s="611"/>
      <c r="CM24" s="611"/>
      <c r="CN24" s="611"/>
      <c r="CO24" s="611"/>
      <c r="CP24" s="611"/>
      <c r="CQ24" s="612"/>
      <c r="CR24" s="613">
        <v>13189007</v>
      </c>
      <c r="CS24" s="614"/>
      <c r="CT24" s="614"/>
      <c r="CU24" s="614"/>
      <c r="CV24" s="614"/>
      <c r="CW24" s="614"/>
      <c r="CX24" s="614"/>
      <c r="CY24" s="615"/>
      <c r="CZ24" s="618">
        <v>49</v>
      </c>
      <c r="DA24" s="619"/>
      <c r="DB24" s="619"/>
      <c r="DC24" s="635"/>
      <c r="DD24" s="659">
        <v>7976461</v>
      </c>
      <c r="DE24" s="614"/>
      <c r="DF24" s="614"/>
      <c r="DG24" s="614"/>
      <c r="DH24" s="614"/>
      <c r="DI24" s="614"/>
      <c r="DJ24" s="614"/>
      <c r="DK24" s="615"/>
      <c r="DL24" s="659">
        <v>7043207</v>
      </c>
      <c r="DM24" s="614"/>
      <c r="DN24" s="614"/>
      <c r="DO24" s="614"/>
      <c r="DP24" s="614"/>
      <c r="DQ24" s="614"/>
      <c r="DR24" s="614"/>
      <c r="DS24" s="614"/>
      <c r="DT24" s="614"/>
      <c r="DU24" s="614"/>
      <c r="DV24" s="615"/>
      <c r="DW24" s="618">
        <v>46.4</v>
      </c>
      <c r="DX24" s="619"/>
      <c r="DY24" s="619"/>
      <c r="DZ24" s="619"/>
      <c r="EA24" s="619"/>
      <c r="EB24" s="619"/>
      <c r="EC24" s="620"/>
    </row>
    <row r="25" spans="2:133" ht="11.25" customHeight="1" x14ac:dyDescent="0.25">
      <c r="B25" s="621" t="s">
        <v>281</v>
      </c>
      <c r="C25" s="622"/>
      <c r="D25" s="622"/>
      <c r="E25" s="622"/>
      <c r="F25" s="622"/>
      <c r="G25" s="622"/>
      <c r="H25" s="622"/>
      <c r="I25" s="622"/>
      <c r="J25" s="622"/>
      <c r="K25" s="622"/>
      <c r="L25" s="622"/>
      <c r="M25" s="622"/>
      <c r="N25" s="622"/>
      <c r="O25" s="622"/>
      <c r="P25" s="622"/>
      <c r="Q25" s="623"/>
      <c r="R25" s="624">
        <v>15882797</v>
      </c>
      <c r="S25" s="625"/>
      <c r="T25" s="625"/>
      <c r="U25" s="625"/>
      <c r="V25" s="625"/>
      <c r="W25" s="625"/>
      <c r="X25" s="625"/>
      <c r="Y25" s="626"/>
      <c r="Z25" s="627">
        <v>56.3</v>
      </c>
      <c r="AA25" s="627"/>
      <c r="AB25" s="627"/>
      <c r="AC25" s="627"/>
      <c r="AD25" s="628">
        <v>15011845</v>
      </c>
      <c r="AE25" s="628"/>
      <c r="AF25" s="628"/>
      <c r="AG25" s="628"/>
      <c r="AH25" s="628"/>
      <c r="AI25" s="628"/>
      <c r="AJ25" s="628"/>
      <c r="AK25" s="628"/>
      <c r="AL25" s="629">
        <v>99.3</v>
      </c>
      <c r="AM25" s="630"/>
      <c r="AN25" s="630"/>
      <c r="AO25" s="631"/>
      <c r="AP25" s="621" t="s">
        <v>282</v>
      </c>
      <c r="AQ25" s="640"/>
      <c r="AR25" s="640"/>
      <c r="AS25" s="640"/>
      <c r="AT25" s="640"/>
      <c r="AU25" s="640"/>
      <c r="AV25" s="640"/>
      <c r="AW25" s="640"/>
      <c r="AX25" s="640"/>
      <c r="AY25" s="640"/>
      <c r="AZ25" s="640"/>
      <c r="BA25" s="640"/>
      <c r="BB25" s="640"/>
      <c r="BC25" s="640"/>
      <c r="BD25" s="640"/>
      <c r="BE25" s="640"/>
      <c r="BF25" s="641"/>
      <c r="BG25" s="624" t="s">
        <v>122</v>
      </c>
      <c r="BH25" s="625"/>
      <c r="BI25" s="625"/>
      <c r="BJ25" s="625"/>
      <c r="BK25" s="625"/>
      <c r="BL25" s="625"/>
      <c r="BM25" s="625"/>
      <c r="BN25" s="626"/>
      <c r="BO25" s="627" t="s">
        <v>122</v>
      </c>
      <c r="BP25" s="627"/>
      <c r="BQ25" s="627"/>
      <c r="BR25" s="627"/>
      <c r="BS25" s="628" t="s">
        <v>122</v>
      </c>
      <c r="BT25" s="628"/>
      <c r="BU25" s="628"/>
      <c r="BV25" s="628"/>
      <c r="BW25" s="628"/>
      <c r="BX25" s="628"/>
      <c r="BY25" s="628"/>
      <c r="BZ25" s="628"/>
      <c r="CA25" s="628"/>
      <c r="CB25" s="632"/>
      <c r="CD25" s="621" t="s">
        <v>283</v>
      </c>
      <c r="CE25" s="622"/>
      <c r="CF25" s="622"/>
      <c r="CG25" s="622"/>
      <c r="CH25" s="622"/>
      <c r="CI25" s="622"/>
      <c r="CJ25" s="622"/>
      <c r="CK25" s="622"/>
      <c r="CL25" s="622"/>
      <c r="CM25" s="622"/>
      <c r="CN25" s="622"/>
      <c r="CO25" s="622"/>
      <c r="CP25" s="622"/>
      <c r="CQ25" s="623"/>
      <c r="CR25" s="624">
        <v>3926234</v>
      </c>
      <c r="CS25" s="656"/>
      <c r="CT25" s="656"/>
      <c r="CU25" s="656"/>
      <c r="CV25" s="656"/>
      <c r="CW25" s="656"/>
      <c r="CX25" s="656"/>
      <c r="CY25" s="657"/>
      <c r="CZ25" s="629">
        <v>14.6</v>
      </c>
      <c r="DA25" s="654"/>
      <c r="DB25" s="654"/>
      <c r="DC25" s="658"/>
      <c r="DD25" s="633">
        <v>3612734</v>
      </c>
      <c r="DE25" s="656"/>
      <c r="DF25" s="656"/>
      <c r="DG25" s="656"/>
      <c r="DH25" s="656"/>
      <c r="DI25" s="656"/>
      <c r="DJ25" s="656"/>
      <c r="DK25" s="657"/>
      <c r="DL25" s="633">
        <v>3459603</v>
      </c>
      <c r="DM25" s="656"/>
      <c r="DN25" s="656"/>
      <c r="DO25" s="656"/>
      <c r="DP25" s="656"/>
      <c r="DQ25" s="656"/>
      <c r="DR25" s="656"/>
      <c r="DS25" s="656"/>
      <c r="DT25" s="656"/>
      <c r="DU25" s="656"/>
      <c r="DV25" s="657"/>
      <c r="DW25" s="629">
        <v>22.8</v>
      </c>
      <c r="DX25" s="654"/>
      <c r="DY25" s="654"/>
      <c r="DZ25" s="654"/>
      <c r="EA25" s="654"/>
      <c r="EB25" s="654"/>
      <c r="EC25" s="655"/>
    </row>
    <row r="26" spans="2:133" ht="11.25" customHeight="1" x14ac:dyDescent="0.25">
      <c r="B26" s="621" t="s">
        <v>284</v>
      </c>
      <c r="C26" s="622"/>
      <c r="D26" s="622"/>
      <c r="E26" s="622"/>
      <c r="F26" s="622"/>
      <c r="G26" s="622"/>
      <c r="H26" s="622"/>
      <c r="I26" s="622"/>
      <c r="J26" s="622"/>
      <c r="K26" s="622"/>
      <c r="L26" s="622"/>
      <c r="M26" s="622"/>
      <c r="N26" s="622"/>
      <c r="O26" s="622"/>
      <c r="P26" s="622"/>
      <c r="Q26" s="623"/>
      <c r="R26" s="624">
        <v>7889</v>
      </c>
      <c r="S26" s="625"/>
      <c r="T26" s="625"/>
      <c r="U26" s="625"/>
      <c r="V26" s="625"/>
      <c r="W26" s="625"/>
      <c r="X26" s="625"/>
      <c r="Y26" s="626"/>
      <c r="Z26" s="627">
        <v>0</v>
      </c>
      <c r="AA26" s="627"/>
      <c r="AB26" s="627"/>
      <c r="AC26" s="627"/>
      <c r="AD26" s="628">
        <v>7889</v>
      </c>
      <c r="AE26" s="628"/>
      <c r="AF26" s="628"/>
      <c r="AG26" s="628"/>
      <c r="AH26" s="628"/>
      <c r="AI26" s="628"/>
      <c r="AJ26" s="628"/>
      <c r="AK26" s="628"/>
      <c r="AL26" s="629">
        <v>0.1</v>
      </c>
      <c r="AM26" s="630"/>
      <c r="AN26" s="630"/>
      <c r="AO26" s="631"/>
      <c r="AP26" s="621" t="s">
        <v>285</v>
      </c>
      <c r="AQ26" s="640"/>
      <c r="AR26" s="640"/>
      <c r="AS26" s="640"/>
      <c r="AT26" s="640"/>
      <c r="AU26" s="640"/>
      <c r="AV26" s="640"/>
      <c r="AW26" s="640"/>
      <c r="AX26" s="640"/>
      <c r="AY26" s="640"/>
      <c r="AZ26" s="640"/>
      <c r="BA26" s="640"/>
      <c r="BB26" s="640"/>
      <c r="BC26" s="640"/>
      <c r="BD26" s="640"/>
      <c r="BE26" s="640"/>
      <c r="BF26" s="641"/>
      <c r="BG26" s="624" t="s">
        <v>122</v>
      </c>
      <c r="BH26" s="625"/>
      <c r="BI26" s="625"/>
      <c r="BJ26" s="625"/>
      <c r="BK26" s="625"/>
      <c r="BL26" s="625"/>
      <c r="BM26" s="625"/>
      <c r="BN26" s="626"/>
      <c r="BO26" s="627" t="s">
        <v>122</v>
      </c>
      <c r="BP26" s="627"/>
      <c r="BQ26" s="627"/>
      <c r="BR26" s="627"/>
      <c r="BS26" s="628" t="s">
        <v>122</v>
      </c>
      <c r="BT26" s="628"/>
      <c r="BU26" s="628"/>
      <c r="BV26" s="628"/>
      <c r="BW26" s="628"/>
      <c r="BX26" s="628"/>
      <c r="BY26" s="628"/>
      <c r="BZ26" s="628"/>
      <c r="CA26" s="628"/>
      <c r="CB26" s="632"/>
      <c r="CD26" s="621" t="s">
        <v>286</v>
      </c>
      <c r="CE26" s="622"/>
      <c r="CF26" s="622"/>
      <c r="CG26" s="622"/>
      <c r="CH26" s="622"/>
      <c r="CI26" s="622"/>
      <c r="CJ26" s="622"/>
      <c r="CK26" s="622"/>
      <c r="CL26" s="622"/>
      <c r="CM26" s="622"/>
      <c r="CN26" s="622"/>
      <c r="CO26" s="622"/>
      <c r="CP26" s="622"/>
      <c r="CQ26" s="623"/>
      <c r="CR26" s="624">
        <v>2275066</v>
      </c>
      <c r="CS26" s="625"/>
      <c r="CT26" s="625"/>
      <c r="CU26" s="625"/>
      <c r="CV26" s="625"/>
      <c r="CW26" s="625"/>
      <c r="CX26" s="625"/>
      <c r="CY26" s="626"/>
      <c r="CZ26" s="629">
        <v>8.5</v>
      </c>
      <c r="DA26" s="654"/>
      <c r="DB26" s="654"/>
      <c r="DC26" s="658"/>
      <c r="DD26" s="633">
        <v>2102992</v>
      </c>
      <c r="DE26" s="625"/>
      <c r="DF26" s="625"/>
      <c r="DG26" s="625"/>
      <c r="DH26" s="625"/>
      <c r="DI26" s="625"/>
      <c r="DJ26" s="625"/>
      <c r="DK26" s="626"/>
      <c r="DL26" s="633" t="s">
        <v>122</v>
      </c>
      <c r="DM26" s="625"/>
      <c r="DN26" s="625"/>
      <c r="DO26" s="625"/>
      <c r="DP26" s="625"/>
      <c r="DQ26" s="625"/>
      <c r="DR26" s="625"/>
      <c r="DS26" s="625"/>
      <c r="DT26" s="625"/>
      <c r="DU26" s="625"/>
      <c r="DV26" s="626"/>
      <c r="DW26" s="629" t="s">
        <v>122</v>
      </c>
      <c r="DX26" s="654"/>
      <c r="DY26" s="654"/>
      <c r="DZ26" s="654"/>
      <c r="EA26" s="654"/>
      <c r="EB26" s="654"/>
      <c r="EC26" s="655"/>
    </row>
    <row r="27" spans="2:133" ht="11.25" customHeight="1" x14ac:dyDescent="0.25">
      <c r="B27" s="621" t="s">
        <v>287</v>
      </c>
      <c r="C27" s="622"/>
      <c r="D27" s="622"/>
      <c r="E27" s="622"/>
      <c r="F27" s="622"/>
      <c r="G27" s="622"/>
      <c r="H27" s="622"/>
      <c r="I27" s="622"/>
      <c r="J27" s="622"/>
      <c r="K27" s="622"/>
      <c r="L27" s="622"/>
      <c r="M27" s="622"/>
      <c r="N27" s="622"/>
      <c r="O27" s="622"/>
      <c r="P27" s="622"/>
      <c r="Q27" s="623"/>
      <c r="R27" s="624">
        <v>100042</v>
      </c>
      <c r="S27" s="625"/>
      <c r="T27" s="625"/>
      <c r="U27" s="625"/>
      <c r="V27" s="625"/>
      <c r="W27" s="625"/>
      <c r="X27" s="625"/>
      <c r="Y27" s="626"/>
      <c r="Z27" s="627">
        <v>0.4</v>
      </c>
      <c r="AA27" s="627"/>
      <c r="AB27" s="627"/>
      <c r="AC27" s="627"/>
      <c r="AD27" s="628" t="s">
        <v>122</v>
      </c>
      <c r="AE27" s="628"/>
      <c r="AF27" s="628"/>
      <c r="AG27" s="628"/>
      <c r="AH27" s="628"/>
      <c r="AI27" s="628"/>
      <c r="AJ27" s="628"/>
      <c r="AK27" s="628"/>
      <c r="AL27" s="629" t="s">
        <v>122</v>
      </c>
      <c r="AM27" s="630"/>
      <c r="AN27" s="630"/>
      <c r="AO27" s="631"/>
      <c r="AP27" s="621" t="s">
        <v>288</v>
      </c>
      <c r="AQ27" s="622"/>
      <c r="AR27" s="622"/>
      <c r="AS27" s="622"/>
      <c r="AT27" s="622"/>
      <c r="AU27" s="622"/>
      <c r="AV27" s="622"/>
      <c r="AW27" s="622"/>
      <c r="AX27" s="622"/>
      <c r="AY27" s="622"/>
      <c r="AZ27" s="622"/>
      <c r="BA27" s="622"/>
      <c r="BB27" s="622"/>
      <c r="BC27" s="622"/>
      <c r="BD27" s="622"/>
      <c r="BE27" s="622"/>
      <c r="BF27" s="623"/>
      <c r="BG27" s="624">
        <v>10301403</v>
      </c>
      <c r="BH27" s="625"/>
      <c r="BI27" s="625"/>
      <c r="BJ27" s="625"/>
      <c r="BK27" s="625"/>
      <c r="BL27" s="625"/>
      <c r="BM27" s="625"/>
      <c r="BN27" s="626"/>
      <c r="BO27" s="627">
        <v>100</v>
      </c>
      <c r="BP27" s="627"/>
      <c r="BQ27" s="627"/>
      <c r="BR27" s="627"/>
      <c r="BS27" s="628">
        <v>109488</v>
      </c>
      <c r="BT27" s="628"/>
      <c r="BU27" s="628"/>
      <c r="BV27" s="628"/>
      <c r="BW27" s="628"/>
      <c r="BX27" s="628"/>
      <c r="BY27" s="628"/>
      <c r="BZ27" s="628"/>
      <c r="CA27" s="628"/>
      <c r="CB27" s="632"/>
      <c r="CD27" s="621" t="s">
        <v>289</v>
      </c>
      <c r="CE27" s="622"/>
      <c r="CF27" s="622"/>
      <c r="CG27" s="622"/>
      <c r="CH27" s="622"/>
      <c r="CI27" s="622"/>
      <c r="CJ27" s="622"/>
      <c r="CK27" s="622"/>
      <c r="CL27" s="622"/>
      <c r="CM27" s="622"/>
      <c r="CN27" s="622"/>
      <c r="CO27" s="622"/>
      <c r="CP27" s="622"/>
      <c r="CQ27" s="623"/>
      <c r="CR27" s="624">
        <v>7696741</v>
      </c>
      <c r="CS27" s="656"/>
      <c r="CT27" s="656"/>
      <c r="CU27" s="656"/>
      <c r="CV27" s="656"/>
      <c r="CW27" s="656"/>
      <c r="CX27" s="656"/>
      <c r="CY27" s="657"/>
      <c r="CZ27" s="629">
        <v>28.6</v>
      </c>
      <c r="DA27" s="654"/>
      <c r="DB27" s="654"/>
      <c r="DC27" s="658"/>
      <c r="DD27" s="633">
        <v>2797695</v>
      </c>
      <c r="DE27" s="656"/>
      <c r="DF27" s="656"/>
      <c r="DG27" s="656"/>
      <c r="DH27" s="656"/>
      <c r="DI27" s="656"/>
      <c r="DJ27" s="656"/>
      <c r="DK27" s="657"/>
      <c r="DL27" s="633">
        <v>2017572</v>
      </c>
      <c r="DM27" s="656"/>
      <c r="DN27" s="656"/>
      <c r="DO27" s="656"/>
      <c r="DP27" s="656"/>
      <c r="DQ27" s="656"/>
      <c r="DR27" s="656"/>
      <c r="DS27" s="656"/>
      <c r="DT27" s="656"/>
      <c r="DU27" s="656"/>
      <c r="DV27" s="657"/>
      <c r="DW27" s="629">
        <v>13.3</v>
      </c>
      <c r="DX27" s="654"/>
      <c r="DY27" s="654"/>
      <c r="DZ27" s="654"/>
      <c r="EA27" s="654"/>
      <c r="EB27" s="654"/>
      <c r="EC27" s="655"/>
    </row>
    <row r="28" spans="2:133" ht="11.25" customHeight="1" x14ac:dyDescent="0.25">
      <c r="B28" s="621" t="s">
        <v>290</v>
      </c>
      <c r="C28" s="622"/>
      <c r="D28" s="622"/>
      <c r="E28" s="622"/>
      <c r="F28" s="622"/>
      <c r="G28" s="622"/>
      <c r="H28" s="622"/>
      <c r="I28" s="622"/>
      <c r="J28" s="622"/>
      <c r="K28" s="622"/>
      <c r="L28" s="622"/>
      <c r="M28" s="622"/>
      <c r="N28" s="622"/>
      <c r="O28" s="622"/>
      <c r="P28" s="622"/>
      <c r="Q28" s="623"/>
      <c r="R28" s="624">
        <v>100573</v>
      </c>
      <c r="S28" s="625"/>
      <c r="T28" s="625"/>
      <c r="U28" s="625"/>
      <c r="V28" s="625"/>
      <c r="W28" s="625"/>
      <c r="X28" s="625"/>
      <c r="Y28" s="626"/>
      <c r="Z28" s="627">
        <v>0.4</v>
      </c>
      <c r="AA28" s="627"/>
      <c r="AB28" s="627"/>
      <c r="AC28" s="627"/>
      <c r="AD28" s="628">
        <v>60342</v>
      </c>
      <c r="AE28" s="628"/>
      <c r="AF28" s="628"/>
      <c r="AG28" s="628"/>
      <c r="AH28" s="628"/>
      <c r="AI28" s="628"/>
      <c r="AJ28" s="628"/>
      <c r="AK28" s="628"/>
      <c r="AL28" s="629">
        <v>0.4</v>
      </c>
      <c r="AM28" s="630"/>
      <c r="AN28" s="630"/>
      <c r="AO28" s="631"/>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27"/>
      <c r="BP28" s="627"/>
      <c r="BQ28" s="627"/>
      <c r="BR28" s="627"/>
      <c r="BS28" s="633"/>
      <c r="BT28" s="625"/>
      <c r="BU28" s="625"/>
      <c r="BV28" s="625"/>
      <c r="BW28" s="625"/>
      <c r="BX28" s="625"/>
      <c r="BY28" s="625"/>
      <c r="BZ28" s="625"/>
      <c r="CA28" s="625"/>
      <c r="CB28" s="634"/>
      <c r="CD28" s="621" t="s">
        <v>291</v>
      </c>
      <c r="CE28" s="622"/>
      <c r="CF28" s="622"/>
      <c r="CG28" s="622"/>
      <c r="CH28" s="622"/>
      <c r="CI28" s="622"/>
      <c r="CJ28" s="622"/>
      <c r="CK28" s="622"/>
      <c r="CL28" s="622"/>
      <c r="CM28" s="622"/>
      <c r="CN28" s="622"/>
      <c r="CO28" s="622"/>
      <c r="CP28" s="622"/>
      <c r="CQ28" s="623"/>
      <c r="CR28" s="624">
        <v>1566032</v>
      </c>
      <c r="CS28" s="625"/>
      <c r="CT28" s="625"/>
      <c r="CU28" s="625"/>
      <c r="CV28" s="625"/>
      <c r="CW28" s="625"/>
      <c r="CX28" s="625"/>
      <c r="CY28" s="626"/>
      <c r="CZ28" s="629">
        <v>5.8</v>
      </c>
      <c r="DA28" s="654"/>
      <c r="DB28" s="654"/>
      <c r="DC28" s="658"/>
      <c r="DD28" s="633">
        <v>1566032</v>
      </c>
      <c r="DE28" s="625"/>
      <c r="DF28" s="625"/>
      <c r="DG28" s="625"/>
      <c r="DH28" s="625"/>
      <c r="DI28" s="625"/>
      <c r="DJ28" s="625"/>
      <c r="DK28" s="626"/>
      <c r="DL28" s="633">
        <v>1566032</v>
      </c>
      <c r="DM28" s="625"/>
      <c r="DN28" s="625"/>
      <c r="DO28" s="625"/>
      <c r="DP28" s="625"/>
      <c r="DQ28" s="625"/>
      <c r="DR28" s="625"/>
      <c r="DS28" s="625"/>
      <c r="DT28" s="625"/>
      <c r="DU28" s="625"/>
      <c r="DV28" s="626"/>
      <c r="DW28" s="629">
        <v>10.3</v>
      </c>
      <c r="DX28" s="654"/>
      <c r="DY28" s="654"/>
      <c r="DZ28" s="654"/>
      <c r="EA28" s="654"/>
      <c r="EB28" s="654"/>
      <c r="EC28" s="655"/>
    </row>
    <row r="29" spans="2:133" ht="11.25" customHeight="1" x14ac:dyDescent="0.25">
      <c r="B29" s="621" t="s">
        <v>292</v>
      </c>
      <c r="C29" s="622"/>
      <c r="D29" s="622"/>
      <c r="E29" s="622"/>
      <c r="F29" s="622"/>
      <c r="G29" s="622"/>
      <c r="H29" s="622"/>
      <c r="I29" s="622"/>
      <c r="J29" s="622"/>
      <c r="K29" s="622"/>
      <c r="L29" s="622"/>
      <c r="M29" s="622"/>
      <c r="N29" s="622"/>
      <c r="O29" s="622"/>
      <c r="P29" s="622"/>
      <c r="Q29" s="623"/>
      <c r="R29" s="624">
        <v>30567</v>
      </c>
      <c r="S29" s="625"/>
      <c r="T29" s="625"/>
      <c r="U29" s="625"/>
      <c r="V29" s="625"/>
      <c r="W29" s="625"/>
      <c r="X29" s="625"/>
      <c r="Y29" s="626"/>
      <c r="Z29" s="627">
        <v>0.1</v>
      </c>
      <c r="AA29" s="627"/>
      <c r="AB29" s="627"/>
      <c r="AC29" s="627"/>
      <c r="AD29" s="628" t="s">
        <v>122</v>
      </c>
      <c r="AE29" s="628"/>
      <c r="AF29" s="628"/>
      <c r="AG29" s="628"/>
      <c r="AH29" s="628"/>
      <c r="AI29" s="628"/>
      <c r="AJ29" s="628"/>
      <c r="AK29" s="628"/>
      <c r="AL29" s="629" t="s">
        <v>122</v>
      </c>
      <c r="AM29" s="630"/>
      <c r="AN29" s="630"/>
      <c r="AO29" s="631"/>
      <c r="AP29" s="645"/>
      <c r="AQ29" s="646"/>
      <c r="AR29" s="646"/>
      <c r="AS29" s="646"/>
      <c r="AT29" s="646"/>
      <c r="AU29" s="646"/>
      <c r="AV29" s="646"/>
      <c r="AW29" s="646"/>
      <c r="AX29" s="646"/>
      <c r="AY29" s="646"/>
      <c r="AZ29" s="646"/>
      <c r="BA29" s="646"/>
      <c r="BB29" s="646"/>
      <c r="BC29" s="646"/>
      <c r="BD29" s="646"/>
      <c r="BE29" s="646"/>
      <c r="BF29" s="647"/>
      <c r="BG29" s="624"/>
      <c r="BH29" s="625"/>
      <c r="BI29" s="625"/>
      <c r="BJ29" s="625"/>
      <c r="BK29" s="625"/>
      <c r="BL29" s="625"/>
      <c r="BM29" s="625"/>
      <c r="BN29" s="626"/>
      <c r="BO29" s="627"/>
      <c r="BP29" s="627"/>
      <c r="BQ29" s="627"/>
      <c r="BR29" s="627"/>
      <c r="BS29" s="628"/>
      <c r="BT29" s="628"/>
      <c r="BU29" s="628"/>
      <c r="BV29" s="628"/>
      <c r="BW29" s="628"/>
      <c r="BX29" s="628"/>
      <c r="BY29" s="628"/>
      <c r="BZ29" s="628"/>
      <c r="CA29" s="628"/>
      <c r="CB29" s="632"/>
      <c r="CD29" s="660" t="s">
        <v>293</v>
      </c>
      <c r="CE29" s="661"/>
      <c r="CF29" s="621" t="s">
        <v>66</v>
      </c>
      <c r="CG29" s="622"/>
      <c r="CH29" s="622"/>
      <c r="CI29" s="622"/>
      <c r="CJ29" s="622"/>
      <c r="CK29" s="622"/>
      <c r="CL29" s="622"/>
      <c r="CM29" s="622"/>
      <c r="CN29" s="622"/>
      <c r="CO29" s="622"/>
      <c r="CP29" s="622"/>
      <c r="CQ29" s="623"/>
      <c r="CR29" s="624">
        <v>1566032</v>
      </c>
      <c r="CS29" s="656"/>
      <c r="CT29" s="656"/>
      <c r="CU29" s="656"/>
      <c r="CV29" s="656"/>
      <c r="CW29" s="656"/>
      <c r="CX29" s="656"/>
      <c r="CY29" s="657"/>
      <c r="CZ29" s="629">
        <v>5.8</v>
      </c>
      <c r="DA29" s="654"/>
      <c r="DB29" s="654"/>
      <c r="DC29" s="658"/>
      <c r="DD29" s="633">
        <v>1566032</v>
      </c>
      <c r="DE29" s="656"/>
      <c r="DF29" s="656"/>
      <c r="DG29" s="656"/>
      <c r="DH29" s="656"/>
      <c r="DI29" s="656"/>
      <c r="DJ29" s="656"/>
      <c r="DK29" s="657"/>
      <c r="DL29" s="633">
        <v>1566032</v>
      </c>
      <c r="DM29" s="656"/>
      <c r="DN29" s="656"/>
      <c r="DO29" s="656"/>
      <c r="DP29" s="656"/>
      <c r="DQ29" s="656"/>
      <c r="DR29" s="656"/>
      <c r="DS29" s="656"/>
      <c r="DT29" s="656"/>
      <c r="DU29" s="656"/>
      <c r="DV29" s="657"/>
      <c r="DW29" s="629">
        <v>10.3</v>
      </c>
      <c r="DX29" s="654"/>
      <c r="DY29" s="654"/>
      <c r="DZ29" s="654"/>
      <c r="EA29" s="654"/>
      <c r="EB29" s="654"/>
      <c r="EC29" s="655"/>
    </row>
    <row r="30" spans="2:133" ht="11.25" customHeight="1" x14ac:dyDescent="0.25">
      <c r="B30" s="621" t="s">
        <v>294</v>
      </c>
      <c r="C30" s="622"/>
      <c r="D30" s="622"/>
      <c r="E30" s="622"/>
      <c r="F30" s="622"/>
      <c r="G30" s="622"/>
      <c r="H30" s="622"/>
      <c r="I30" s="622"/>
      <c r="J30" s="622"/>
      <c r="K30" s="622"/>
      <c r="L30" s="622"/>
      <c r="M30" s="622"/>
      <c r="N30" s="622"/>
      <c r="O30" s="622"/>
      <c r="P30" s="622"/>
      <c r="Q30" s="623"/>
      <c r="R30" s="624">
        <v>4883907</v>
      </c>
      <c r="S30" s="625"/>
      <c r="T30" s="625"/>
      <c r="U30" s="625"/>
      <c r="V30" s="625"/>
      <c r="W30" s="625"/>
      <c r="X30" s="625"/>
      <c r="Y30" s="626"/>
      <c r="Z30" s="627">
        <v>17.3</v>
      </c>
      <c r="AA30" s="627"/>
      <c r="AB30" s="627"/>
      <c r="AC30" s="627"/>
      <c r="AD30" s="628" t="s">
        <v>122</v>
      </c>
      <c r="AE30" s="628"/>
      <c r="AF30" s="628"/>
      <c r="AG30" s="628"/>
      <c r="AH30" s="628"/>
      <c r="AI30" s="628"/>
      <c r="AJ30" s="628"/>
      <c r="AK30" s="628"/>
      <c r="AL30" s="629" t="s">
        <v>122</v>
      </c>
      <c r="AM30" s="630"/>
      <c r="AN30" s="630"/>
      <c r="AO30" s="631"/>
      <c r="AP30" s="606" t="s">
        <v>212</v>
      </c>
      <c r="AQ30" s="607"/>
      <c r="AR30" s="607"/>
      <c r="AS30" s="607"/>
      <c r="AT30" s="607"/>
      <c r="AU30" s="607"/>
      <c r="AV30" s="607"/>
      <c r="AW30" s="607"/>
      <c r="AX30" s="607"/>
      <c r="AY30" s="607"/>
      <c r="AZ30" s="607"/>
      <c r="BA30" s="607"/>
      <c r="BB30" s="607"/>
      <c r="BC30" s="607"/>
      <c r="BD30" s="607"/>
      <c r="BE30" s="607"/>
      <c r="BF30" s="608"/>
      <c r="BG30" s="606" t="s">
        <v>295</v>
      </c>
      <c r="BH30" s="666"/>
      <c r="BI30" s="666"/>
      <c r="BJ30" s="666"/>
      <c r="BK30" s="666"/>
      <c r="BL30" s="666"/>
      <c r="BM30" s="666"/>
      <c r="BN30" s="666"/>
      <c r="BO30" s="666"/>
      <c r="BP30" s="666"/>
      <c r="BQ30" s="667"/>
      <c r="BR30" s="606" t="s">
        <v>296</v>
      </c>
      <c r="BS30" s="666"/>
      <c r="BT30" s="666"/>
      <c r="BU30" s="666"/>
      <c r="BV30" s="666"/>
      <c r="BW30" s="666"/>
      <c r="BX30" s="666"/>
      <c r="BY30" s="666"/>
      <c r="BZ30" s="666"/>
      <c r="CA30" s="666"/>
      <c r="CB30" s="667"/>
      <c r="CD30" s="662"/>
      <c r="CE30" s="663"/>
      <c r="CF30" s="621" t="s">
        <v>297</v>
      </c>
      <c r="CG30" s="622"/>
      <c r="CH30" s="622"/>
      <c r="CI30" s="622"/>
      <c r="CJ30" s="622"/>
      <c r="CK30" s="622"/>
      <c r="CL30" s="622"/>
      <c r="CM30" s="622"/>
      <c r="CN30" s="622"/>
      <c r="CO30" s="622"/>
      <c r="CP30" s="622"/>
      <c r="CQ30" s="623"/>
      <c r="CR30" s="624">
        <v>1524911</v>
      </c>
      <c r="CS30" s="625"/>
      <c r="CT30" s="625"/>
      <c r="CU30" s="625"/>
      <c r="CV30" s="625"/>
      <c r="CW30" s="625"/>
      <c r="CX30" s="625"/>
      <c r="CY30" s="626"/>
      <c r="CZ30" s="629">
        <v>5.7</v>
      </c>
      <c r="DA30" s="654"/>
      <c r="DB30" s="654"/>
      <c r="DC30" s="658"/>
      <c r="DD30" s="633">
        <v>1524911</v>
      </c>
      <c r="DE30" s="625"/>
      <c r="DF30" s="625"/>
      <c r="DG30" s="625"/>
      <c r="DH30" s="625"/>
      <c r="DI30" s="625"/>
      <c r="DJ30" s="625"/>
      <c r="DK30" s="626"/>
      <c r="DL30" s="633">
        <v>1524911</v>
      </c>
      <c r="DM30" s="625"/>
      <c r="DN30" s="625"/>
      <c r="DO30" s="625"/>
      <c r="DP30" s="625"/>
      <c r="DQ30" s="625"/>
      <c r="DR30" s="625"/>
      <c r="DS30" s="625"/>
      <c r="DT30" s="625"/>
      <c r="DU30" s="625"/>
      <c r="DV30" s="626"/>
      <c r="DW30" s="629">
        <v>10</v>
      </c>
      <c r="DX30" s="654"/>
      <c r="DY30" s="654"/>
      <c r="DZ30" s="654"/>
      <c r="EA30" s="654"/>
      <c r="EB30" s="654"/>
      <c r="EC30" s="655"/>
    </row>
    <row r="31" spans="2:133" ht="11.25" customHeight="1" x14ac:dyDescent="0.25">
      <c r="B31" s="637" t="s">
        <v>298</v>
      </c>
      <c r="C31" s="638"/>
      <c r="D31" s="638"/>
      <c r="E31" s="638"/>
      <c r="F31" s="638"/>
      <c r="G31" s="638"/>
      <c r="H31" s="638"/>
      <c r="I31" s="638"/>
      <c r="J31" s="638"/>
      <c r="K31" s="638"/>
      <c r="L31" s="638"/>
      <c r="M31" s="638"/>
      <c r="N31" s="638"/>
      <c r="O31" s="638"/>
      <c r="P31" s="638"/>
      <c r="Q31" s="639"/>
      <c r="R31" s="624" t="s">
        <v>122</v>
      </c>
      <c r="S31" s="625"/>
      <c r="T31" s="625"/>
      <c r="U31" s="625"/>
      <c r="V31" s="625"/>
      <c r="W31" s="625"/>
      <c r="X31" s="625"/>
      <c r="Y31" s="626"/>
      <c r="Z31" s="627" t="s">
        <v>122</v>
      </c>
      <c r="AA31" s="627"/>
      <c r="AB31" s="627"/>
      <c r="AC31" s="627"/>
      <c r="AD31" s="628" t="s">
        <v>122</v>
      </c>
      <c r="AE31" s="628"/>
      <c r="AF31" s="628"/>
      <c r="AG31" s="628"/>
      <c r="AH31" s="628"/>
      <c r="AI31" s="628"/>
      <c r="AJ31" s="628"/>
      <c r="AK31" s="628"/>
      <c r="AL31" s="629" t="s">
        <v>122</v>
      </c>
      <c r="AM31" s="630"/>
      <c r="AN31" s="630"/>
      <c r="AO31" s="631"/>
      <c r="AP31" s="670" t="s">
        <v>299</v>
      </c>
      <c r="AQ31" s="671"/>
      <c r="AR31" s="671"/>
      <c r="AS31" s="671"/>
      <c r="AT31" s="676" t="s">
        <v>300</v>
      </c>
      <c r="AU31" s="200"/>
      <c r="AV31" s="200"/>
      <c r="AW31" s="200"/>
      <c r="AX31" s="610" t="s">
        <v>178</v>
      </c>
      <c r="AY31" s="611"/>
      <c r="AZ31" s="611"/>
      <c r="BA31" s="611"/>
      <c r="BB31" s="611"/>
      <c r="BC31" s="611"/>
      <c r="BD31" s="611"/>
      <c r="BE31" s="611"/>
      <c r="BF31" s="612"/>
      <c r="BG31" s="680">
        <v>99.6</v>
      </c>
      <c r="BH31" s="668"/>
      <c r="BI31" s="668"/>
      <c r="BJ31" s="668"/>
      <c r="BK31" s="668"/>
      <c r="BL31" s="668"/>
      <c r="BM31" s="619">
        <v>98.9</v>
      </c>
      <c r="BN31" s="668"/>
      <c r="BO31" s="668"/>
      <c r="BP31" s="668"/>
      <c r="BQ31" s="669"/>
      <c r="BR31" s="680">
        <v>99.5</v>
      </c>
      <c r="BS31" s="668"/>
      <c r="BT31" s="668"/>
      <c r="BU31" s="668"/>
      <c r="BV31" s="668"/>
      <c r="BW31" s="668"/>
      <c r="BX31" s="619">
        <v>99</v>
      </c>
      <c r="BY31" s="668"/>
      <c r="BZ31" s="668"/>
      <c r="CA31" s="668"/>
      <c r="CB31" s="669"/>
      <c r="CD31" s="662"/>
      <c r="CE31" s="663"/>
      <c r="CF31" s="621" t="s">
        <v>301</v>
      </c>
      <c r="CG31" s="622"/>
      <c r="CH31" s="622"/>
      <c r="CI31" s="622"/>
      <c r="CJ31" s="622"/>
      <c r="CK31" s="622"/>
      <c r="CL31" s="622"/>
      <c r="CM31" s="622"/>
      <c r="CN31" s="622"/>
      <c r="CO31" s="622"/>
      <c r="CP31" s="622"/>
      <c r="CQ31" s="623"/>
      <c r="CR31" s="624">
        <v>41121</v>
      </c>
      <c r="CS31" s="656"/>
      <c r="CT31" s="656"/>
      <c r="CU31" s="656"/>
      <c r="CV31" s="656"/>
      <c r="CW31" s="656"/>
      <c r="CX31" s="656"/>
      <c r="CY31" s="657"/>
      <c r="CZ31" s="629">
        <v>0.2</v>
      </c>
      <c r="DA31" s="654"/>
      <c r="DB31" s="654"/>
      <c r="DC31" s="658"/>
      <c r="DD31" s="633">
        <v>41121</v>
      </c>
      <c r="DE31" s="656"/>
      <c r="DF31" s="656"/>
      <c r="DG31" s="656"/>
      <c r="DH31" s="656"/>
      <c r="DI31" s="656"/>
      <c r="DJ31" s="656"/>
      <c r="DK31" s="657"/>
      <c r="DL31" s="633">
        <v>41121</v>
      </c>
      <c r="DM31" s="656"/>
      <c r="DN31" s="656"/>
      <c r="DO31" s="656"/>
      <c r="DP31" s="656"/>
      <c r="DQ31" s="656"/>
      <c r="DR31" s="656"/>
      <c r="DS31" s="656"/>
      <c r="DT31" s="656"/>
      <c r="DU31" s="656"/>
      <c r="DV31" s="657"/>
      <c r="DW31" s="629">
        <v>0.3</v>
      </c>
      <c r="DX31" s="654"/>
      <c r="DY31" s="654"/>
      <c r="DZ31" s="654"/>
      <c r="EA31" s="654"/>
      <c r="EB31" s="654"/>
      <c r="EC31" s="655"/>
    </row>
    <row r="32" spans="2:133" ht="11.25" customHeight="1" x14ac:dyDescent="0.25">
      <c r="B32" s="621" t="s">
        <v>302</v>
      </c>
      <c r="C32" s="622"/>
      <c r="D32" s="622"/>
      <c r="E32" s="622"/>
      <c r="F32" s="622"/>
      <c r="G32" s="622"/>
      <c r="H32" s="622"/>
      <c r="I32" s="622"/>
      <c r="J32" s="622"/>
      <c r="K32" s="622"/>
      <c r="L32" s="622"/>
      <c r="M32" s="622"/>
      <c r="N32" s="622"/>
      <c r="O32" s="622"/>
      <c r="P32" s="622"/>
      <c r="Q32" s="623"/>
      <c r="R32" s="624">
        <v>1880321</v>
      </c>
      <c r="S32" s="625"/>
      <c r="T32" s="625"/>
      <c r="U32" s="625"/>
      <c r="V32" s="625"/>
      <c r="W32" s="625"/>
      <c r="X32" s="625"/>
      <c r="Y32" s="626"/>
      <c r="Z32" s="627">
        <v>6.7</v>
      </c>
      <c r="AA32" s="627"/>
      <c r="AB32" s="627"/>
      <c r="AC32" s="627"/>
      <c r="AD32" s="628" t="s">
        <v>122</v>
      </c>
      <c r="AE32" s="628"/>
      <c r="AF32" s="628"/>
      <c r="AG32" s="628"/>
      <c r="AH32" s="628"/>
      <c r="AI32" s="628"/>
      <c r="AJ32" s="628"/>
      <c r="AK32" s="628"/>
      <c r="AL32" s="629" t="s">
        <v>122</v>
      </c>
      <c r="AM32" s="630"/>
      <c r="AN32" s="630"/>
      <c r="AO32" s="631"/>
      <c r="AP32" s="672"/>
      <c r="AQ32" s="673"/>
      <c r="AR32" s="673"/>
      <c r="AS32" s="673"/>
      <c r="AT32" s="677"/>
      <c r="AU32" s="196" t="s">
        <v>303</v>
      </c>
      <c r="AX32" s="621" t="s">
        <v>304</v>
      </c>
      <c r="AY32" s="622"/>
      <c r="AZ32" s="622"/>
      <c r="BA32" s="622"/>
      <c r="BB32" s="622"/>
      <c r="BC32" s="622"/>
      <c r="BD32" s="622"/>
      <c r="BE32" s="622"/>
      <c r="BF32" s="623"/>
      <c r="BG32" s="681">
        <v>99.4</v>
      </c>
      <c r="BH32" s="656"/>
      <c r="BI32" s="656"/>
      <c r="BJ32" s="656"/>
      <c r="BK32" s="656"/>
      <c r="BL32" s="656"/>
      <c r="BM32" s="630">
        <v>98.3</v>
      </c>
      <c r="BN32" s="656"/>
      <c r="BO32" s="656"/>
      <c r="BP32" s="656"/>
      <c r="BQ32" s="679"/>
      <c r="BR32" s="681">
        <v>99.3</v>
      </c>
      <c r="BS32" s="656"/>
      <c r="BT32" s="656"/>
      <c r="BU32" s="656"/>
      <c r="BV32" s="656"/>
      <c r="BW32" s="656"/>
      <c r="BX32" s="630">
        <v>98.4</v>
      </c>
      <c r="BY32" s="656"/>
      <c r="BZ32" s="656"/>
      <c r="CA32" s="656"/>
      <c r="CB32" s="679"/>
      <c r="CD32" s="664"/>
      <c r="CE32" s="665"/>
      <c r="CF32" s="621" t="s">
        <v>305</v>
      </c>
      <c r="CG32" s="622"/>
      <c r="CH32" s="622"/>
      <c r="CI32" s="622"/>
      <c r="CJ32" s="622"/>
      <c r="CK32" s="622"/>
      <c r="CL32" s="622"/>
      <c r="CM32" s="622"/>
      <c r="CN32" s="622"/>
      <c r="CO32" s="622"/>
      <c r="CP32" s="622"/>
      <c r="CQ32" s="623"/>
      <c r="CR32" s="624" t="s">
        <v>122</v>
      </c>
      <c r="CS32" s="625"/>
      <c r="CT32" s="625"/>
      <c r="CU32" s="625"/>
      <c r="CV32" s="625"/>
      <c r="CW32" s="625"/>
      <c r="CX32" s="625"/>
      <c r="CY32" s="626"/>
      <c r="CZ32" s="629" t="s">
        <v>122</v>
      </c>
      <c r="DA32" s="654"/>
      <c r="DB32" s="654"/>
      <c r="DC32" s="658"/>
      <c r="DD32" s="633" t="s">
        <v>122</v>
      </c>
      <c r="DE32" s="625"/>
      <c r="DF32" s="625"/>
      <c r="DG32" s="625"/>
      <c r="DH32" s="625"/>
      <c r="DI32" s="625"/>
      <c r="DJ32" s="625"/>
      <c r="DK32" s="626"/>
      <c r="DL32" s="633" t="s">
        <v>122</v>
      </c>
      <c r="DM32" s="625"/>
      <c r="DN32" s="625"/>
      <c r="DO32" s="625"/>
      <c r="DP32" s="625"/>
      <c r="DQ32" s="625"/>
      <c r="DR32" s="625"/>
      <c r="DS32" s="625"/>
      <c r="DT32" s="625"/>
      <c r="DU32" s="625"/>
      <c r="DV32" s="626"/>
      <c r="DW32" s="629" t="s">
        <v>122</v>
      </c>
      <c r="DX32" s="654"/>
      <c r="DY32" s="654"/>
      <c r="DZ32" s="654"/>
      <c r="EA32" s="654"/>
      <c r="EB32" s="654"/>
      <c r="EC32" s="655"/>
    </row>
    <row r="33" spans="2:133" ht="11.25" customHeight="1" x14ac:dyDescent="0.25">
      <c r="B33" s="621" t="s">
        <v>306</v>
      </c>
      <c r="C33" s="622"/>
      <c r="D33" s="622"/>
      <c r="E33" s="622"/>
      <c r="F33" s="622"/>
      <c r="G33" s="622"/>
      <c r="H33" s="622"/>
      <c r="I33" s="622"/>
      <c r="J33" s="622"/>
      <c r="K33" s="622"/>
      <c r="L33" s="622"/>
      <c r="M33" s="622"/>
      <c r="N33" s="622"/>
      <c r="O33" s="622"/>
      <c r="P33" s="622"/>
      <c r="Q33" s="623"/>
      <c r="R33" s="624">
        <v>57440</v>
      </c>
      <c r="S33" s="625"/>
      <c r="T33" s="625"/>
      <c r="U33" s="625"/>
      <c r="V33" s="625"/>
      <c r="W33" s="625"/>
      <c r="X33" s="625"/>
      <c r="Y33" s="626"/>
      <c r="Z33" s="627">
        <v>0.2</v>
      </c>
      <c r="AA33" s="627"/>
      <c r="AB33" s="627"/>
      <c r="AC33" s="627"/>
      <c r="AD33" s="628">
        <v>30879</v>
      </c>
      <c r="AE33" s="628"/>
      <c r="AF33" s="628"/>
      <c r="AG33" s="628"/>
      <c r="AH33" s="628"/>
      <c r="AI33" s="628"/>
      <c r="AJ33" s="628"/>
      <c r="AK33" s="628"/>
      <c r="AL33" s="629">
        <v>0.2</v>
      </c>
      <c r="AM33" s="630"/>
      <c r="AN33" s="630"/>
      <c r="AO33" s="631"/>
      <c r="AP33" s="674"/>
      <c r="AQ33" s="675"/>
      <c r="AR33" s="675"/>
      <c r="AS33" s="675"/>
      <c r="AT33" s="678"/>
      <c r="AU33" s="201"/>
      <c r="AV33" s="201"/>
      <c r="AW33" s="201"/>
      <c r="AX33" s="645" t="s">
        <v>307</v>
      </c>
      <c r="AY33" s="646"/>
      <c r="AZ33" s="646"/>
      <c r="BA33" s="646"/>
      <c r="BB33" s="646"/>
      <c r="BC33" s="646"/>
      <c r="BD33" s="646"/>
      <c r="BE33" s="646"/>
      <c r="BF33" s="647"/>
      <c r="BG33" s="682">
        <v>99.8</v>
      </c>
      <c r="BH33" s="683"/>
      <c r="BI33" s="683"/>
      <c r="BJ33" s="683"/>
      <c r="BK33" s="683"/>
      <c r="BL33" s="683"/>
      <c r="BM33" s="684">
        <v>99.4</v>
      </c>
      <c r="BN33" s="683"/>
      <c r="BO33" s="683"/>
      <c r="BP33" s="683"/>
      <c r="BQ33" s="685"/>
      <c r="BR33" s="682">
        <v>99.8</v>
      </c>
      <c r="BS33" s="683"/>
      <c r="BT33" s="683"/>
      <c r="BU33" s="683"/>
      <c r="BV33" s="683"/>
      <c r="BW33" s="683"/>
      <c r="BX33" s="684">
        <v>99.4</v>
      </c>
      <c r="BY33" s="683"/>
      <c r="BZ33" s="683"/>
      <c r="CA33" s="683"/>
      <c r="CB33" s="685"/>
      <c r="CD33" s="621" t="s">
        <v>308</v>
      </c>
      <c r="CE33" s="622"/>
      <c r="CF33" s="622"/>
      <c r="CG33" s="622"/>
      <c r="CH33" s="622"/>
      <c r="CI33" s="622"/>
      <c r="CJ33" s="622"/>
      <c r="CK33" s="622"/>
      <c r="CL33" s="622"/>
      <c r="CM33" s="622"/>
      <c r="CN33" s="622"/>
      <c r="CO33" s="622"/>
      <c r="CP33" s="622"/>
      <c r="CQ33" s="623"/>
      <c r="CR33" s="624">
        <v>11497934</v>
      </c>
      <c r="CS33" s="656"/>
      <c r="CT33" s="656"/>
      <c r="CU33" s="656"/>
      <c r="CV33" s="656"/>
      <c r="CW33" s="656"/>
      <c r="CX33" s="656"/>
      <c r="CY33" s="657"/>
      <c r="CZ33" s="629">
        <v>42.7</v>
      </c>
      <c r="DA33" s="654"/>
      <c r="DB33" s="654"/>
      <c r="DC33" s="658"/>
      <c r="DD33" s="633">
        <v>9637490</v>
      </c>
      <c r="DE33" s="656"/>
      <c r="DF33" s="656"/>
      <c r="DG33" s="656"/>
      <c r="DH33" s="656"/>
      <c r="DI33" s="656"/>
      <c r="DJ33" s="656"/>
      <c r="DK33" s="657"/>
      <c r="DL33" s="633">
        <v>7240656</v>
      </c>
      <c r="DM33" s="656"/>
      <c r="DN33" s="656"/>
      <c r="DO33" s="656"/>
      <c r="DP33" s="656"/>
      <c r="DQ33" s="656"/>
      <c r="DR33" s="656"/>
      <c r="DS33" s="656"/>
      <c r="DT33" s="656"/>
      <c r="DU33" s="656"/>
      <c r="DV33" s="657"/>
      <c r="DW33" s="629">
        <v>47.7</v>
      </c>
      <c r="DX33" s="654"/>
      <c r="DY33" s="654"/>
      <c r="DZ33" s="654"/>
      <c r="EA33" s="654"/>
      <c r="EB33" s="654"/>
      <c r="EC33" s="655"/>
    </row>
    <row r="34" spans="2:133" ht="11.25" customHeight="1" x14ac:dyDescent="0.25">
      <c r="B34" s="621" t="s">
        <v>309</v>
      </c>
      <c r="C34" s="622"/>
      <c r="D34" s="622"/>
      <c r="E34" s="622"/>
      <c r="F34" s="622"/>
      <c r="G34" s="622"/>
      <c r="H34" s="622"/>
      <c r="I34" s="622"/>
      <c r="J34" s="622"/>
      <c r="K34" s="622"/>
      <c r="L34" s="622"/>
      <c r="M34" s="622"/>
      <c r="N34" s="622"/>
      <c r="O34" s="622"/>
      <c r="P34" s="622"/>
      <c r="Q34" s="623"/>
      <c r="R34" s="624">
        <v>251689</v>
      </c>
      <c r="S34" s="625"/>
      <c r="T34" s="625"/>
      <c r="U34" s="625"/>
      <c r="V34" s="625"/>
      <c r="W34" s="625"/>
      <c r="X34" s="625"/>
      <c r="Y34" s="626"/>
      <c r="Z34" s="627">
        <v>0.9</v>
      </c>
      <c r="AA34" s="627"/>
      <c r="AB34" s="627"/>
      <c r="AC34" s="627"/>
      <c r="AD34" s="628" t="s">
        <v>122</v>
      </c>
      <c r="AE34" s="628"/>
      <c r="AF34" s="628"/>
      <c r="AG34" s="628"/>
      <c r="AH34" s="628"/>
      <c r="AI34" s="628"/>
      <c r="AJ34" s="628"/>
      <c r="AK34" s="628"/>
      <c r="AL34" s="629" t="s">
        <v>122</v>
      </c>
      <c r="AM34" s="630"/>
      <c r="AN34" s="630"/>
      <c r="AO34" s="631"/>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21" t="s">
        <v>310</v>
      </c>
      <c r="CE34" s="622"/>
      <c r="CF34" s="622"/>
      <c r="CG34" s="622"/>
      <c r="CH34" s="622"/>
      <c r="CI34" s="622"/>
      <c r="CJ34" s="622"/>
      <c r="CK34" s="622"/>
      <c r="CL34" s="622"/>
      <c r="CM34" s="622"/>
      <c r="CN34" s="622"/>
      <c r="CO34" s="622"/>
      <c r="CP34" s="622"/>
      <c r="CQ34" s="623"/>
      <c r="CR34" s="624">
        <v>3983327</v>
      </c>
      <c r="CS34" s="625"/>
      <c r="CT34" s="625"/>
      <c r="CU34" s="625"/>
      <c r="CV34" s="625"/>
      <c r="CW34" s="625"/>
      <c r="CX34" s="625"/>
      <c r="CY34" s="626"/>
      <c r="CZ34" s="629">
        <v>14.8</v>
      </c>
      <c r="DA34" s="654"/>
      <c r="DB34" s="654"/>
      <c r="DC34" s="658"/>
      <c r="DD34" s="633">
        <v>3135739</v>
      </c>
      <c r="DE34" s="625"/>
      <c r="DF34" s="625"/>
      <c r="DG34" s="625"/>
      <c r="DH34" s="625"/>
      <c r="DI34" s="625"/>
      <c r="DJ34" s="625"/>
      <c r="DK34" s="626"/>
      <c r="DL34" s="633">
        <v>2687528</v>
      </c>
      <c r="DM34" s="625"/>
      <c r="DN34" s="625"/>
      <c r="DO34" s="625"/>
      <c r="DP34" s="625"/>
      <c r="DQ34" s="625"/>
      <c r="DR34" s="625"/>
      <c r="DS34" s="625"/>
      <c r="DT34" s="625"/>
      <c r="DU34" s="625"/>
      <c r="DV34" s="626"/>
      <c r="DW34" s="629">
        <v>17.7</v>
      </c>
      <c r="DX34" s="654"/>
      <c r="DY34" s="654"/>
      <c r="DZ34" s="654"/>
      <c r="EA34" s="654"/>
      <c r="EB34" s="654"/>
      <c r="EC34" s="655"/>
    </row>
    <row r="35" spans="2:133" ht="11.25" customHeight="1" x14ac:dyDescent="0.25">
      <c r="B35" s="621" t="s">
        <v>311</v>
      </c>
      <c r="C35" s="622"/>
      <c r="D35" s="622"/>
      <c r="E35" s="622"/>
      <c r="F35" s="622"/>
      <c r="G35" s="622"/>
      <c r="H35" s="622"/>
      <c r="I35" s="622"/>
      <c r="J35" s="622"/>
      <c r="K35" s="622"/>
      <c r="L35" s="622"/>
      <c r="M35" s="622"/>
      <c r="N35" s="622"/>
      <c r="O35" s="622"/>
      <c r="P35" s="622"/>
      <c r="Q35" s="623"/>
      <c r="R35" s="624">
        <v>2037593</v>
      </c>
      <c r="S35" s="625"/>
      <c r="T35" s="625"/>
      <c r="U35" s="625"/>
      <c r="V35" s="625"/>
      <c r="W35" s="625"/>
      <c r="X35" s="625"/>
      <c r="Y35" s="626"/>
      <c r="Z35" s="627">
        <v>7.2</v>
      </c>
      <c r="AA35" s="627"/>
      <c r="AB35" s="627"/>
      <c r="AC35" s="627"/>
      <c r="AD35" s="628" t="s">
        <v>122</v>
      </c>
      <c r="AE35" s="628"/>
      <c r="AF35" s="628"/>
      <c r="AG35" s="628"/>
      <c r="AH35" s="628"/>
      <c r="AI35" s="628"/>
      <c r="AJ35" s="628"/>
      <c r="AK35" s="628"/>
      <c r="AL35" s="629" t="s">
        <v>122</v>
      </c>
      <c r="AM35" s="630"/>
      <c r="AN35" s="630"/>
      <c r="AO35" s="631"/>
      <c r="AP35" s="204"/>
      <c r="AQ35" s="606" t="s">
        <v>312</v>
      </c>
      <c r="AR35" s="607"/>
      <c r="AS35" s="607"/>
      <c r="AT35" s="607"/>
      <c r="AU35" s="607"/>
      <c r="AV35" s="607"/>
      <c r="AW35" s="607"/>
      <c r="AX35" s="607"/>
      <c r="AY35" s="607"/>
      <c r="AZ35" s="607"/>
      <c r="BA35" s="607"/>
      <c r="BB35" s="607"/>
      <c r="BC35" s="607"/>
      <c r="BD35" s="607"/>
      <c r="BE35" s="607"/>
      <c r="BF35" s="608"/>
      <c r="BG35" s="606" t="s">
        <v>313</v>
      </c>
      <c r="BH35" s="607"/>
      <c r="BI35" s="607"/>
      <c r="BJ35" s="607"/>
      <c r="BK35" s="607"/>
      <c r="BL35" s="607"/>
      <c r="BM35" s="607"/>
      <c r="BN35" s="607"/>
      <c r="BO35" s="607"/>
      <c r="BP35" s="607"/>
      <c r="BQ35" s="607"/>
      <c r="BR35" s="607"/>
      <c r="BS35" s="607"/>
      <c r="BT35" s="607"/>
      <c r="BU35" s="607"/>
      <c r="BV35" s="607"/>
      <c r="BW35" s="607"/>
      <c r="BX35" s="607"/>
      <c r="BY35" s="607"/>
      <c r="BZ35" s="607"/>
      <c r="CA35" s="607"/>
      <c r="CB35" s="608"/>
      <c r="CD35" s="621" t="s">
        <v>314</v>
      </c>
      <c r="CE35" s="622"/>
      <c r="CF35" s="622"/>
      <c r="CG35" s="622"/>
      <c r="CH35" s="622"/>
      <c r="CI35" s="622"/>
      <c r="CJ35" s="622"/>
      <c r="CK35" s="622"/>
      <c r="CL35" s="622"/>
      <c r="CM35" s="622"/>
      <c r="CN35" s="622"/>
      <c r="CO35" s="622"/>
      <c r="CP35" s="622"/>
      <c r="CQ35" s="623"/>
      <c r="CR35" s="624">
        <v>306553</v>
      </c>
      <c r="CS35" s="656"/>
      <c r="CT35" s="656"/>
      <c r="CU35" s="656"/>
      <c r="CV35" s="656"/>
      <c r="CW35" s="656"/>
      <c r="CX35" s="656"/>
      <c r="CY35" s="657"/>
      <c r="CZ35" s="629">
        <v>1.1000000000000001</v>
      </c>
      <c r="DA35" s="654"/>
      <c r="DB35" s="654"/>
      <c r="DC35" s="658"/>
      <c r="DD35" s="633">
        <v>252441</v>
      </c>
      <c r="DE35" s="656"/>
      <c r="DF35" s="656"/>
      <c r="DG35" s="656"/>
      <c r="DH35" s="656"/>
      <c r="DI35" s="656"/>
      <c r="DJ35" s="656"/>
      <c r="DK35" s="657"/>
      <c r="DL35" s="633">
        <v>252441</v>
      </c>
      <c r="DM35" s="656"/>
      <c r="DN35" s="656"/>
      <c r="DO35" s="656"/>
      <c r="DP35" s="656"/>
      <c r="DQ35" s="656"/>
      <c r="DR35" s="656"/>
      <c r="DS35" s="656"/>
      <c r="DT35" s="656"/>
      <c r="DU35" s="656"/>
      <c r="DV35" s="657"/>
      <c r="DW35" s="629">
        <v>1.7</v>
      </c>
      <c r="DX35" s="654"/>
      <c r="DY35" s="654"/>
      <c r="DZ35" s="654"/>
      <c r="EA35" s="654"/>
      <c r="EB35" s="654"/>
      <c r="EC35" s="655"/>
    </row>
    <row r="36" spans="2:133" ht="11.25" customHeight="1" x14ac:dyDescent="0.25">
      <c r="B36" s="621" t="s">
        <v>315</v>
      </c>
      <c r="C36" s="622"/>
      <c r="D36" s="622"/>
      <c r="E36" s="622"/>
      <c r="F36" s="622"/>
      <c r="G36" s="622"/>
      <c r="H36" s="622"/>
      <c r="I36" s="622"/>
      <c r="J36" s="622"/>
      <c r="K36" s="622"/>
      <c r="L36" s="622"/>
      <c r="M36" s="622"/>
      <c r="N36" s="622"/>
      <c r="O36" s="622"/>
      <c r="P36" s="622"/>
      <c r="Q36" s="623"/>
      <c r="R36" s="624">
        <v>1656118</v>
      </c>
      <c r="S36" s="625"/>
      <c r="T36" s="625"/>
      <c r="U36" s="625"/>
      <c r="V36" s="625"/>
      <c r="W36" s="625"/>
      <c r="X36" s="625"/>
      <c r="Y36" s="626"/>
      <c r="Z36" s="627">
        <v>5.9</v>
      </c>
      <c r="AA36" s="627"/>
      <c r="AB36" s="627"/>
      <c r="AC36" s="627"/>
      <c r="AD36" s="628" t="s">
        <v>122</v>
      </c>
      <c r="AE36" s="628"/>
      <c r="AF36" s="628"/>
      <c r="AG36" s="628"/>
      <c r="AH36" s="628"/>
      <c r="AI36" s="628"/>
      <c r="AJ36" s="628"/>
      <c r="AK36" s="628"/>
      <c r="AL36" s="629" t="s">
        <v>122</v>
      </c>
      <c r="AM36" s="630"/>
      <c r="AN36" s="630"/>
      <c r="AO36" s="631"/>
      <c r="AP36" s="204"/>
      <c r="AQ36" s="690" t="s">
        <v>316</v>
      </c>
      <c r="AR36" s="691"/>
      <c r="AS36" s="691"/>
      <c r="AT36" s="691"/>
      <c r="AU36" s="691"/>
      <c r="AV36" s="691"/>
      <c r="AW36" s="691"/>
      <c r="AX36" s="691"/>
      <c r="AY36" s="692"/>
      <c r="AZ36" s="613">
        <v>2607716</v>
      </c>
      <c r="BA36" s="614"/>
      <c r="BB36" s="614"/>
      <c r="BC36" s="614"/>
      <c r="BD36" s="614"/>
      <c r="BE36" s="614"/>
      <c r="BF36" s="686"/>
      <c r="BG36" s="610" t="s">
        <v>317</v>
      </c>
      <c r="BH36" s="611"/>
      <c r="BI36" s="611"/>
      <c r="BJ36" s="611"/>
      <c r="BK36" s="611"/>
      <c r="BL36" s="611"/>
      <c r="BM36" s="611"/>
      <c r="BN36" s="611"/>
      <c r="BO36" s="611"/>
      <c r="BP36" s="611"/>
      <c r="BQ36" s="611"/>
      <c r="BR36" s="611"/>
      <c r="BS36" s="611"/>
      <c r="BT36" s="611"/>
      <c r="BU36" s="612"/>
      <c r="BV36" s="613">
        <v>166003</v>
      </c>
      <c r="BW36" s="614"/>
      <c r="BX36" s="614"/>
      <c r="BY36" s="614"/>
      <c r="BZ36" s="614"/>
      <c r="CA36" s="614"/>
      <c r="CB36" s="686"/>
      <c r="CD36" s="621" t="s">
        <v>318</v>
      </c>
      <c r="CE36" s="622"/>
      <c r="CF36" s="622"/>
      <c r="CG36" s="622"/>
      <c r="CH36" s="622"/>
      <c r="CI36" s="622"/>
      <c r="CJ36" s="622"/>
      <c r="CK36" s="622"/>
      <c r="CL36" s="622"/>
      <c r="CM36" s="622"/>
      <c r="CN36" s="622"/>
      <c r="CO36" s="622"/>
      <c r="CP36" s="622"/>
      <c r="CQ36" s="623"/>
      <c r="CR36" s="624">
        <v>3508424</v>
      </c>
      <c r="CS36" s="625"/>
      <c r="CT36" s="625"/>
      <c r="CU36" s="625"/>
      <c r="CV36" s="625"/>
      <c r="CW36" s="625"/>
      <c r="CX36" s="625"/>
      <c r="CY36" s="626"/>
      <c r="CZ36" s="629">
        <v>13</v>
      </c>
      <c r="DA36" s="654"/>
      <c r="DB36" s="654"/>
      <c r="DC36" s="658"/>
      <c r="DD36" s="633">
        <v>3230887</v>
      </c>
      <c r="DE36" s="625"/>
      <c r="DF36" s="625"/>
      <c r="DG36" s="625"/>
      <c r="DH36" s="625"/>
      <c r="DI36" s="625"/>
      <c r="DJ36" s="625"/>
      <c r="DK36" s="626"/>
      <c r="DL36" s="633">
        <v>2592776</v>
      </c>
      <c r="DM36" s="625"/>
      <c r="DN36" s="625"/>
      <c r="DO36" s="625"/>
      <c r="DP36" s="625"/>
      <c r="DQ36" s="625"/>
      <c r="DR36" s="625"/>
      <c r="DS36" s="625"/>
      <c r="DT36" s="625"/>
      <c r="DU36" s="625"/>
      <c r="DV36" s="626"/>
      <c r="DW36" s="629">
        <v>17.100000000000001</v>
      </c>
      <c r="DX36" s="654"/>
      <c r="DY36" s="654"/>
      <c r="DZ36" s="654"/>
      <c r="EA36" s="654"/>
      <c r="EB36" s="654"/>
      <c r="EC36" s="655"/>
    </row>
    <row r="37" spans="2:133" ht="11.25" customHeight="1" x14ac:dyDescent="0.25">
      <c r="B37" s="621" t="s">
        <v>319</v>
      </c>
      <c r="C37" s="622"/>
      <c r="D37" s="622"/>
      <c r="E37" s="622"/>
      <c r="F37" s="622"/>
      <c r="G37" s="622"/>
      <c r="H37" s="622"/>
      <c r="I37" s="622"/>
      <c r="J37" s="622"/>
      <c r="K37" s="622"/>
      <c r="L37" s="622"/>
      <c r="M37" s="622"/>
      <c r="N37" s="622"/>
      <c r="O37" s="622"/>
      <c r="P37" s="622"/>
      <c r="Q37" s="623"/>
      <c r="R37" s="624">
        <v>430591</v>
      </c>
      <c r="S37" s="625"/>
      <c r="T37" s="625"/>
      <c r="U37" s="625"/>
      <c r="V37" s="625"/>
      <c r="W37" s="625"/>
      <c r="X37" s="625"/>
      <c r="Y37" s="626"/>
      <c r="Z37" s="627">
        <v>1.5</v>
      </c>
      <c r="AA37" s="627"/>
      <c r="AB37" s="627"/>
      <c r="AC37" s="627"/>
      <c r="AD37" s="628">
        <v>6781</v>
      </c>
      <c r="AE37" s="628"/>
      <c r="AF37" s="628"/>
      <c r="AG37" s="628"/>
      <c r="AH37" s="628"/>
      <c r="AI37" s="628"/>
      <c r="AJ37" s="628"/>
      <c r="AK37" s="628"/>
      <c r="AL37" s="629">
        <v>0</v>
      </c>
      <c r="AM37" s="630"/>
      <c r="AN37" s="630"/>
      <c r="AO37" s="631"/>
      <c r="AQ37" s="687" t="s">
        <v>320</v>
      </c>
      <c r="AR37" s="688"/>
      <c r="AS37" s="688"/>
      <c r="AT37" s="688"/>
      <c r="AU37" s="688"/>
      <c r="AV37" s="688"/>
      <c r="AW37" s="688"/>
      <c r="AX37" s="688"/>
      <c r="AY37" s="689"/>
      <c r="AZ37" s="624">
        <v>433660</v>
      </c>
      <c r="BA37" s="625"/>
      <c r="BB37" s="625"/>
      <c r="BC37" s="625"/>
      <c r="BD37" s="656"/>
      <c r="BE37" s="656"/>
      <c r="BF37" s="679"/>
      <c r="BG37" s="621" t="s">
        <v>321</v>
      </c>
      <c r="BH37" s="622"/>
      <c r="BI37" s="622"/>
      <c r="BJ37" s="622"/>
      <c r="BK37" s="622"/>
      <c r="BL37" s="622"/>
      <c r="BM37" s="622"/>
      <c r="BN37" s="622"/>
      <c r="BO37" s="622"/>
      <c r="BP37" s="622"/>
      <c r="BQ37" s="622"/>
      <c r="BR37" s="622"/>
      <c r="BS37" s="622"/>
      <c r="BT37" s="622"/>
      <c r="BU37" s="623"/>
      <c r="BV37" s="624">
        <v>144504</v>
      </c>
      <c r="BW37" s="625"/>
      <c r="BX37" s="625"/>
      <c r="BY37" s="625"/>
      <c r="BZ37" s="625"/>
      <c r="CA37" s="625"/>
      <c r="CB37" s="634"/>
      <c r="CD37" s="621" t="s">
        <v>322</v>
      </c>
      <c r="CE37" s="622"/>
      <c r="CF37" s="622"/>
      <c r="CG37" s="622"/>
      <c r="CH37" s="622"/>
      <c r="CI37" s="622"/>
      <c r="CJ37" s="622"/>
      <c r="CK37" s="622"/>
      <c r="CL37" s="622"/>
      <c r="CM37" s="622"/>
      <c r="CN37" s="622"/>
      <c r="CO37" s="622"/>
      <c r="CP37" s="622"/>
      <c r="CQ37" s="623"/>
      <c r="CR37" s="624">
        <v>1934638</v>
      </c>
      <c r="CS37" s="656"/>
      <c r="CT37" s="656"/>
      <c r="CU37" s="656"/>
      <c r="CV37" s="656"/>
      <c r="CW37" s="656"/>
      <c r="CX37" s="656"/>
      <c r="CY37" s="657"/>
      <c r="CZ37" s="629">
        <v>7.2</v>
      </c>
      <c r="DA37" s="654"/>
      <c r="DB37" s="654"/>
      <c r="DC37" s="658"/>
      <c r="DD37" s="633">
        <v>1934638</v>
      </c>
      <c r="DE37" s="656"/>
      <c r="DF37" s="656"/>
      <c r="DG37" s="656"/>
      <c r="DH37" s="656"/>
      <c r="DI37" s="656"/>
      <c r="DJ37" s="656"/>
      <c r="DK37" s="657"/>
      <c r="DL37" s="633">
        <v>1895364</v>
      </c>
      <c r="DM37" s="656"/>
      <c r="DN37" s="656"/>
      <c r="DO37" s="656"/>
      <c r="DP37" s="656"/>
      <c r="DQ37" s="656"/>
      <c r="DR37" s="656"/>
      <c r="DS37" s="656"/>
      <c r="DT37" s="656"/>
      <c r="DU37" s="656"/>
      <c r="DV37" s="657"/>
      <c r="DW37" s="629">
        <v>12.5</v>
      </c>
      <c r="DX37" s="654"/>
      <c r="DY37" s="654"/>
      <c r="DZ37" s="654"/>
      <c r="EA37" s="654"/>
      <c r="EB37" s="654"/>
      <c r="EC37" s="655"/>
    </row>
    <row r="38" spans="2:133" ht="11.25" customHeight="1" x14ac:dyDescent="0.25">
      <c r="B38" s="621" t="s">
        <v>323</v>
      </c>
      <c r="C38" s="622"/>
      <c r="D38" s="622"/>
      <c r="E38" s="622"/>
      <c r="F38" s="622"/>
      <c r="G38" s="622"/>
      <c r="H38" s="622"/>
      <c r="I38" s="622"/>
      <c r="J38" s="622"/>
      <c r="K38" s="622"/>
      <c r="L38" s="622"/>
      <c r="M38" s="622"/>
      <c r="N38" s="622"/>
      <c r="O38" s="622"/>
      <c r="P38" s="622"/>
      <c r="Q38" s="623"/>
      <c r="R38" s="624">
        <v>884862</v>
      </c>
      <c r="S38" s="625"/>
      <c r="T38" s="625"/>
      <c r="U38" s="625"/>
      <c r="V38" s="625"/>
      <c r="W38" s="625"/>
      <c r="X38" s="625"/>
      <c r="Y38" s="626"/>
      <c r="Z38" s="627">
        <v>3.1</v>
      </c>
      <c r="AA38" s="627"/>
      <c r="AB38" s="627"/>
      <c r="AC38" s="627"/>
      <c r="AD38" s="628" t="s">
        <v>122</v>
      </c>
      <c r="AE38" s="628"/>
      <c r="AF38" s="628"/>
      <c r="AG38" s="628"/>
      <c r="AH38" s="628"/>
      <c r="AI38" s="628"/>
      <c r="AJ38" s="628"/>
      <c r="AK38" s="628"/>
      <c r="AL38" s="629" t="s">
        <v>122</v>
      </c>
      <c r="AM38" s="630"/>
      <c r="AN38" s="630"/>
      <c r="AO38" s="631"/>
      <c r="AQ38" s="687" t="s">
        <v>324</v>
      </c>
      <c r="AR38" s="688"/>
      <c r="AS38" s="688"/>
      <c r="AT38" s="688"/>
      <c r="AU38" s="688"/>
      <c r="AV38" s="688"/>
      <c r="AW38" s="688"/>
      <c r="AX38" s="688"/>
      <c r="AY38" s="689"/>
      <c r="AZ38" s="624">
        <v>1168</v>
      </c>
      <c r="BA38" s="625"/>
      <c r="BB38" s="625"/>
      <c r="BC38" s="625"/>
      <c r="BD38" s="656"/>
      <c r="BE38" s="656"/>
      <c r="BF38" s="679"/>
      <c r="BG38" s="621" t="s">
        <v>325</v>
      </c>
      <c r="BH38" s="622"/>
      <c r="BI38" s="622"/>
      <c r="BJ38" s="622"/>
      <c r="BK38" s="622"/>
      <c r="BL38" s="622"/>
      <c r="BM38" s="622"/>
      <c r="BN38" s="622"/>
      <c r="BO38" s="622"/>
      <c r="BP38" s="622"/>
      <c r="BQ38" s="622"/>
      <c r="BR38" s="622"/>
      <c r="BS38" s="622"/>
      <c r="BT38" s="622"/>
      <c r="BU38" s="623"/>
      <c r="BV38" s="624">
        <v>9163</v>
      </c>
      <c r="BW38" s="625"/>
      <c r="BX38" s="625"/>
      <c r="BY38" s="625"/>
      <c r="BZ38" s="625"/>
      <c r="CA38" s="625"/>
      <c r="CB38" s="634"/>
      <c r="CD38" s="621" t="s">
        <v>326</v>
      </c>
      <c r="CE38" s="622"/>
      <c r="CF38" s="622"/>
      <c r="CG38" s="622"/>
      <c r="CH38" s="622"/>
      <c r="CI38" s="622"/>
      <c r="CJ38" s="622"/>
      <c r="CK38" s="622"/>
      <c r="CL38" s="622"/>
      <c r="CM38" s="622"/>
      <c r="CN38" s="622"/>
      <c r="CO38" s="622"/>
      <c r="CP38" s="622"/>
      <c r="CQ38" s="623"/>
      <c r="CR38" s="624">
        <v>2172888</v>
      </c>
      <c r="CS38" s="625"/>
      <c r="CT38" s="625"/>
      <c r="CU38" s="625"/>
      <c r="CV38" s="625"/>
      <c r="CW38" s="625"/>
      <c r="CX38" s="625"/>
      <c r="CY38" s="626"/>
      <c r="CZ38" s="629">
        <v>8.1</v>
      </c>
      <c r="DA38" s="654"/>
      <c r="DB38" s="654"/>
      <c r="DC38" s="658"/>
      <c r="DD38" s="633">
        <v>1753080</v>
      </c>
      <c r="DE38" s="625"/>
      <c r="DF38" s="625"/>
      <c r="DG38" s="625"/>
      <c r="DH38" s="625"/>
      <c r="DI38" s="625"/>
      <c r="DJ38" s="625"/>
      <c r="DK38" s="626"/>
      <c r="DL38" s="633">
        <v>1707891</v>
      </c>
      <c r="DM38" s="625"/>
      <c r="DN38" s="625"/>
      <c r="DO38" s="625"/>
      <c r="DP38" s="625"/>
      <c r="DQ38" s="625"/>
      <c r="DR38" s="625"/>
      <c r="DS38" s="625"/>
      <c r="DT38" s="625"/>
      <c r="DU38" s="625"/>
      <c r="DV38" s="626"/>
      <c r="DW38" s="629">
        <v>11.2</v>
      </c>
      <c r="DX38" s="654"/>
      <c r="DY38" s="654"/>
      <c r="DZ38" s="654"/>
      <c r="EA38" s="654"/>
      <c r="EB38" s="654"/>
      <c r="EC38" s="655"/>
    </row>
    <row r="39" spans="2:133" ht="11.25" customHeight="1" x14ac:dyDescent="0.25">
      <c r="B39" s="621" t="s">
        <v>327</v>
      </c>
      <c r="C39" s="622"/>
      <c r="D39" s="622"/>
      <c r="E39" s="622"/>
      <c r="F39" s="622"/>
      <c r="G39" s="622"/>
      <c r="H39" s="622"/>
      <c r="I39" s="622"/>
      <c r="J39" s="622"/>
      <c r="K39" s="622"/>
      <c r="L39" s="622"/>
      <c r="M39" s="622"/>
      <c r="N39" s="622"/>
      <c r="O39" s="622"/>
      <c r="P39" s="622"/>
      <c r="Q39" s="623"/>
      <c r="R39" s="624" t="s">
        <v>122</v>
      </c>
      <c r="S39" s="625"/>
      <c r="T39" s="625"/>
      <c r="U39" s="625"/>
      <c r="V39" s="625"/>
      <c r="W39" s="625"/>
      <c r="X39" s="625"/>
      <c r="Y39" s="626"/>
      <c r="Z39" s="627" t="s">
        <v>122</v>
      </c>
      <c r="AA39" s="627"/>
      <c r="AB39" s="627"/>
      <c r="AC39" s="627"/>
      <c r="AD39" s="628" t="s">
        <v>122</v>
      </c>
      <c r="AE39" s="628"/>
      <c r="AF39" s="628"/>
      <c r="AG39" s="628"/>
      <c r="AH39" s="628"/>
      <c r="AI39" s="628"/>
      <c r="AJ39" s="628"/>
      <c r="AK39" s="628"/>
      <c r="AL39" s="629" t="s">
        <v>122</v>
      </c>
      <c r="AM39" s="630"/>
      <c r="AN39" s="630"/>
      <c r="AO39" s="631"/>
      <c r="AQ39" s="687" t="s">
        <v>328</v>
      </c>
      <c r="AR39" s="688"/>
      <c r="AS39" s="688"/>
      <c r="AT39" s="688"/>
      <c r="AU39" s="688"/>
      <c r="AV39" s="688"/>
      <c r="AW39" s="688"/>
      <c r="AX39" s="688"/>
      <c r="AY39" s="689"/>
      <c r="AZ39" s="624" t="s">
        <v>122</v>
      </c>
      <c r="BA39" s="625"/>
      <c r="BB39" s="625"/>
      <c r="BC39" s="625"/>
      <c r="BD39" s="656"/>
      <c r="BE39" s="656"/>
      <c r="BF39" s="679"/>
      <c r="BG39" s="621" t="s">
        <v>329</v>
      </c>
      <c r="BH39" s="622"/>
      <c r="BI39" s="622"/>
      <c r="BJ39" s="622"/>
      <c r="BK39" s="622"/>
      <c r="BL39" s="622"/>
      <c r="BM39" s="622"/>
      <c r="BN39" s="622"/>
      <c r="BO39" s="622"/>
      <c r="BP39" s="622"/>
      <c r="BQ39" s="622"/>
      <c r="BR39" s="622"/>
      <c r="BS39" s="622"/>
      <c r="BT39" s="622"/>
      <c r="BU39" s="623"/>
      <c r="BV39" s="624">
        <v>12933</v>
      </c>
      <c r="BW39" s="625"/>
      <c r="BX39" s="625"/>
      <c r="BY39" s="625"/>
      <c r="BZ39" s="625"/>
      <c r="CA39" s="625"/>
      <c r="CB39" s="634"/>
      <c r="CD39" s="621" t="s">
        <v>330</v>
      </c>
      <c r="CE39" s="622"/>
      <c r="CF39" s="622"/>
      <c r="CG39" s="622"/>
      <c r="CH39" s="622"/>
      <c r="CI39" s="622"/>
      <c r="CJ39" s="622"/>
      <c r="CK39" s="622"/>
      <c r="CL39" s="622"/>
      <c r="CM39" s="622"/>
      <c r="CN39" s="622"/>
      <c r="CO39" s="622"/>
      <c r="CP39" s="622"/>
      <c r="CQ39" s="623"/>
      <c r="CR39" s="624">
        <v>1520083</v>
      </c>
      <c r="CS39" s="656"/>
      <c r="CT39" s="656"/>
      <c r="CU39" s="656"/>
      <c r="CV39" s="656"/>
      <c r="CW39" s="656"/>
      <c r="CX39" s="656"/>
      <c r="CY39" s="657"/>
      <c r="CZ39" s="629">
        <v>5.7</v>
      </c>
      <c r="DA39" s="654"/>
      <c r="DB39" s="654"/>
      <c r="DC39" s="658"/>
      <c r="DD39" s="633">
        <v>1258684</v>
      </c>
      <c r="DE39" s="656"/>
      <c r="DF39" s="656"/>
      <c r="DG39" s="656"/>
      <c r="DH39" s="656"/>
      <c r="DI39" s="656"/>
      <c r="DJ39" s="656"/>
      <c r="DK39" s="657"/>
      <c r="DL39" s="633" t="s">
        <v>122</v>
      </c>
      <c r="DM39" s="656"/>
      <c r="DN39" s="656"/>
      <c r="DO39" s="656"/>
      <c r="DP39" s="656"/>
      <c r="DQ39" s="656"/>
      <c r="DR39" s="656"/>
      <c r="DS39" s="656"/>
      <c r="DT39" s="656"/>
      <c r="DU39" s="656"/>
      <c r="DV39" s="657"/>
      <c r="DW39" s="629" t="s">
        <v>122</v>
      </c>
      <c r="DX39" s="654"/>
      <c r="DY39" s="654"/>
      <c r="DZ39" s="654"/>
      <c r="EA39" s="654"/>
      <c r="EB39" s="654"/>
      <c r="EC39" s="655"/>
    </row>
    <row r="40" spans="2:133" ht="11.25" customHeight="1" x14ac:dyDescent="0.25">
      <c r="B40" s="621" t="s">
        <v>331</v>
      </c>
      <c r="C40" s="622"/>
      <c r="D40" s="622"/>
      <c r="E40" s="622"/>
      <c r="F40" s="622"/>
      <c r="G40" s="622"/>
      <c r="H40" s="622"/>
      <c r="I40" s="622"/>
      <c r="J40" s="622"/>
      <c r="K40" s="622"/>
      <c r="L40" s="622"/>
      <c r="M40" s="622"/>
      <c r="N40" s="622"/>
      <c r="O40" s="622"/>
      <c r="P40" s="622"/>
      <c r="Q40" s="623"/>
      <c r="R40" s="624">
        <v>74662</v>
      </c>
      <c r="S40" s="625"/>
      <c r="T40" s="625"/>
      <c r="U40" s="625"/>
      <c r="V40" s="625"/>
      <c r="W40" s="625"/>
      <c r="X40" s="625"/>
      <c r="Y40" s="626"/>
      <c r="Z40" s="627">
        <v>0.3</v>
      </c>
      <c r="AA40" s="627"/>
      <c r="AB40" s="627"/>
      <c r="AC40" s="627"/>
      <c r="AD40" s="628" t="s">
        <v>122</v>
      </c>
      <c r="AE40" s="628"/>
      <c r="AF40" s="628"/>
      <c r="AG40" s="628"/>
      <c r="AH40" s="628"/>
      <c r="AI40" s="628"/>
      <c r="AJ40" s="628"/>
      <c r="AK40" s="628"/>
      <c r="AL40" s="629" t="s">
        <v>122</v>
      </c>
      <c r="AM40" s="630"/>
      <c r="AN40" s="630"/>
      <c r="AO40" s="631"/>
      <c r="AQ40" s="687" t="s">
        <v>332</v>
      </c>
      <c r="AR40" s="688"/>
      <c r="AS40" s="688"/>
      <c r="AT40" s="688"/>
      <c r="AU40" s="688"/>
      <c r="AV40" s="688"/>
      <c r="AW40" s="688"/>
      <c r="AX40" s="688"/>
      <c r="AY40" s="689"/>
      <c r="AZ40" s="624" t="s">
        <v>122</v>
      </c>
      <c r="BA40" s="625"/>
      <c r="BB40" s="625"/>
      <c r="BC40" s="625"/>
      <c r="BD40" s="656"/>
      <c r="BE40" s="656"/>
      <c r="BF40" s="679"/>
      <c r="BG40" s="672" t="s">
        <v>333</v>
      </c>
      <c r="BH40" s="673"/>
      <c r="BI40" s="673"/>
      <c r="BJ40" s="673"/>
      <c r="BK40" s="673"/>
      <c r="BL40" s="205"/>
      <c r="BM40" s="622" t="s">
        <v>334</v>
      </c>
      <c r="BN40" s="622"/>
      <c r="BO40" s="622"/>
      <c r="BP40" s="622"/>
      <c r="BQ40" s="622"/>
      <c r="BR40" s="622"/>
      <c r="BS40" s="622"/>
      <c r="BT40" s="622"/>
      <c r="BU40" s="623"/>
      <c r="BV40" s="624">
        <v>106</v>
      </c>
      <c r="BW40" s="625"/>
      <c r="BX40" s="625"/>
      <c r="BY40" s="625"/>
      <c r="BZ40" s="625"/>
      <c r="CA40" s="625"/>
      <c r="CB40" s="634"/>
      <c r="CD40" s="621" t="s">
        <v>335</v>
      </c>
      <c r="CE40" s="622"/>
      <c r="CF40" s="622"/>
      <c r="CG40" s="622"/>
      <c r="CH40" s="622"/>
      <c r="CI40" s="622"/>
      <c r="CJ40" s="622"/>
      <c r="CK40" s="622"/>
      <c r="CL40" s="622"/>
      <c r="CM40" s="622"/>
      <c r="CN40" s="622"/>
      <c r="CO40" s="622"/>
      <c r="CP40" s="622"/>
      <c r="CQ40" s="623"/>
      <c r="CR40" s="624">
        <v>6659</v>
      </c>
      <c r="CS40" s="625"/>
      <c r="CT40" s="625"/>
      <c r="CU40" s="625"/>
      <c r="CV40" s="625"/>
      <c r="CW40" s="625"/>
      <c r="CX40" s="625"/>
      <c r="CY40" s="626"/>
      <c r="CZ40" s="629">
        <v>0</v>
      </c>
      <c r="DA40" s="654"/>
      <c r="DB40" s="654"/>
      <c r="DC40" s="658"/>
      <c r="DD40" s="633">
        <v>6659</v>
      </c>
      <c r="DE40" s="625"/>
      <c r="DF40" s="625"/>
      <c r="DG40" s="625"/>
      <c r="DH40" s="625"/>
      <c r="DI40" s="625"/>
      <c r="DJ40" s="625"/>
      <c r="DK40" s="626"/>
      <c r="DL40" s="633">
        <v>20</v>
      </c>
      <c r="DM40" s="625"/>
      <c r="DN40" s="625"/>
      <c r="DO40" s="625"/>
      <c r="DP40" s="625"/>
      <c r="DQ40" s="625"/>
      <c r="DR40" s="625"/>
      <c r="DS40" s="625"/>
      <c r="DT40" s="625"/>
      <c r="DU40" s="625"/>
      <c r="DV40" s="626"/>
      <c r="DW40" s="629">
        <v>0</v>
      </c>
      <c r="DX40" s="654"/>
      <c r="DY40" s="654"/>
      <c r="DZ40" s="654"/>
      <c r="EA40" s="654"/>
      <c r="EB40" s="654"/>
      <c r="EC40" s="655"/>
    </row>
    <row r="41" spans="2:133" ht="11.25" customHeight="1" x14ac:dyDescent="0.25">
      <c r="B41" s="645" t="s">
        <v>336</v>
      </c>
      <c r="C41" s="646"/>
      <c r="D41" s="646"/>
      <c r="E41" s="646"/>
      <c r="F41" s="646"/>
      <c r="G41" s="646"/>
      <c r="H41" s="646"/>
      <c r="I41" s="646"/>
      <c r="J41" s="646"/>
      <c r="K41" s="646"/>
      <c r="L41" s="646"/>
      <c r="M41" s="646"/>
      <c r="N41" s="646"/>
      <c r="O41" s="646"/>
      <c r="P41" s="646"/>
      <c r="Q41" s="647"/>
      <c r="R41" s="696">
        <v>28204389</v>
      </c>
      <c r="S41" s="697"/>
      <c r="T41" s="697"/>
      <c r="U41" s="697"/>
      <c r="V41" s="697"/>
      <c r="W41" s="697"/>
      <c r="X41" s="697"/>
      <c r="Y41" s="701"/>
      <c r="Z41" s="702">
        <v>100</v>
      </c>
      <c r="AA41" s="702"/>
      <c r="AB41" s="702"/>
      <c r="AC41" s="702"/>
      <c r="AD41" s="703">
        <v>15117736</v>
      </c>
      <c r="AE41" s="703"/>
      <c r="AF41" s="703"/>
      <c r="AG41" s="703"/>
      <c r="AH41" s="703"/>
      <c r="AI41" s="703"/>
      <c r="AJ41" s="703"/>
      <c r="AK41" s="703"/>
      <c r="AL41" s="704">
        <v>100</v>
      </c>
      <c r="AM41" s="684"/>
      <c r="AN41" s="684"/>
      <c r="AO41" s="705"/>
      <c r="AQ41" s="687" t="s">
        <v>337</v>
      </c>
      <c r="AR41" s="688"/>
      <c r="AS41" s="688"/>
      <c r="AT41" s="688"/>
      <c r="AU41" s="688"/>
      <c r="AV41" s="688"/>
      <c r="AW41" s="688"/>
      <c r="AX41" s="688"/>
      <c r="AY41" s="689"/>
      <c r="AZ41" s="624">
        <v>476114</v>
      </c>
      <c r="BA41" s="625"/>
      <c r="BB41" s="625"/>
      <c r="BC41" s="625"/>
      <c r="BD41" s="656"/>
      <c r="BE41" s="656"/>
      <c r="BF41" s="679"/>
      <c r="BG41" s="672"/>
      <c r="BH41" s="673"/>
      <c r="BI41" s="673"/>
      <c r="BJ41" s="673"/>
      <c r="BK41" s="673"/>
      <c r="BL41" s="205"/>
      <c r="BM41" s="622" t="s">
        <v>338</v>
      </c>
      <c r="BN41" s="622"/>
      <c r="BO41" s="622"/>
      <c r="BP41" s="622"/>
      <c r="BQ41" s="622"/>
      <c r="BR41" s="622"/>
      <c r="BS41" s="622"/>
      <c r="BT41" s="622"/>
      <c r="BU41" s="623"/>
      <c r="BV41" s="624">
        <v>1</v>
      </c>
      <c r="BW41" s="625"/>
      <c r="BX41" s="625"/>
      <c r="BY41" s="625"/>
      <c r="BZ41" s="625"/>
      <c r="CA41" s="625"/>
      <c r="CB41" s="634"/>
      <c r="CD41" s="621" t="s">
        <v>339</v>
      </c>
      <c r="CE41" s="622"/>
      <c r="CF41" s="622"/>
      <c r="CG41" s="622"/>
      <c r="CH41" s="622"/>
      <c r="CI41" s="622"/>
      <c r="CJ41" s="622"/>
      <c r="CK41" s="622"/>
      <c r="CL41" s="622"/>
      <c r="CM41" s="622"/>
      <c r="CN41" s="622"/>
      <c r="CO41" s="622"/>
      <c r="CP41" s="622"/>
      <c r="CQ41" s="623"/>
      <c r="CR41" s="624" t="s">
        <v>122</v>
      </c>
      <c r="CS41" s="656"/>
      <c r="CT41" s="656"/>
      <c r="CU41" s="656"/>
      <c r="CV41" s="656"/>
      <c r="CW41" s="656"/>
      <c r="CX41" s="656"/>
      <c r="CY41" s="657"/>
      <c r="CZ41" s="629" t="s">
        <v>122</v>
      </c>
      <c r="DA41" s="654"/>
      <c r="DB41" s="654"/>
      <c r="DC41" s="658"/>
      <c r="DD41" s="633" t="s">
        <v>122</v>
      </c>
      <c r="DE41" s="656"/>
      <c r="DF41" s="656"/>
      <c r="DG41" s="656"/>
      <c r="DH41" s="656"/>
      <c r="DI41" s="656"/>
      <c r="DJ41" s="656"/>
      <c r="DK41" s="657"/>
      <c r="DL41" s="707"/>
      <c r="DM41" s="708"/>
      <c r="DN41" s="708"/>
      <c r="DO41" s="708"/>
      <c r="DP41" s="708"/>
      <c r="DQ41" s="708"/>
      <c r="DR41" s="708"/>
      <c r="DS41" s="708"/>
      <c r="DT41" s="708"/>
      <c r="DU41" s="708"/>
      <c r="DV41" s="709"/>
      <c r="DW41" s="698"/>
      <c r="DX41" s="699"/>
      <c r="DY41" s="699"/>
      <c r="DZ41" s="699"/>
      <c r="EA41" s="699"/>
      <c r="EB41" s="699"/>
      <c r="EC41" s="700"/>
    </row>
    <row r="42" spans="2:133" ht="11.25" customHeight="1" x14ac:dyDescent="0.25">
      <c r="AQ42" s="693" t="s">
        <v>340</v>
      </c>
      <c r="AR42" s="694"/>
      <c r="AS42" s="694"/>
      <c r="AT42" s="694"/>
      <c r="AU42" s="694"/>
      <c r="AV42" s="694"/>
      <c r="AW42" s="694"/>
      <c r="AX42" s="694"/>
      <c r="AY42" s="695"/>
      <c r="AZ42" s="696">
        <v>1696774</v>
      </c>
      <c r="BA42" s="697"/>
      <c r="BB42" s="697"/>
      <c r="BC42" s="697"/>
      <c r="BD42" s="683"/>
      <c r="BE42" s="683"/>
      <c r="BF42" s="685"/>
      <c r="BG42" s="674"/>
      <c r="BH42" s="675"/>
      <c r="BI42" s="675"/>
      <c r="BJ42" s="675"/>
      <c r="BK42" s="675"/>
      <c r="BL42" s="206"/>
      <c r="BM42" s="646" t="s">
        <v>341</v>
      </c>
      <c r="BN42" s="646"/>
      <c r="BO42" s="646"/>
      <c r="BP42" s="646"/>
      <c r="BQ42" s="646"/>
      <c r="BR42" s="646"/>
      <c r="BS42" s="646"/>
      <c r="BT42" s="646"/>
      <c r="BU42" s="647"/>
      <c r="BV42" s="696">
        <v>351</v>
      </c>
      <c r="BW42" s="697"/>
      <c r="BX42" s="697"/>
      <c r="BY42" s="697"/>
      <c r="BZ42" s="697"/>
      <c r="CA42" s="697"/>
      <c r="CB42" s="706"/>
      <c r="CD42" s="621" t="s">
        <v>342</v>
      </c>
      <c r="CE42" s="622"/>
      <c r="CF42" s="622"/>
      <c r="CG42" s="622"/>
      <c r="CH42" s="622"/>
      <c r="CI42" s="622"/>
      <c r="CJ42" s="622"/>
      <c r="CK42" s="622"/>
      <c r="CL42" s="622"/>
      <c r="CM42" s="622"/>
      <c r="CN42" s="622"/>
      <c r="CO42" s="622"/>
      <c r="CP42" s="622"/>
      <c r="CQ42" s="623"/>
      <c r="CR42" s="624">
        <v>2213216</v>
      </c>
      <c r="CS42" s="656"/>
      <c r="CT42" s="656"/>
      <c r="CU42" s="656"/>
      <c r="CV42" s="656"/>
      <c r="CW42" s="656"/>
      <c r="CX42" s="656"/>
      <c r="CY42" s="657"/>
      <c r="CZ42" s="629">
        <v>8.1999999999999993</v>
      </c>
      <c r="DA42" s="654"/>
      <c r="DB42" s="654"/>
      <c r="DC42" s="658"/>
      <c r="DD42" s="633">
        <v>810833</v>
      </c>
      <c r="DE42" s="656"/>
      <c r="DF42" s="656"/>
      <c r="DG42" s="656"/>
      <c r="DH42" s="656"/>
      <c r="DI42" s="656"/>
      <c r="DJ42" s="656"/>
      <c r="DK42" s="657"/>
      <c r="DL42" s="707"/>
      <c r="DM42" s="708"/>
      <c r="DN42" s="708"/>
      <c r="DO42" s="708"/>
      <c r="DP42" s="708"/>
      <c r="DQ42" s="708"/>
      <c r="DR42" s="708"/>
      <c r="DS42" s="708"/>
      <c r="DT42" s="708"/>
      <c r="DU42" s="708"/>
      <c r="DV42" s="709"/>
      <c r="DW42" s="698"/>
      <c r="DX42" s="699"/>
      <c r="DY42" s="699"/>
      <c r="DZ42" s="699"/>
      <c r="EA42" s="699"/>
      <c r="EB42" s="699"/>
      <c r="EC42" s="700"/>
    </row>
    <row r="43" spans="2:133" ht="11.25" customHeight="1" x14ac:dyDescent="0.25">
      <c r="B43" s="196" t="s">
        <v>343</v>
      </c>
      <c r="CD43" s="621" t="s">
        <v>344</v>
      </c>
      <c r="CE43" s="622"/>
      <c r="CF43" s="622"/>
      <c r="CG43" s="622"/>
      <c r="CH43" s="622"/>
      <c r="CI43" s="622"/>
      <c r="CJ43" s="622"/>
      <c r="CK43" s="622"/>
      <c r="CL43" s="622"/>
      <c r="CM43" s="622"/>
      <c r="CN43" s="622"/>
      <c r="CO43" s="622"/>
      <c r="CP43" s="622"/>
      <c r="CQ43" s="623"/>
      <c r="CR43" s="624">
        <v>103105</v>
      </c>
      <c r="CS43" s="656"/>
      <c r="CT43" s="656"/>
      <c r="CU43" s="656"/>
      <c r="CV43" s="656"/>
      <c r="CW43" s="656"/>
      <c r="CX43" s="656"/>
      <c r="CY43" s="657"/>
      <c r="CZ43" s="629">
        <v>0.4</v>
      </c>
      <c r="DA43" s="654"/>
      <c r="DB43" s="654"/>
      <c r="DC43" s="658"/>
      <c r="DD43" s="633">
        <v>103105</v>
      </c>
      <c r="DE43" s="656"/>
      <c r="DF43" s="656"/>
      <c r="DG43" s="656"/>
      <c r="DH43" s="656"/>
      <c r="DI43" s="656"/>
      <c r="DJ43" s="656"/>
      <c r="DK43" s="657"/>
      <c r="DL43" s="707"/>
      <c r="DM43" s="708"/>
      <c r="DN43" s="708"/>
      <c r="DO43" s="708"/>
      <c r="DP43" s="708"/>
      <c r="DQ43" s="708"/>
      <c r="DR43" s="708"/>
      <c r="DS43" s="708"/>
      <c r="DT43" s="708"/>
      <c r="DU43" s="708"/>
      <c r="DV43" s="709"/>
      <c r="DW43" s="698"/>
      <c r="DX43" s="699"/>
      <c r="DY43" s="699"/>
      <c r="DZ43" s="699"/>
      <c r="EA43" s="699"/>
      <c r="EB43" s="699"/>
      <c r="EC43" s="700"/>
    </row>
    <row r="44" spans="2:133" ht="11.25" customHeight="1" x14ac:dyDescent="0.25">
      <c r="B44" s="710" t="s">
        <v>345</v>
      </c>
      <c r="C44" s="710"/>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10"/>
      <c r="AS44" s="710"/>
      <c r="AT44" s="710"/>
      <c r="AU44" s="710"/>
      <c r="AV44" s="710"/>
      <c r="AW44" s="710"/>
      <c r="AX44" s="710"/>
      <c r="AY44" s="710"/>
      <c r="AZ44" s="710"/>
      <c r="BA44" s="710"/>
      <c r="BB44" s="710"/>
      <c r="BC44" s="710"/>
      <c r="BD44" s="710"/>
      <c r="BE44" s="710"/>
      <c r="BF44" s="710"/>
      <c r="BG44" s="710"/>
      <c r="BH44" s="710"/>
      <c r="BI44" s="710"/>
      <c r="BJ44" s="710"/>
      <c r="BK44" s="710"/>
      <c r="BL44" s="710"/>
      <c r="BM44" s="710"/>
      <c r="BN44" s="710"/>
      <c r="BO44" s="710"/>
      <c r="BP44" s="710"/>
      <c r="BQ44" s="710"/>
      <c r="BR44" s="710"/>
      <c r="BS44" s="710"/>
      <c r="BT44" s="710"/>
      <c r="BU44" s="710"/>
      <c r="BV44" s="710"/>
      <c r="BW44" s="710"/>
      <c r="BX44" s="710"/>
      <c r="BY44" s="710"/>
      <c r="BZ44" s="710"/>
      <c r="CA44" s="710"/>
      <c r="CB44" s="710"/>
      <c r="CC44" s="711"/>
      <c r="CD44" s="660" t="s">
        <v>293</v>
      </c>
      <c r="CE44" s="661"/>
      <c r="CF44" s="621" t="s">
        <v>346</v>
      </c>
      <c r="CG44" s="622"/>
      <c r="CH44" s="622"/>
      <c r="CI44" s="622"/>
      <c r="CJ44" s="622"/>
      <c r="CK44" s="622"/>
      <c r="CL44" s="622"/>
      <c r="CM44" s="622"/>
      <c r="CN44" s="622"/>
      <c r="CO44" s="622"/>
      <c r="CP44" s="622"/>
      <c r="CQ44" s="623"/>
      <c r="CR44" s="624">
        <v>2213216</v>
      </c>
      <c r="CS44" s="625"/>
      <c r="CT44" s="625"/>
      <c r="CU44" s="625"/>
      <c r="CV44" s="625"/>
      <c r="CW44" s="625"/>
      <c r="CX44" s="625"/>
      <c r="CY44" s="626"/>
      <c r="CZ44" s="629">
        <v>8.1999999999999993</v>
      </c>
      <c r="DA44" s="630"/>
      <c r="DB44" s="630"/>
      <c r="DC44" s="636"/>
      <c r="DD44" s="633">
        <v>810833</v>
      </c>
      <c r="DE44" s="625"/>
      <c r="DF44" s="625"/>
      <c r="DG44" s="625"/>
      <c r="DH44" s="625"/>
      <c r="DI44" s="625"/>
      <c r="DJ44" s="625"/>
      <c r="DK44" s="626"/>
      <c r="DL44" s="707"/>
      <c r="DM44" s="708"/>
      <c r="DN44" s="708"/>
      <c r="DO44" s="708"/>
      <c r="DP44" s="708"/>
      <c r="DQ44" s="708"/>
      <c r="DR44" s="708"/>
      <c r="DS44" s="708"/>
      <c r="DT44" s="708"/>
      <c r="DU44" s="708"/>
      <c r="DV44" s="709"/>
      <c r="DW44" s="698"/>
      <c r="DX44" s="699"/>
      <c r="DY44" s="699"/>
      <c r="DZ44" s="699"/>
      <c r="EA44" s="699"/>
      <c r="EB44" s="699"/>
      <c r="EC44" s="700"/>
    </row>
    <row r="45" spans="2:133" ht="11.25" customHeight="1" x14ac:dyDescent="0.25">
      <c r="B45" s="710" t="s">
        <v>347</v>
      </c>
      <c r="C45" s="710"/>
      <c r="D45" s="710"/>
      <c r="E45" s="710"/>
      <c r="F45" s="710"/>
      <c r="G45" s="710"/>
      <c r="H45" s="710"/>
      <c r="I45" s="710"/>
      <c r="J45" s="710"/>
      <c r="K45" s="710"/>
      <c r="L45" s="710"/>
      <c r="M45" s="710"/>
      <c r="N45" s="710"/>
      <c r="O45" s="710"/>
      <c r="P45" s="710"/>
      <c r="Q45" s="710"/>
      <c r="R45" s="710"/>
      <c r="S45" s="710"/>
      <c r="T45" s="710"/>
      <c r="U45" s="710"/>
      <c r="V45" s="710"/>
      <c r="W45" s="710"/>
      <c r="X45" s="710"/>
      <c r="Y45" s="710"/>
      <c r="Z45" s="710"/>
      <c r="AA45" s="710"/>
      <c r="AB45" s="710"/>
      <c r="AC45" s="710"/>
      <c r="AD45" s="710"/>
      <c r="AE45" s="710"/>
      <c r="AF45" s="710"/>
      <c r="AG45" s="710"/>
      <c r="AH45" s="710"/>
      <c r="AI45" s="710"/>
      <c r="AJ45" s="710"/>
      <c r="AK45" s="710"/>
      <c r="AL45" s="710"/>
      <c r="AM45" s="710"/>
      <c r="AN45" s="710"/>
      <c r="AO45" s="710"/>
      <c r="AP45" s="710"/>
      <c r="AQ45" s="710"/>
      <c r="AR45" s="710"/>
      <c r="AS45" s="710"/>
      <c r="AT45" s="710"/>
      <c r="AU45" s="710"/>
      <c r="AV45" s="710"/>
      <c r="AW45" s="710"/>
      <c r="AX45" s="710"/>
      <c r="AY45" s="710"/>
      <c r="AZ45" s="710"/>
      <c r="BA45" s="710"/>
      <c r="BB45" s="710"/>
      <c r="BC45" s="710"/>
      <c r="BD45" s="710"/>
      <c r="BE45" s="710"/>
      <c r="BF45" s="710"/>
      <c r="BG45" s="710"/>
      <c r="BH45" s="710"/>
      <c r="BI45" s="710"/>
      <c r="BJ45" s="710"/>
      <c r="BK45" s="710"/>
      <c r="BL45" s="710"/>
      <c r="BM45" s="710"/>
      <c r="BN45" s="710"/>
      <c r="BO45" s="710"/>
      <c r="BP45" s="710"/>
      <c r="BQ45" s="710"/>
      <c r="BR45" s="710"/>
      <c r="BS45" s="710"/>
      <c r="BT45" s="710"/>
      <c r="BU45" s="710"/>
      <c r="BV45" s="710"/>
      <c r="BW45" s="710"/>
      <c r="BX45" s="710"/>
      <c r="BY45" s="710"/>
      <c r="BZ45" s="710"/>
      <c r="CA45" s="710"/>
      <c r="CB45" s="710"/>
      <c r="CC45" s="711"/>
      <c r="CD45" s="662"/>
      <c r="CE45" s="663"/>
      <c r="CF45" s="621" t="s">
        <v>348</v>
      </c>
      <c r="CG45" s="622"/>
      <c r="CH45" s="622"/>
      <c r="CI45" s="622"/>
      <c r="CJ45" s="622"/>
      <c r="CK45" s="622"/>
      <c r="CL45" s="622"/>
      <c r="CM45" s="622"/>
      <c r="CN45" s="622"/>
      <c r="CO45" s="622"/>
      <c r="CP45" s="622"/>
      <c r="CQ45" s="623"/>
      <c r="CR45" s="624">
        <v>585061</v>
      </c>
      <c r="CS45" s="656"/>
      <c r="CT45" s="656"/>
      <c r="CU45" s="656"/>
      <c r="CV45" s="656"/>
      <c r="CW45" s="656"/>
      <c r="CX45" s="656"/>
      <c r="CY45" s="657"/>
      <c r="CZ45" s="629">
        <v>2.2000000000000002</v>
      </c>
      <c r="DA45" s="654"/>
      <c r="DB45" s="654"/>
      <c r="DC45" s="658"/>
      <c r="DD45" s="633">
        <v>61275</v>
      </c>
      <c r="DE45" s="656"/>
      <c r="DF45" s="656"/>
      <c r="DG45" s="656"/>
      <c r="DH45" s="656"/>
      <c r="DI45" s="656"/>
      <c r="DJ45" s="656"/>
      <c r="DK45" s="657"/>
      <c r="DL45" s="707"/>
      <c r="DM45" s="708"/>
      <c r="DN45" s="708"/>
      <c r="DO45" s="708"/>
      <c r="DP45" s="708"/>
      <c r="DQ45" s="708"/>
      <c r="DR45" s="708"/>
      <c r="DS45" s="708"/>
      <c r="DT45" s="708"/>
      <c r="DU45" s="708"/>
      <c r="DV45" s="709"/>
      <c r="DW45" s="698"/>
      <c r="DX45" s="699"/>
      <c r="DY45" s="699"/>
      <c r="DZ45" s="699"/>
      <c r="EA45" s="699"/>
      <c r="EB45" s="699"/>
      <c r="EC45" s="700"/>
    </row>
    <row r="46" spans="2:133" ht="11.25" customHeight="1" x14ac:dyDescent="0.25">
      <c r="B46" s="207"/>
      <c r="CD46" s="662"/>
      <c r="CE46" s="663"/>
      <c r="CF46" s="621" t="s">
        <v>349</v>
      </c>
      <c r="CG46" s="622"/>
      <c r="CH46" s="622"/>
      <c r="CI46" s="622"/>
      <c r="CJ46" s="622"/>
      <c r="CK46" s="622"/>
      <c r="CL46" s="622"/>
      <c r="CM46" s="622"/>
      <c r="CN46" s="622"/>
      <c r="CO46" s="622"/>
      <c r="CP46" s="622"/>
      <c r="CQ46" s="623"/>
      <c r="CR46" s="624">
        <v>1628155</v>
      </c>
      <c r="CS46" s="625"/>
      <c r="CT46" s="625"/>
      <c r="CU46" s="625"/>
      <c r="CV46" s="625"/>
      <c r="CW46" s="625"/>
      <c r="CX46" s="625"/>
      <c r="CY46" s="626"/>
      <c r="CZ46" s="629">
        <v>6.1</v>
      </c>
      <c r="DA46" s="630"/>
      <c r="DB46" s="630"/>
      <c r="DC46" s="636"/>
      <c r="DD46" s="633">
        <v>749558</v>
      </c>
      <c r="DE46" s="625"/>
      <c r="DF46" s="625"/>
      <c r="DG46" s="625"/>
      <c r="DH46" s="625"/>
      <c r="DI46" s="625"/>
      <c r="DJ46" s="625"/>
      <c r="DK46" s="626"/>
      <c r="DL46" s="707"/>
      <c r="DM46" s="708"/>
      <c r="DN46" s="708"/>
      <c r="DO46" s="708"/>
      <c r="DP46" s="708"/>
      <c r="DQ46" s="708"/>
      <c r="DR46" s="708"/>
      <c r="DS46" s="708"/>
      <c r="DT46" s="708"/>
      <c r="DU46" s="708"/>
      <c r="DV46" s="709"/>
      <c r="DW46" s="698"/>
      <c r="DX46" s="699"/>
      <c r="DY46" s="699"/>
      <c r="DZ46" s="699"/>
      <c r="EA46" s="699"/>
      <c r="EB46" s="699"/>
      <c r="EC46" s="700"/>
    </row>
    <row r="47" spans="2:133" ht="11.25" customHeight="1" x14ac:dyDescent="0.25">
      <c r="B47" s="207"/>
      <c r="CD47" s="662"/>
      <c r="CE47" s="663"/>
      <c r="CF47" s="621" t="s">
        <v>350</v>
      </c>
      <c r="CG47" s="622"/>
      <c r="CH47" s="622"/>
      <c r="CI47" s="622"/>
      <c r="CJ47" s="622"/>
      <c r="CK47" s="622"/>
      <c r="CL47" s="622"/>
      <c r="CM47" s="622"/>
      <c r="CN47" s="622"/>
      <c r="CO47" s="622"/>
      <c r="CP47" s="622"/>
      <c r="CQ47" s="623"/>
      <c r="CR47" s="624" t="s">
        <v>122</v>
      </c>
      <c r="CS47" s="656"/>
      <c r="CT47" s="656"/>
      <c r="CU47" s="656"/>
      <c r="CV47" s="656"/>
      <c r="CW47" s="656"/>
      <c r="CX47" s="656"/>
      <c r="CY47" s="657"/>
      <c r="CZ47" s="629" t="s">
        <v>122</v>
      </c>
      <c r="DA47" s="654"/>
      <c r="DB47" s="654"/>
      <c r="DC47" s="658"/>
      <c r="DD47" s="633" t="s">
        <v>122</v>
      </c>
      <c r="DE47" s="656"/>
      <c r="DF47" s="656"/>
      <c r="DG47" s="656"/>
      <c r="DH47" s="656"/>
      <c r="DI47" s="656"/>
      <c r="DJ47" s="656"/>
      <c r="DK47" s="657"/>
      <c r="DL47" s="707"/>
      <c r="DM47" s="708"/>
      <c r="DN47" s="708"/>
      <c r="DO47" s="708"/>
      <c r="DP47" s="708"/>
      <c r="DQ47" s="708"/>
      <c r="DR47" s="708"/>
      <c r="DS47" s="708"/>
      <c r="DT47" s="708"/>
      <c r="DU47" s="708"/>
      <c r="DV47" s="709"/>
      <c r="DW47" s="698"/>
      <c r="DX47" s="699"/>
      <c r="DY47" s="699"/>
      <c r="DZ47" s="699"/>
      <c r="EA47" s="699"/>
      <c r="EB47" s="699"/>
      <c r="EC47" s="700"/>
    </row>
    <row r="48" spans="2:133" ht="10.5" x14ac:dyDescent="0.25">
      <c r="B48" s="207"/>
      <c r="CD48" s="664"/>
      <c r="CE48" s="665"/>
      <c r="CF48" s="621" t="s">
        <v>351</v>
      </c>
      <c r="CG48" s="622"/>
      <c r="CH48" s="622"/>
      <c r="CI48" s="622"/>
      <c r="CJ48" s="622"/>
      <c r="CK48" s="622"/>
      <c r="CL48" s="622"/>
      <c r="CM48" s="622"/>
      <c r="CN48" s="622"/>
      <c r="CO48" s="622"/>
      <c r="CP48" s="622"/>
      <c r="CQ48" s="623"/>
      <c r="CR48" s="624" t="s">
        <v>122</v>
      </c>
      <c r="CS48" s="625"/>
      <c r="CT48" s="625"/>
      <c r="CU48" s="625"/>
      <c r="CV48" s="625"/>
      <c r="CW48" s="625"/>
      <c r="CX48" s="625"/>
      <c r="CY48" s="626"/>
      <c r="CZ48" s="629" t="s">
        <v>122</v>
      </c>
      <c r="DA48" s="630"/>
      <c r="DB48" s="630"/>
      <c r="DC48" s="636"/>
      <c r="DD48" s="633" t="s">
        <v>122</v>
      </c>
      <c r="DE48" s="625"/>
      <c r="DF48" s="625"/>
      <c r="DG48" s="625"/>
      <c r="DH48" s="625"/>
      <c r="DI48" s="625"/>
      <c r="DJ48" s="625"/>
      <c r="DK48" s="626"/>
      <c r="DL48" s="707"/>
      <c r="DM48" s="708"/>
      <c r="DN48" s="708"/>
      <c r="DO48" s="708"/>
      <c r="DP48" s="708"/>
      <c r="DQ48" s="708"/>
      <c r="DR48" s="708"/>
      <c r="DS48" s="708"/>
      <c r="DT48" s="708"/>
      <c r="DU48" s="708"/>
      <c r="DV48" s="709"/>
      <c r="DW48" s="698"/>
      <c r="DX48" s="699"/>
      <c r="DY48" s="699"/>
      <c r="DZ48" s="699"/>
      <c r="EA48" s="699"/>
      <c r="EB48" s="699"/>
      <c r="EC48" s="700"/>
    </row>
    <row r="49" spans="2:133" ht="11.25" customHeight="1" x14ac:dyDescent="0.25">
      <c r="B49" s="207"/>
      <c r="CD49" s="645" t="s">
        <v>352</v>
      </c>
      <c r="CE49" s="646"/>
      <c r="CF49" s="646"/>
      <c r="CG49" s="646"/>
      <c r="CH49" s="646"/>
      <c r="CI49" s="646"/>
      <c r="CJ49" s="646"/>
      <c r="CK49" s="646"/>
      <c r="CL49" s="646"/>
      <c r="CM49" s="646"/>
      <c r="CN49" s="646"/>
      <c r="CO49" s="646"/>
      <c r="CP49" s="646"/>
      <c r="CQ49" s="647"/>
      <c r="CR49" s="696">
        <v>26900157</v>
      </c>
      <c r="CS49" s="683"/>
      <c r="CT49" s="683"/>
      <c r="CU49" s="683"/>
      <c r="CV49" s="683"/>
      <c r="CW49" s="683"/>
      <c r="CX49" s="683"/>
      <c r="CY49" s="712"/>
      <c r="CZ49" s="704">
        <v>100</v>
      </c>
      <c r="DA49" s="713"/>
      <c r="DB49" s="713"/>
      <c r="DC49" s="714"/>
      <c r="DD49" s="715">
        <v>18424784</v>
      </c>
      <c r="DE49" s="683"/>
      <c r="DF49" s="683"/>
      <c r="DG49" s="683"/>
      <c r="DH49" s="683"/>
      <c r="DI49" s="683"/>
      <c r="DJ49" s="683"/>
      <c r="DK49" s="712"/>
      <c r="DL49" s="716"/>
      <c r="DM49" s="717"/>
      <c r="DN49" s="717"/>
      <c r="DO49" s="717"/>
      <c r="DP49" s="717"/>
      <c r="DQ49" s="717"/>
      <c r="DR49" s="717"/>
      <c r="DS49" s="717"/>
      <c r="DT49" s="717"/>
      <c r="DU49" s="717"/>
      <c r="DV49" s="718"/>
      <c r="DW49" s="719"/>
      <c r="DX49" s="720"/>
      <c r="DY49" s="720"/>
      <c r="DZ49" s="720"/>
      <c r="EA49" s="720"/>
      <c r="EB49" s="720"/>
      <c r="EC49" s="721"/>
    </row>
  </sheetData>
  <sheetProtection algorithmName="SHA-512" hashValue="WEtO+mqjBoByiTmQFt9OwIbt/0AdwsgfD8alBzI0PQM408IwcwHzGeITktcnZGmC5CvWFSQCSG5BpGw3DZqOMw==" saltValue="VKuQZ8R9JFbQJNKISQDL7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9" zoomScale="68" zoomScaleNormal="68" zoomScaleSheetLayoutView="70" workbookViewId="0">
      <selection activeCell="AF103" sqref="AF103"/>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22" t="s">
        <v>353</v>
      </c>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3" t="s">
        <v>354</v>
      </c>
      <c r="DK2" s="724"/>
      <c r="DL2" s="724"/>
      <c r="DM2" s="724"/>
      <c r="DN2" s="724"/>
      <c r="DO2" s="725"/>
      <c r="DP2" s="210"/>
      <c r="DQ2" s="723" t="s">
        <v>355</v>
      </c>
      <c r="DR2" s="724"/>
      <c r="DS2" s="724"/>
      <c r="DT2" s="724"/>
      <c r="DU2" s="724"/>
      <c r="DV2" s="724"/>
      <c r="DW2" s="724"/>
      <c r="DX2" s="724"/>
      <c r="DY2" s="724"/>
      <c r="DZ2" s="725"/>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26" t="s">
        <v>356</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214"/>
      <c r="BA4" s="214"/>
      <c r="BB4" s="214"/>
      <c r="BC4" s="214"/>
      <c r="BD4" s="214"/>
      <c r="BE4" s="215"/>
      <c r="BF4" s="215"/>
      <c r="BG4" s="215"/>
      <c r="BH4" s="215"/>
      <c r="BI4" s="215"/>
      <c r="BJ4" s="215"/>
      <c r="BK4" s="215"/>
      <c r="BL4" s="215"/>
      <c r="BM4" s="215"/>
      <c r="BN4" s="215"/>
      <c r="BO4" s="215"/>
      <c r="BP4" s="215"/>
      <c r="BQ4" s="727" t="s">
        <v>357</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216"/>
    </row>
    <row r="5" spans="1:131" s="217" customFormat="1" ht="26.25" customHeight="1" x14ac:dyDescent="0.25">
      <c r="A5" s="728" t="s">
        <v>358</v>
      </c>
      <c r="B5" s="729"/>
      <c r="C5" s="729"/>
      <c r="D5" s="729"/>
      <c r="E5" s="729"/>
      <c r="F5" s="729"/>
      <c r="G5" s="729"/>
      <c r="H5" s="729"/>
      <c r="I5" s="729"/>
      <c r="J5" s="729"/>
      <c r="K5" s="729"/>
      <c r="L5" s="729"/>
      <c r="M5" s="729"/>
      <c r="N5" s="729"/>
      <c r="O5" s="729"/>
      <c r="P5" s="730"/>
      <c r="Q5" s="734" t="s">
        <v>359</v>
      </c>
      <c r="R5" s="735"/>
      <c r="S5" s="735"/>
      <c r="T5" s="735"/>
      <c r="U5" s="736"/>
      <c r="V5" s="734" t="s">
        <v>360</v>
      </c>
      <c r="W5" s="735"/>
      <c r="X5" s="735"/>
      <c r="Y5" s="735"/>
      <c r="Z5" s="736"/>
      <c r="AA5" s="734" t="s">
        <v>361</v>
      </c>
      <c r="AB5" s="735"/>
      <c r="AC5" s="735"/>
      <c r="AD5" s="735"/>
      <c r="AE5" s="735"/>
      <c r="AF5" s="740" t="s">
        <v>362</v>
      </c>
      <c r="AG5" s="735"/>
      <c r="AH5" s="735"/>
      <c r="AI5" s="735"/>
      <c r="AJ5" s="741"/>
      <c r="AK5" s="735" t="s">
        <v>363</v>
      </c>
      <c r="AL5" s="735"/>
      <c r="AM5" s="735"/>
      <c r="AN5" s="735"/>
      <c r="AO5" s="736"/>
      <c r="AP5" s="734" t="s">
        <v>364</v>
      </c>
      <c r="AQ5" s="735"/>
      <c r="AR5" s="735"/>
      <c r="AS5" s="735"/>
      <c r="AT5" s="736"/>
      <c r="AU5" s="734" t="s">
        <v>365</v>
      </c>
      <c r="AV5" s="735"/>
      <c r="AW5" s="735"/>
      <c r="AX5" s="735"/>
      <c r="AY5" s="741"/>
      <c r="AZ5" s="214"/>
      <c r="BA5" s="214"/>
      <c r="BB5" s="214"/>
      <c r="BC5" s="214"/>
      <c r="BD5" s="214"/>
      <c r="BE5" s="215"/>
      <c r="BF5" s="215"/>
      <c r="BG5" s="215"/>
      <c r="BH5" s="215"/>
      <c r="BI5" s="215"/>
      <c r="BJ5" s="215"/>
      <c r="BK5" s="215"/>
      <c r="BL5" s="215"/>
      <c r="BM5" s="215"/>
      <c r="BN5" s="215"/>
      <c r="BO5" s="215"/>
      <c r="BP5" s="215"/>
      <c r="BQ5" s="728" t="s">
        <v>366</v>
      </c>
      <c r="BR5" s="729"/>
      <c r="BS5" s="729"/>
      <c r="BT5" s="729"/>
      <c r="BU5" s="729"/>
      <c r="BV5" s="729"/>
      <c r="BW5" s="729"/>
      <c r="BX5" s="729"/>
      <c r="BY5" s="729"/>
      <c r="BZ5" s="729"/>
      <c r="CA5" s="729"/>
      <c r="CB5" s="729"/>
      <c r="CC5" s="729"/>
      <c r="CD5" s="729"/>
      <c r="CE5" s="729"/>
      <c r="CF5" s="729"/>
      <c r="CG5" s="730"/>
      <c r="CH5" s="734" t="s">
        <v>367</v>
      </c>
      <c r="CI5" s="735"/>
      <c r="CJ5" s="735"/>
      <c r="CK5" s="735"/>
      <c r="CL5" s="736"/>
      <c r="CM5" s="734" t="s">
        <v>368</v>
      </c>
      <c r="CN5" s="735"/>
      <c r="CO5" s="735"/>
      <c r="CP5" s="735"/>
      <c r="CQ5" s="736"/>
      <c r="CR5" s="734" t="s">
        <v>369</v>
      </c>
      <c r="CS5" s="735"/>
      <c r="CT5" s="735"/>
      <c r="CU5" s="735"/>
      <c r="CV5" s="736"/>
      <c r="CW5" s="734" t="s">
        <v>370</v>
      </c>
      <c r="CX5" s="735"/>
      <c r="CY5" s="735"/>
      <c r="CZ5" s="735"/>
      <c r="DA5" s="736"/>
      <c r="DB5" s="734" t="s">
        <v>371</v>
      </c>
      <c r="DC5" s="735"/>
      <c r="DD5" s="735"/>
      <c r="DE5" s="735"/>
      <c r="DF5" s="736"/>
      <c r="DG5" s="764" t="s">
        <v>372</v>
      </c>
      <c r="DH5" s="765"/>
      <c r="DI5" s="765"/>
      <c r="DJ5" s="765"/>
      <c r="DK5" s="766"/>
      <c r="DL5" s="764" t="s">
        <v>373</v>
      </c>
      <c r="DM5" s="765"/>
      <c r="DN5" s="765"/>
      <c r="DO5" s="765"/>
      <c r="DP5" s="766"/>
      <c r="DQ5" s="734" t="s">
        <v>374</v>
      </c>
      <c r="DR5" s="735"/>
      <c r="DS5" s="735"/>
      <c r="DT5" s="735"/>
      <c r="DU5" s="736"/>
      <c r="DV5" s="734" t="s">
        <v>365</v>
      </c>
      <c r="DW5" s="735"/>
      <c r="DX5" s="735"/>
      <c r="DY5" s="735"/>
      <c r="DZ5" s="741"/>
      <c r="EA5" s="216"/>
    </row>
    <row r="6" spans="1:131" s="217" customFormat="1" ht="26.25" customHeight="1" thickBot="1" x14ac:dyDescent="0.3">
      <c r="A6" s="731"/>
      <c r="B6" s="732"/>
      <c r="C6" s="732"/>
      <c r="D6" s="732"/>
      <c r="E6" s="732"/>
      <c r="F6" s="732"/>
      <c r="G6" s="732"/>
      <c r="H6" s="732"/>
      <c r="I6" s="732"/>
      <c r="J6" s="732"/>
      <c r="K6" s="732"/>
      <c r="L6" s="732"/>
      <c r="M6" s="732"/>
      <c r="N6" s="732"/>
      <c r="O6" s="732"/>
      <c r="P6" s="733"/>
      <c r="Q6" s="737"/>
      <c r="R6" s="738"/>
      <c r="S6" s="738"/>
      <c r="T6" s="738"/>
      <c r="U6" s="739"/>
      <c r="V6" s="737"/>
      <c r="W6" s="738"/>
      <c r="X6" s="738"/>
      <c r="Y6" s="738"/>
      <c r="Z6" s="739"/>
      <c r="AA6" s="737"/>
      <c r="AB6" s="738"/>
      <c r="AC6" s="738"/>
      <c r="AD6" s="738"/>
      <c r="AE6" s="738"/>
      <c r="AF6" s="742"/>
      <c r="AG6" s="738"/>
      <c r="AH6" s="738"/>
      <c r="AI6" s="738"/>
      <c r="AJ6" s="743"/>
      <c r="AK6" s="738"/>
      <c r="AL6" s="738"/>
      <c r="AM6" s="738"/>
      <c r="AN6" s="738"/>
      <c r="AO6" s="739"/>
      <c r="AP6" s="737"/>
      <c r="AQ6" s="738"/>
      <c r="AR6" s="738"/>
      <c r="AS6" s="738"/>
      <c r="AT6" s="739"/>
      <c r="AU6" s="737"/>
      <c r="AV6" s="738"/>
      <c r="AW6" s="738"/>
      <c r="AX6" s="738"/>
      <c r="AY6" s="743"/>
      <c r="AZ6" s="214"/>
      <c r="BA6" s="214"/>
      <c r="BB6" s="214"/>
      <c r="BC6" s="214"/>
      <c r="BD6" s="214"/>
      <c r="BE6" s="215"/>
      <c r="BF6" s="215"/>
      <c r="BG6" s="215"/>
      <c r="BH6" s="215"/>
      <c r="BI6" s="215"/>
      <c r="BJ6" s="215"/>
      <c r="BK6" s="215"/>
      <c r="BL6" s="215"/>
      <c r="BM6" s="215"/>
      <c r="BN6" s="215"/>
      <c r="BO6" s="215"/>
      <c r="BP6" s="215"/>
      <c r="BQ6" s="731"/>
      <c r="BR6" s="732"/>
      <c r="BS6" s="732"/>
      <c r="BT6" s="732"/>
      <c r="BU6" s="732"/>
      <c r="BV6" s="732"/>
      <c r="BW6" s="732"/>
      <c r="BX6" s="732"/>
      <c r="BY6" s="732"/>
      <c r="BZ6" s="732"/>
      <c r="CA6" s="732"/>
      <c r="CB6" s="732"/>
      <c r="CC6" s="732"/>
      <c r="CD6" s="732"/>
      <c r="CE6" s="732"/>
      <c r="CF6" s="732"/>
      <c r="CG6" s="733"/>
      <c r="CH6" s="737"/>
      <c r="CI6" s="738"/>
      <c r="CJ6" s="738"/>
      <c r="CK6" s="738"/>
      <c r="CL6" s="739"/>
      <c r="CM6" s="737"/>
      <c r="CN6" s="738"/>
      <c r="CO6" s="738"/>
      <c r="CP6" s="738"/>
      <c r="CQ6" s="739"/>
      <c r="CR6" s="737"/>
      <c r="CS6" s="738"/>
      <c r="CT6" s="738"/>
      <c r="CU6" s="738"/>
      <c r="CV6" s="739"/>
      <c r="CW6" s="737"/>
      <c r="CX6" s="738"/>
      <c r="CY6" s="738"/>
      <c r="CZ6" s="738"/>
      <c r="DA6" s="739"/>
      <c r="DB6" s="737"/>
      <c r="DC6" s="738"/>
      <c r="DD6" s="738"/>
      <c r="DE6" s="738"/>
      <c r="DF6" s="739"/>
      <c r="DG6" s="767"/>
      <c r="DH6" s="768"/>
      <c r="DI6" s="768"/>
      <c r="DJ6" s="768"/>
      <c r="DK6" s="769"/>
      <c r="DL6" s="767"/>
      <c r="DM6" s="768"/>
      <c r="DN6" s="768"/>
      <c r="DO6" s="768"/>
      <c r="DP6" s="769"/>
      <c r="DQ6" s="737"/>
      <c r="DR6" s="738"/>
      <c r="DS6" s="738"/>
      <c r="DT6" s="738"/>
      <c r="DU6" s="739"/>
      <c r="DV6" s="737"/>
      <c r="DW6" s="738"/>
      <c r="DX6" s="738"/>
      <c r="DY6" s="738"/>
      <c r="DZ6" s="743"/>
      <c r="EA6" s="216"/>
    </row>
    <row r="7" spans="1:131" s="217" customFormat="1" ht="26.25" customHeight="1" thickTop="1" x14ac:dyDescent="0.25">
      <c r="A7" s="218">
        <v>1</v>
      </c>
      <c r="B7" s="750" t="s">
        <v>375</v>
      </c>
      <c r="C7" s="751"/>
      <c r="D7" s="751"/>
      <c r="E7" s="751"/>
      <c r="F7" s="751"/>
      <c r="G7" s="751"/>
      <c r="H7" s="751"/>
      <c r="I7" s="751"/>
      <c r="J7" s="751"/>
      <c r="K7" s="751"/>
      <c r="L7" s="751"/>
      <c r="M7" s="751"/>
      <c r="N7" s="751"/>
      <c r="O7" s="751"/>
      <c r="P7" s="752"/>
      <c r="Q7" s="753">
        <v>28225</v>
      </c>
      <c r="R7" s="754"/>
      <c r="S7" s="754"/>
      <c r="T7" s="754"/>
      <c r="U7" s="754"/>
      <c r="V7" s="754">
        <v>26944</v>
      </c>
      <c r="W7" s="754"/>
      <c r="X7" s="754"/>
      <c r="Y7" s="754"/>
      <c r="Z7" s="754"/>
      <c r="AA7" s="754">
        <v>1282</v>
      </c>
      <c r="AB7" s="754"/>
      <c r="AC7" s="754"/>
      <c r="AD7" s="754"/>
      <c r="AE7" s="755"/>
      <c r="AF7" s="756">
        <v>1055</v>
      </c>
      <c r="AG7" s="757"/>
      <c r="AH7" s="757"/>
      <c r="AI7" s="757"/>
      <c r="AJ7" s="758"/>
      <c r="AK7" s="759">
        <v>2038</v>
      </c>
      <c r="AL7" s="760"/>
      <c r="AM7" s="760"/>
      <c r="AN7" s="760"/>
      <c r="AO7" s="760"/>
      <c r="AP7" s="760">
        <v>14154</v>
      </c>
      <c r="AQ7" s="760"/>
      <c r="AR7" s="760"/>
      <c r="AS7" s="760"/>
      <c r="AT7" s="760"/>
      <c r="AU7" s="761"/>
      <c r="AV7" s="761"/>
      <c r="AW7" s="761"/>
      <c r="AX7" s="761"/>
      <c r="AY7" s="762"/>
      <c r="AZ7" s="214"/>
      <c r="BA7" s="214"/>
      <c r="BB7" s="214"/>
      <c r="BC7" s="214"/>
      <c r="BD7" s="214"/>
      <c r="BE7" s="215"/>
      <c r="BF7" s="215"/>
      <c r="BG7" s="215"/>
      <c r="BH7" s="215"/>
      <c r="BI7" s="215"/>
      <c r="BJ7" s="215"/>
      <c r="BK7" s="215"/>
      <c r="BL7" s="215"/>
      <c r="BM7" s="215"/>
      <c r="BN7" s="215"/>
      <c r="BO7" s="215"/>
      <c r="BP7" s="215"/>
      <c r="BQ7" s="218">
        <v>1</v>
      </c>
      <c r="BR7" s="219"/>
      <c r="BS7" s="747"/>
      <c r="BT7" s="748"/>
      <c r="BU7" s="748"/>
      <c r="BV7" s="748"/>
      <c r="BW7" s="748"/>
      <c r="BX7" s="748"/>
      <c r="BY7" s="748"/>
      <c r="BZ7" s="748"/>
      <c r="CA7" s="748"/>
      <c r="CB7" s="748"/>
      <c r="CC7" s="748"/>
      <c r="CD7" s="748"/>
      <c r="CE7" s="748"/>
      <c r="CF7" s="748"/>
      <c r="CG7" s="763"/>
      <c r="CH7" s="744"/>
      <c r="CI7" s="745"/>
      <c r="CJ7" s="745"/>
      <c r="CK7" s="745"/>
      <c r="CL7" s="746"/>
      <c r="CM7" s="744"/>
      <c r="CN7" s="745"/>
      <c r="CO7" s="745"/>
      <c r="CP7" s="745"/>
      <c r="CQ7" s="746"/>
      <c r="CR7" s="744"/>
      <c r="CS7" s="745"/>
      <c r="CT7" s="745"/>
      <c r="CU7" s="745"/>
      <c r="CV7" s="746"/>
      <c r="CW7" s="744"/>
      <c r="CX7" s="745"/>
      <c r="CY7" s="745"/>
      <c r="CZ7" s="745"/>
      <c r="DA7" s="746"/>
      <c r="DB7" s="744"/>
      <c r="DC7" s="745"/>
      <c r="DD7" s="745"/>
      <c r="DE7" s="745"/>
      <c r="DF7" s="746"/>
      <c r="DG7" s="744"/>
      <c r="DH7" s="745"/>
      <c r="DI7" s="745"/>
      <c r="DJ7" s="745"/>
      <c r="DK7" s="746"/>
      <c r="DL7" s="744"/>
      <c r="DM7" s="745"/>
      <c r="DN7" s="745"/>
      <c r="DO7" s="745"/>
      <c r="DP7" s="746"/>
      <c r="DQ7" s="744"/>
      <c r="DR7" s="745"/>
      <c r="DS7" s="745"/>
      <c r="DT7" s="745"/>
      <c r="DU7" s="746"/>
      <c r="DV7" s="747"/>
      <c r="DW7" s="748"/>
      <c r="DX7" s="748"/>
      <c r="DY7" s="748"/>
      <c r="DZ7" s="749"/>
      <c r="EA7" s="216"/>
    </row>
    <row r="8" spans="1:131" s="217" customFormat="1" ht="26.25" customHeight="1" x14ac:dyDescent="0.25">
      <c r="A8" s="220">
        <v>2</v>
      </c>
      <c r="B8" s="781" t="s">
        <v>376</v>
      </c>
      <c r="C8" s="782"/>
      <c r="D8" s="782"/>
      <c r="E8" s="782"/>
      <c r="F8" s="782"/>
      <c r="G8" s="782"/>
      <c r="H8" s="782"/>
      <c r="I8" s="782"/>
      <c r="J8" s="782"/>
      <c r="K8" s="782"/>
      <c r="L8" s="782"/>
      <c r="M8" s="782"/>
      <c r="N8" s="782"/>
      <c r="O8" s="782"/>
      <c r="P8" s="783"/>
      <c r="Q8" s="784">
        <v>115</v>
      </c>
      <c r="R8" s="785"/>
      <c r="S8" s="785"/>
      <c r="T8" s="785"/>
      <c r="U8" s="785"/>
      <c r="V8" s="785">
        <v>104</v>
      </c>
      <c r="W8" s="785"/>
      <c r="X8" s="785"/>
      <c r="Y8" s="785"/>
      <c r="Z8" s="785"/>
      <c r="AA8" s="785">
        <v>11</v>
      </c>
      <c r="AB8" s="785"/>
      <c r="AC8" s="785"/>
      <c r="AD8" s="785"/>
      <c r="AE8" s="786"/>
      <c r="AF8" s="787">
        <v>11</v>
      </c>
      <c r="AG8" s="788"/>
      <c r="AH8" s="788"/>
      <c r="AI8" s="788"/>
      <c r="AJ8" s="789"/>
      <c r="AK8" s="770">
        <v>107</v>
      </c>
      <c r="AL8" s="771"/>
      <c r="AM8" s="771"/>
      <c r="AN8" s="771"/>
      <c r="AO8" s="771"/>
      <c r="AP8" s="771">
        <v>21</v>
      </c>
      <c r="AQ8" s="771"/>
      <c r="AR8" s="771"/>
      <c r="AS8" s="771"/>
      <c r="AT8" s="771"/>
      <c r="AU8" s="772"/>
      <c r="AV8" s="772"/>
      <c r="AW8" s="772"/>
      <c r="AX8" s="772"/>
      <c r="AY8" s="773"/>
      <c r="AZ8" s="214"/>
      <c r="BA8" s="214"/>
      <c r="BB8" s="214"/>
      <c r="BC8" s="214"/>
      <c r="BD8" s="214"/>
      <c r="BE8" s="215"/>
      <c r="BF8" s="215"/>
      <c r="BG8" s="215"/>
      <c r="BH8" s="215"/>
      <c r="BI8" s="215"/>
      <c r="BJ8" s="215"/>
      <c r="BK8" s="215"/>
      <c r="BL8" s="215"/>
      <c r="BM8" s="215"/>
      <c r="BN8" s="215"/>
      <c r="BO8" s="215"/>
      <c r="BP8" s="215"/>
      <c r="BQ8" s="220">
        <v>2</v>
      </c>
      <c r="BR8" s="221"/>
      <c r="BS8" s="774"/>
      <c r="BT8" s="775"/>
      <c r="BU8" s="775"/>
      <c r="BV8" s="775"/>
      <c r="BW8" s="775"/>
      <c r="BX8" s="775"/>
      <c r="BY8" s="775"/>
      <c r="BZ8" s="775"/>
      <c r="CA8" s="775"/>
      <c r="CB8" s="775"/>
      <c r="CC8" s="775"/>
      <c r="CD8" s="775"/>
      <c r="CE8" s="775"/>
      <c r="CF8" s="775"/>
      <c r="CG8" s="776"/>
      <c r="CH8" s="777"/>
      <c r="CI8" s="778"/>
      <c r="CJ8" s="778"/>
      <c r="CK8" s="778"/>
      <c r="CL8" s="779"/>
      <c r="CM8" s="777"/>
      <c r="CN8" s="778"/>
      <c r="CO8" s="778"/>
      <c r="CP8" s="778"/>
      <c r="CQ8" s="779"/>
      <c r="CR8" s="777"/>
      <c r="CS8" s="778"/>
      <c r="CT8" s="778"/>
      <c r="CU8" s="778"/>
      <c r="CV8" s="779"/>
      <c r="CW8" s="777"/>
      <c r="CX8" s="778"/>
      <c r="CY8" s="778"/>
      <c r="CZ8" s="778"/>
      <c r="DA8" s="779"/>
      <c r="DB8" s="777"/>
      <c r="DC8" s="778"/>
      <c r="DD8" s="778"/>
      <c r="DE8" s="778"/>
      <c r="DF8" s="779"/>
      <c r="DG8" s="777"/>
      <c r="DH8" s="778"/>
      <c r="DI8" s="778"/>
      <c r="DJ8" s="778"/>
      <c r="DK8" s="779"/>
      <c r="DL8" s="777"/>
      <c r="DM8" s="778"/>
      <c r="DN8" s="778"/>
      <c r="DO8" s="778"/>
      <c r="DP8" s="779"/>
      <c r="DQ8" s="777"/>
      <c r="DR8" s="778"/>
      <c r="DS8" s="778"/>
      <c r="DT8" s="778"/>
      <c r="DU8" s="779"/>
      <c r="DV8" s="774"/>
      <c r="DW8" s="775"/>
      <c r="DX8" s="775"/>
      <c r="DY8" s="775"/>
      <c r="DZ8" s="780"/>
      <c r="EA8" s="216"/>
    </row>
    <row r="9" spans="1:131" s="217" customFormat="1" ht="26.25" customHeight="1" x14ac:dyDescent="0.25">
      <c r="A9" s="220">
        <v>3</v>
      </c>
      <c r="B9" s="781" t="s">
        <v>377</v>
      </c>
      <c r="C9" s="782"/>
      <c r="D9" s="782"/>
      <c r="E9" s="782"/>
      <c r="F9" s="782"/>
      <c r="G9" s="782"/>
      <c r="H9" s="782"/>
      <c r="I9" s="782"/>
      <c r="J9" s="782"/>
      <c r="K9" s="782"/>
      <c r="L9" s="782"/>
      <c r="M9" s="782"/>
      <c r="N9" s="782"/>
      <c r="O9" s="782"/>
      <c r="P9" s="783"/>
      <c r="Q9" s="784">
        <v>187</v>
      </c>
      <c r="R9" s="785"/>
      <c r="S9" s="785"/>
      <c r="T9" s="785"/>
      <c r="U9" s="785"/>
      <c r="V9" s="785">
        <v>175</v>
      </c>
      <c r="W9" s="785"/>
      <c r="X9" s="785"/>
      <c r="Y9" s="785"/>
      <c r="Z9" s="785"/>
      <c r="AA9" s="785">
        <v>12</v>
      </c>
      <c r="AB9" s="785"/>
      <c r="AC9" s="785"/>
      <c r="AD9" s="785"/>
      <c r="AE9" s="786"/>
      <c r="AF9" s="787">
        <v>12</v>
      </c>
      <c r="AG9" s="788"/>
      <c r="AH9" s="788"/>
      <c r="AI9" s="788"/>
      <c r="AJ9" s="789"/>
      <c r="AK9" s="770">
        <v>182</v>
      </c>
      <c r="AL9" s="771"/>
      <c r="AM9" s="771"/>
      <c r="AN9" s="771"/>
      <c r="AO9" s="771"/>
      <c r="AP9" s="771">
        <v>502</v>
      </c>
      <c r="AQ9" s="771"/>
      <c r="AR9" s="771"/>
      <c r="AS9" s="771"/>
      <c r="AT9" s="771"/>
      <c r="AU9" s="772"/>
      <c r="AV9" s="772"/>
      <c r="AW9" s="772"/>
      <c r="AX9" s="772"/>
      <c r="AY9" s="773"/>
      <c r="AZ9" s="214"/>
      <c r="BA9" s="214"/>
      <c r="BB9" s="214"/>
      <c r="BC9" s="214"/>
      <c r="BD9" s="214"/>
      <c r="BE9" s="215"/>
      <c r="BF9" s="215"/>
      <c r="BG9" s="215"/>
      <c r="BH9" s="215"/>
      <c r="BI9" s="215"/>
      <c r="BJ9" s="215"/>
      <c r="BK9" s="215"/>
      <c r="BL9" s="215"/>
      <c r="BM9" s="215"/>
      <c r="BN9" s="215"/>
      <c r="BO9" s="215"/>
      <c r="BP9" s="215"/>
      <c r="BQ9" s="220">
        <v>3</v>
      </c>
      <c r="BR9" s="221"/>
      <c r="BS9" s="774"/>
      <c r="BT9" s="775"/>
      <c r="BU9" s="775"/>
      <c r="BV9" s="775"/>
      <c r="BW9" s="775"/>
      <c r="BX9" s="775"/>
      <c r="BY9" s="775"/>
      <c r="BZ9" s="775"/>
      <c r="CA9" s="775"/>
      <c r="CB9" s="775"/>
      <c r="CC9" s="775"/>
      <c r="CD9" s="775"/>
      <c r="CE9" s="775"/>
      <c r="CF9" s="775"/>
      <c r="CG9" s="776"/>
      <c r="CH9" s="777"/>
      <c r="CI9" s="778"/>
      <c r="CJ9" s="778"/>
      <c r="CK9" s="778"/>
      <c r="CL9" s="779"/>
      <c r="CM9" s="777"/>
      <c r="CN9" s="778"/>
      <c r="CO9" s="778"/>
      <c r="CP9" s="778"/>
      <c r="CQ9" s="779"/>
      <c r="CR9" s="777"/>
      <c r="CS9" s="778"/>
      <c r="CT9" s="778"/>
      <c r="CU9" s="778"/>
      <c r="CV9" s="779"/>
      <c r="CW9" s="777"/>
      <c r="CX9" s="778"/>
      <c r="CY9" s="778"/>
      <c r="CZ9" s="778"/>
      <c r="DA9" s="779"/>
      <c r="DB9" s="777"/>
      <c r="DC9" s="778"/>
      <c r="DD9" s="778"/>
      <c r="DE9" s="778"/>
      <c r="DF9" s="779"/>
      <c r="DG9" s="777"/>
      <c r="DH9" s="778"/>
      <c r="DI9" s="778"/>
      <c r="DJ9" s="778"/>
      <c r="DK9" s="779"/>
      <c r="DL9" s="777"/>
      <c r="DM9" s="778"/>
      <c r="DN9" s="778"/>
      <c r="DO9" s="778"/>
      <c r="DP9" s="779"/>
      <c r="DQ9" s="777"/>
      <c r="DR9" s="778"/>
      <c r="DS9" s="778"/>
      <c r="DT9" s="778"/>
      <c r="DU9" s="779"/>
      <c r="DV9" s="774"/>
      <c r="DW9" s="775"/>
      <c r="DX9" s="775"/>
      <c r="DY9" s="775"/>
      <c r="DZ9" s="780"/>
      <c r="EA9" s="216"/>
    </row>
    <row r="10" spans="1:131" s="217" customFormat="1" ht="26.25" customHeight="1" x14ac:dyDescent="0.25">
      <c r="A10" s="220">
        <v>4</v>
      </c>
      <c r="B10" s="781"/>
      <c r="C10" s="782"/>
      <c r="D10" s="782"/>
      <c r="E10" s="782"/>
      <c r="F10" s="782"/>
      <c r="G10" s="782"/>
      <c r="H10" s="782"/>
      <c r="I10" s="782"/>
      <c r="J10" s="782"/>
      <c r="K10" s="782"/>
      <c r="L10" s="782"/>
      <c r="M10" s="782"/>
      <c r="N10" s="782"/>
      <c r="O10" s="782"/>
      <c r="P10" s="783"/>
      <c r="Q10" s="784"/>
      <c r="R10" s="785"/>
      <c r="S10" s="785"/>
      <c r="T10" s="785"/>
      <c r="U10" s="785"/>
      <c r="V10" s="785"/>
      <c r="W10" s="785"/>
      <c r="X10" s="785"/>
      <c r="Y10" s="785"/>
      <c r="Z10" s="785"/>
      <c r="AA10" s="785"/>
      <c r="AB10" s="785"/>
      <c r="AC10" s="785"/>
      <c r="AD10" s="785"/>
      <c r="AE10" s="786"/>
      <c r="AF10" s="787"/>
      <c r="AG10" s="788"/>
      <c r="AH10" s="788"/>
      <c r="AI10" s="788"/>
      <c r="AJ10" s="789"/>
      <c r="AK10" s="770"/>
      <c r="AL10" s="771"/>
      <c r="AM10" s="771"/>
      <c r="AN10" s="771"/>
      <c r="AO10" s="771"/>
      <c r="AP10" s="771"/>
      <c r="AQ10" s="771"/>
      <c r="AR10" s="771"/>
      <c r="AS10" s="771"/>
      <c r="AT10" s="771"/>
      <c r="AU10" s="772"/>
      <c r="AV10" s="772"/>
      <c r="AW10" s="772"/>
      <c r="AX10" s="772"/>
      <c r="AY10" s="773"/>
      <c r="AZ10" s="214"/>
      <c r="BA10" s="214"/>
      <c r="BB10" s="214"/>
      <c r="BC10" s="214"/>
      <c r="BD10" s="214"/>
      <c r="BE10" s="215"/>
      <c r="BF10" s="215"/>
      <c r="BG10" s="215"/>
      <c r="BH10" s="215"/>
      <c r="BI10" s="215"/>
      <c r="BJ10" s="215"/>
      <c r="BK10" s="215"/>
      <c r="BL10" s="215"/>
      <c r="BM10" s="215"/>
      <c r="BN10" s="215"/>
      <c r="BO10" s="215"/>
      <c r="BP10" s="215"/>
      <c r="BQ10" s="220">
        <v>4</v>
      </c>
      <c r="BR10" s="221"/>
      <c r="BS10" s="774"/>
      <c r="BT10" s="775"/>
      <c r="BU10" s="775"/>
      <c r="BV10" s="775"/>
      <c r="BW10" s="775"/>
      <c r="BX10" s="775"/>
      <c r="BY10" s="775"/>
      <c r="BZ10" s="775"/>
      <c r="CA10" s="775"/>
      <c r="CB10" s="775"/>
      <c r="CC10" s="775"/>
      <c r="CD10" s="775"/>
      <c r="CE10" s="775"/>
      <c r="CF10" s="775"/>
      <c r="CG10" s="776"/>
      <c r="CH10" s="777"/>
      <c r="CI10" s="778"/>
      <c r="CJ10" s="778"/>
      <c r="CK10" s="778"/>
      <c r="CL10" s="779"/>
      <c r="CM10" s="777"/>
      <c r="CN10" s="778"/>
      <c r="CO10" s="778"/>
      <c r="CP10" s="778"/>
      <c r="CQ10" s="779"/>
      <c r="CR10" s="777"/>
      <c r="CS10" s="778"/>
      <c r="CT10" s="778"/>
      <c r="CU10" s="778"/>
      <c r="CV10" s="779"/>
      <c r="CW10" s="777"/>
      <c r="CX10" s="778"/>
      <c r="CY10" s="778"/>
      <c r="CZ10" s="778"/>
      <c r="DA10" s="779"/>
      <c r="DB10" s="777"/>
      <c r="DC10" s="778"/>
      <c r="DD10" s="778"/>
      <c r="DE10" s="778"/>
      <c r="DF10" s="779"/>
      <c r="DG10" s="777"/>
      <c r="DH10" s="778"/>
      <c r="DI10" s="778"/>
      <c r="DJ10" s="778"/>
      <c r="DK10" s="779"/>
      <c r="DL10" s="777"/>
      <c r="DM10" s="778"/>
      <c r="DN10" s="778"/>
      <c r="DO10" s="778"/>
      <c r="DP10" s="779"/>
      <c r="DQ10" s="777"/>
      <c r="DR10" s="778"/>
      <c r="DS10" s="778"/>
      <c r="DT10" s="778"/>
      <c r="DU10" s="779"/>
      <c r="DV10" s="774"/>
      <c r="DW10" s="775"/>
      <c r="DX10" s="775"/>
      <c r="DY10" s="775"/>
      <c r="DZ10" s="780"/>
      <c r="EA10" s="216"/>
    </row>
    <row r="11" spans="1:131" s="217" customFormat="1" ht="26.25" customHeight="1" x14ac:dyDescent="0.25">
      <c r="A11" s="220">
        <v>5</v>
      </c>
      <c r="B11" s="781"/>
      <c r="C11" s="782"/>
      <c r="D11" s="782"/>
      <c r="E11" s="782"/>
      <c r="F11" s="782"/>
      <c r="G11" s="782"/>
      <c r="H11" s="782"/>
      <c r="I11" s="782"/>
      <c r="J11" s="782"/>
      <c r="K11" s="782"/>
      <c r="L11" s="782"/>
      <c r="M11" s="782"/>
      <c r="N11" s="782"/>
      <c r="O11" s="782"/>
      <c r="P11" s="783"/>
      <c r="Q11" s="784"/>
      <c r="R11" s="785"/>
      <c r="S11" s="785"/>
      <c r="T11" s="785"/>
      <c r="U11" s="785"/>
      <c r="V11" s="785"/>
      <c r="W11" s="785"/>
      <c r="X11" s="785"/>
      <c r="Y11" s="785"/>
      <c r="Z11" s="785"/>
      <c r="AA11" s="785"/>
      <c r="AB11" s="785"/>
      <c r="AC11" s="785"/>
      <c r="AD11" s="785"/>
      <c r="AE11" s="786"/>
      <c r="AF11" s="787"/>
      <c r="AG11" s="788"/>
      <c r="AH11" s="788"/>
      <c r="AI11" s="788"/>
      <c r="AJ11" s="789"/>
      <c r="AK11" s="770"/>
      <c r="AL11" s="771"/>
      <c r="AM11" s="771"/>
      <c r="AN11" s="771"/>
      <c r="AO11" s="771"/>
      <c r="AP11" s="771"/>
      <c r="AQ11" s="771"/>
      <c r="AR11" s="771"/>
      <c r="AS11" s="771"/>
      <c r="AT11" s="771"/>
      <c r="AU11" s="772"/>
      <c r="AV11" s="772"/>
      <c r="AW11" s="772"/>
      <c r="AX11" s="772"/>
      <c r="AY11" s="773"/>
      <c r="AZ11" s="214"/>
      <c r="BA11" s="214"/>
      <c r="BB11" s="214"/>
      <c r="BC11" s="214"/>
      <c r="BD11" s="214"/>
      <c r="BE11" s="215"/>
      <c r="BF11" s="215"/>
      <c r="BG11" s="215"/>
      <c r="BH11" s="215"/>
      <c r="BI11" s="215"/>
      <c r="BJ11" s="215"/>
      <c r="BK11" s="215"/>
      <c r="BL11" s="215"/>
      <c r="BM11" s="215"/>
      <c r="BN11" s="215"/>
      <c r="BO11" s="215"/>
      <c r="BP11" s="215"/>
      <c r="BQ11" s="220">
        <v>5</v>
      </c>
      <c r="BR11" s="221"/>
      <c r="BS11" s="774"/>
      <c r="BT11" s="775"/>
      <c r="BU11" s="775"/>
      <c r="BV11" s="775"/>
      <c r="BW11" s="775"/>
      <c r="BX11" s="775"/>
      <c r="BY11" s="775"/>
      <c r="BZ11" s="775"/>
      <c r="CA11" s="775"/>
      <c r="CB11" s="775"/>
      <c r="CC11" s="775"/>
      <c r="CD11" s="775"/>
      <c r="CE11" s="775"/>
      <c r="CF11" s="775"/>
      <c r="CG11" s="776"/>
      <c r="CH11" s="777"/>
      <c r="CI11" s="778"/>
      <c r="CJ11" s="778"/>
      <c r="CK11" s="778"/>
      <c r="CL11" s="779"/>
      <c r="CM11" s="777"/>
      <c r="CN11" s="778"/>
      <c r="CO11" s="778"/>
      <c r="CP11" s="778"/>
      <c r="CQ11" s="779"/>
      <c r="CR11" s="777"/>
      <c r="CS11" s="778"/>
      <c r="CT11" s="778"/>
      <c r="CU11" s="778"/>
      <c r="CV11" s="779"/>
      <c r="CW11" s="777"/>
      <c r="CX11" s="778"/>
      <c r="CY11" s="778"/>
      <c r="CZ11" s="778"/>
      <c r="DA11" s="779"/>
      <c r="DB11" s="777"/>
      <c r="DC11" s="778"/>
      <c r="DD11" s="778"/>
      <c r="DE11" s="778"/>
      <c r="DF11" s="779"/>
      <c r="DG11" s="777"/>
      <c r="DH11" s="778"/>
      <c r="DI11" s="778"/>
      <c r="DJ11" s="778"/>
      <c r="DK11" s="779"/>
      <c r="DL11" s="777"/>
      <c r="DM11" s="778"/>
      <c r="DN11" s="778"/>
      <c r="DO11" s="778"/>
      <c r="DP11" s="779"/>
      <c r="DQ11" s="777"/>
      <c r="DR11" s="778"/>
      <c r="DS11" s="778"/>
      <c r="DT11" s="778"/>
      <c r="DU11" s="779"/>
      <c r="DV11" s="774"/>
      <c r="DW11" s="775"/>
      <c r="DX11" s="775"/>
      <c r="DY11" s="775"/>
      <c r="DZ11" s="780"/>
      <c r="EA11" s="216"/>
    </row>
    <row r="12" spans="1:131" s="217" customFormat="1" ht="26.25" customHeight="1" x14ac:dyDescent="0.25">
      <c r="A12" s="220">
        <v>6</v>
      </c>
      <c r="B12" s="781"/>
      <c r="C12" s="782"/>
      <c r="D12" s="782"/>
      <c r="E12" s="782"/>
      <c r="F12" s="782"/>
      <c r="G12" s="782"/>
      <c r="H12" s="782"/>
      <c r="I12" s="782"/>
      <c r="J12" s="782"/>
      <c r="K12" s="782"/>
      <c r="L12" s="782"/>
      <c r="M12" s="782"/>
      <c r="N12" s="782"/>
      <c r="O12" s="782"/>
      <c r="P12" s="783"/>
      <c r="Q12" s="784"/>
      <c r="R12" s="785"/>
      <c r="S12" s="785"/>
      <c r="T12" s="785"/>
      <c r="U12" s="785"/>
      <c r="V12" s="785"/>
      <c r="W12" s="785"/>
      <c r="X12" s="785"/>
      <c r="Y12" s="785"/>
      <c r="Z12" s="785"/>
      <c r="AA12" s="785"/>
      <c r="AB12" s="785"/>
      <c r="AC12" s="785"/>
      <c r="AD12" s="785"/>
      <c r="AE12" s="786"/>
      <c r="AF12" s="787"/>
      <c r="AG12" s="788"/>
      <c r="AH12" s="788"/>
      <c r="AI12" s="788"/>
      <c r="AJ12" s="789"/>
      <c r="AK12" s="770"/>
      <c r="AL12" s="771"/>
      <c r="AM12" s="771"/>
      <c r="AN12" s="771"/>
      <c r="AO12" s="771"/>
      <c r="AP12" s="771"/>
      <c r="AQ12" s="771"/>
      <c r="AR12" s="771"/>
      <c r="AS12" s="771"/>
      <c r="AT12" s="771"/>
      <c r="AU12" s="772"/>
      <c r="AV12" s="772"/>
      <c r="AW12" s="772"/>
      <c r="AX12" s="772"/>
      <c r="AY12" s="773"/>
      <c r="AZ12" s="214"/>
      <c r="BA12" s="214"/>
      <c r="BB12" s="214"/>
      <c r="BC12" s="214"/>
      <c r="BD12" s="214"/>
      <c r="BE12" s="215"/>
      <c r="BF12" s="215"/>
      <c r="BG12" s="215"/>
      <c r="BH12" s="215"/>
      <c r="BI12" s="215"/>
      <c r="BJ12" s="215"/>
      <c r="BK12" s="215"/>
      <c r="BL12" s="215"/>
      <c r="BM12" s="215"/>
      <c r="BN12" s="215"/>
      <c r="BO12" s="215"/>
      <c r="BP12" s="215"/>
      <c r="BQ12" s="220">
        <v>6</v>
      </c>
      <c r="BR12" s="221"/>
      <c r="BS12" s="774"/>
      <c r="BT12" s="775"/>
      <c r="BU12" s="775"/>
      <c r="BV12" s="775"/>
      <c r="BW12" s="775"/>
      <c r="BX12" s="775"/>
      <c r="BY12" s="775"/>
      <c r="BZ12" s="775"/>
      <c r="CA12" s="775"/>
      <c r="CB12" s="775"/>
      <c r="CC12" s="775"/>
      <c r="CD12" s="775"/>
      <c r="CE12" s="775"/>
      <c r="CF12" s="775"/>
      <c r="CG12" s="776"/>
      <c r="CH12" s="777"/>
      <c r="CI12" s="778"/>
      <c r="CJ12" s="778"/>
      <c r="CK12" s="778"/>
      <c r="CL12" s="779"/>
      <c r="CM12" s="777"/>
      <c r="CN12" s="778"/>
      <c r="CO12" s="778"/>
      <c r="CP12" s="778"/>
      <c r="CQ12" s="779"/>
      <c r="CR12" s="777"/>
      <c r="CS12" s="778"/>
      <c r="CT12" s="778"/>
      <c r="CU12" s="778"/>
      <c r="CV12" s="779"/>
      <c r="CW12" s="777"/>
      <c r="CX12" s="778"/>
      <c r="CY12" s="778"/>
      <c r="CZ12" s="778"/>
      <c r="DA12" s="779"/>
      <c r="DB12" s="777"/>
      <c r="DC12" s="778"/>
      <c r="DD12" s="778"/>
      <c r="DE12" s="778"/>
      <c r="DF12" s="779"/>
      <c r="DG12" s="777"/>
      <c r="DH12" s="778"/>
      <c r="DI12" s="778"/>
      <c r="DJ12" s="778"/>
      <c r="DK12" s="779"/>
      <c r="DL12" s="777"/>
      <c r="DM12" s="778"/>
      <c r="DN12" s="778"/>
      <c r="DO12" s="778"/>
      <c r="DP12" s="779"/>
      <c r="DQ12" s="777"/>
      <c r="DR12" s="778"/>
      <c r="DS12" s="778"/>
      <c r="DT12" s="778"/>
      <c r="DU12" s="779"/>
      <c r="DV12" s="774"/>
      <c r="DW12" s="775"/>
      <c r="DX12" s="775"/>
      <c r="DY12" s="775"/>
      <c r="DZ12" s="780"/>
      <c r="EA12" s="216"/>
    </row>
    <row r="13" spans="1:131" s="217" customFormat="1" ht="26.25" customHeight="1" x14ac:dyDescent="0.25">
      <c r="A13" s="220">
        <v>7</v>
      </c>
      <c r="B13" s="781"/>
      <c r="C13" s="782"/>
      <c r="D13" s="782"/>
      <c r="E13" s="782"/>
      <c r="F13" s="782"/>
      <c r="G13" s="782"/>
      <c r="H13" s="782"/>
      <c r="I13" s="782"/>
      <c r="J13" s="782"/>
      <c r="K13" s="782"/>
      <c r="L13" s="782"/>
      <c r="M13" s="782"/>
      <c r="N13" s="782"/>
      <c r="O13" s="782"/>
      <c r="P13" s="783"/>
      <c r="Q13" s="784"/>
      <c r="R13" s="785"/>
      <c r="S13" s="785"/>
      <c r="T13" s="785"/>
      <c r="U13" s="785"/>
      <c r="V13" s="785"/>
      <c r="W13" s="785"/>
      <c r="X13" s="785"/>
      <c r="Y13" s="785"/>
      <c r="Z13" s="785"/>
      <c r="AA13" s="785"/>
      <c r="AB13" s="785"/>
      <c r="AC13" s="785"/>
      <c r="AD13" s="785"/>
      <c r="AE13" s="786"/>
      <c r="AF13" s="787"/>
      <c r="AG13" s="788"/>
      <c r="AH13" s="788"/>
      <c r="AI13" s="788"/>
      <c r="AJ13" s="789"/>
      <c r="AK13" s="770"/>
      <c r="AL13" s="771"/>
      <c r="AM13" s="771"/>
      <c r="AN13" s="771"/>
      <c r="AO13" s="771"/>
      <c r="AP13" s="771"/>
      <c r="AQ13" s="771"/>
      <c r="AR13" s="771"/>
      <c r="AS13" s="771"/>
      <c r="AT13" s="771"/>
      <c r="AU13" s="772"/>
      <c r="AV13" s="772"/>
      <c r="AW13" s="772"/>
      <c r="AX13" s="772"/>
      <c r="AY13" s="773"/>
      <c r="AZ13" s="214"/>
      <c r="BA13" s="214"/>
      <c r="BB13" s="214"/>
      <c r="BC13" s="214"/>
      <c r="BD13" s="214"/>
      <c r="BE13" s="215"/>
      <c r="BF13" s="215"/>
      <c r="BG13" s="215"/>
      <c r="BH13" s="215"/>
      <c r="BI13" s="215"/>
      <c r="BJ13" s="215"/>
      <c r="BK13" s="215"/>
      <c r="BL13" s="215"/>
      <c r="BM13" s="215"/>
      <c r="BN13" s="215"/>
      <c r="BO13" s="215"/>
      <c r="BP13" s="215"/>
      <c r="BQ13" s="220">
        <v>7</v>
      </c>
      <c r="BR13" s="221"/>
      <c r="BS13" s="774"/>
      <c r="BT13" s="775"/>
      <c r="BU13" s="775"/>
      <c r="BV13" s="775"/>
      <c r="BW13" s="775"/>
      <c r="BX13" s="775"/>
      <c r="BY13" s="775"/>
      <c r="BZ13" s="775"/>
      <c r="CA13" s="775"/>
      <c r="CB13" s="775"/>
      <c r="CC13" s="775"/>
      <c r="CD13" s="775"/>
      <c r="CE13" s="775"/>
      <c r="CF13" s="775"/>
      <c r="CG13" s="776"/>
      <c r="CH13" s="777"/>
      <c r="CI13" s="778"/>
      <c r="CJ13" s="778"/>
      <c r="CK13" s="778"/>
      <c r="CL13" s="779"/>
      <c r="CM13" s="777"/>
      <c r="CN13" s="778"/>
      <c r="CO13" s="778"/>
      <c r="CP13" s="778"/>
      <c r="CQ13" s="779"/>
      <c r="CR13" s="777"/>
      <c r="CS13" s="778"/>
      <c r="CT13" s="778"/>
      <c r="CU13" s="778"/>
      <c r="CV13" s="779"/>
      <c r="CW13" s="777"/>
      <c r="CX13" s="778"/>
      <c r="CY13" s="778"/>
      <c r="CZ13" s="778"/>
      <c r="DA13" s="779"/>
      <c r="DB13" s="777"/>
      <c r="DC13" s="778"/>
      <c r="DD13" s="778"/>
      <c r="DE13" s="778"/>
      <c r="DF13" s="779"/>
      <c r="DG13" s="777"/>
      <c r="DH13" s="778"/>
      <c r="DI13" s="778"/>
      <c r="DJ13" s="778"/>
      <c r="DK13" s="779"/>
      <c r="DL13" s="777"/>
      <c r="DM13" s="778"/>
      <c r="DN13" s="778"/>
      <c r="DO13" s="778"/>
      <c r="DP13" s="779"/>
      <c r="DQ13" s="777"/>
      <c r="DR13" s="778"/>
      <c r="DS13" s="778"/>
      <c r="DT13" s="778"/>
      <c r="DU13" s="779"/>
      <c r="DV13" s="774"/>
      <c r="DW13" s="775"/>
      <c r="DX13" s="775"/>
      <c r="DY13" s="775"/>
      <c r="DZ13" s="780"/>
      <c r="EA13" s="216"/>
    </row>
    <row r="14" spans="1:131" s="217" customFormat="1" ht="26.25" customHeight="1" x14ac:dyDescent="0.25">
      <c r="A14" s="220">
        <v>8</v>
      </c>
      <c r="B14" s="781"/>
      <c r="C14" s="782"/>
      <c r="D14" s="782"/>
      <c r="E14" s="782"/>
      <c r="F14" s="782"/>
      <c r="G14" s="782"/>
      <c r="H14" s="782"/>
      <c r="I14" s="782"/>
      <c r="J14" s="782"/>
      <c r="K14" s="782"/>
      <c r="L14" s="782"/>
      <c r="M14" s="782"/>
      <c r="N14" s="782"/>
      <c r="O14" s="782"/>
      <c r="P14" s="783"/>
      <c r="Q14" s="784"/>
      <c r="R14" s="785"/>
      <c r="S14" s="785"/>
      <c r="T14" s="785"/>
      <c r="U14" s="785"/>
      <c r="V14" s="785"/>
      <c r="W14" s="785"/>
      <c r="X14" s="785"/>
      <c r="Y14" s="785"/>
      <c r="Z14" s="785"/>
      <c r="AA14" s="785"/>
      <c r="AB14" s="785"/>
      <c r="AC14" s="785"/>
      <c r="AD14" s="785"/>
      <c r="AE14" s="786"/>
      <c r="AF14" s="787"/>
      <c r="AG14" s="788"/>
      <c r="AH14" s="788"/>
      <c r="AI14" s="788"/>
      <c r="AJ14" s="789"/>
      <c r="AK14" s="770"/>
      <c r="AL14" s="771"/>
      <c r="AM14" s="771"/>
      <c r="AN14" s="771"/>
      <c r="AO14" s="771"/>
      <c r="AP14" s="771"/>
      <c r="AQ14" s="771"/>
      <c r="AR14" s="771"/>
      <c r="AS14" s="771"/>
      <c r="AT14" s="771"/>
      <c r="AU14" s="772"/>
      <c r="AV14" s="772"/>
      <c r="AW14" s="772"/>
      <c r="AX14" s="772"/>
      <c r="AY14" s="773"/>
      <c r="AZ14" s="214"/>
      <c r="BA14" s="214"/>
      <c r="BB14" s="214"/>
      <c r="BC14" s="214"/>
      <c r="BD14" s="214"/>
      <c r="BE14" s="215"/>
      <c r="BF14" s="215"/>
      <c r="BG14" s="215"/>
      <c r="BH14" s="215"/>
      <c r="BI14" s="215"/>
      <c r="BJ14" s="215"/>
      <c r="BK14" s="215"/>
      <c r="BL14" s="215"/>
      <c r="BM14" s="215"/>
      <c r="BN14" s="215"/>
      <c r="BO14" s="215"/>
      <c r="BP14" s="215"/>
      <c r="BQ14" s="220">
        <v>8</v>
      </c>
      <c r="BR14" s="221"/>
      <c r="BS14" s="774"/>
      <c r="BT14" s="775"/>
      <c r="BU14" s="775"/>
      <c r="BV14" s="775"/>
      <c r="BW14" s="775"/>
      <c r="BX14" s="775"/>
      <c r="BY14" s="775"/>
      <c r="BZ14" s="775"/>
      <c r="CA14" s="775"/>
      <c r="CB14" s="775"/>
      <c r="CC14" s="775"/>
      <c r="CD14" s="775"/>
      <c r="CE14" s="775"/>
      <c r="CF14" s="775"/>
      <c r="CG14" s="776"/>
      <c r="CH14" s="777"/>
      <c r="CI14" s="778"/>
      <c r="CJ14" s="778"/>
      <c r="CK14" s="778"/>
      <c r="CL14" s="779"/>
      <c r="CM14" s="777"/>
      <c r="CN14" s="778"/>
      <c r="CO14" s="778"/>
      <c r="CP14" s="778"/>
      <c r="CQ14" s="779"/>
      <c r="CR14" s="777"/>
      <c r="CS14" s="778"/>
      <c r="CT14" s="778"/>
      <c r="CU14" s="778"/>
      <c r="CV14" s="779"/>
      <c r="CW14" s="777"/>
      <c r="CX14" s="778"/>
      <c r="CY14" s="778"/>
      <c r="CZ14" s="778"/>
      <c r="DA14" s="779"/>
      <c r="DB14" s="777"/>
      <c r="DC14" s="778"/>
      <c r="DD14" s="778"/>
      <c r="DE14" s="778"/>
      <c r="DF14" s="779"/>
      <c r="DG14" s="777"/>
      <c r="DH14" s="778"/>
      <c r="DI14" s="778"/>
      <c r="DJ14" s="778"/>
      <c r="DK14" s="779"/>
      <c r="DL14" s="777"/>
      <c r="DM14" s="778"/>
      <c r="DN14" s="778"/>
      <c r="DO14" s="778"/>
      <c r="DP14" s="779"/>
      <c r="DQ14" s="777"/>
      <c r="DR14" s="778"/>
      <c r="DS14" s="778"/>
      <c r="DT14" s="778"/>
      <c r="DU14" s="779"/>
      <c r="DV14" s="774"/>
      <c r="DW14" s="775"/>
      <c r="DX14" s="775"/>
      <c r="DY14" s="775"/>
      <c r="DZ14" s="780"/>
      <c r="EA14" s="216"/>
    </row>
    <row r="15" spans="1:131" s="217" customFormat="1" ht="26.25" customHeight="1" x14ac:dyDescent="0.25">
      <c r="A15" s="220">
        <v>9</v>
      </c>
      <c r="B15" s="781"/>
      <c r="C15" s="782"/>
      <c r="D15" s="782"/>
      <c r="E15" s="782"/>
      <c r="F15" s="782"/>
      <c r="G15" s="782"/>
      <c r="H15" s="782"/>
      <c r="I15" s="782"/>
      <c r="J15" s="782"/>
      <c r="K15" s="782"/>
      <c r="L15" s="782"/>
      <c r="M15" s="782"/>
      <c r="N15" s="782"/>
      <c r="O15" s="782"/>
      <c r="P15" s="783"/>
      <c r="Q15" s="784"/>
      <c r="R15" s="785"/>
      <c r="S15" s="785"/>
      <c r="T15" s="785"/>
      <c r="U15" s="785"/>
      <c r="V15" s="785"/>
      <c r="W15" s="785"/>
      <c r="X15" s="785"/>
      <c r="Y15" s="785"/>
      <c r="Z15" s="785"/>
      <c r="AA15" s="785"/>
      <c r="AB15" s="785"/>
      <c r="AC15" s="785"/>
      <c r="AD15" s="785"/>
      <c r="AE15" s="786"/>
      <c r="AF15" s="787"/>
      <c r="AG15" s="788"/>
      <c r="AH15" s="788"/>
      <c r="AI15" s="788"/>
      <c r="AJ15" s="789"/>
      <c r="AK15" s="770"/>
      <c r="AL15" s="771"/>
      <c r="AM15" s="771"/>
      <c r="AN15" s="771"/>
      <c r="AO15" s="771"/>
      <c r="AP15" s="771"/>
      <c r="AQ15" s="771"/>
      <c r="AR15" s="771"/>
      <c r="AS15" s="771"/>
      <c r="AT15" s="771"/>
      <c r="AU15" s="772"/>
      <c r="AV15" s="772"/>
      <c r="AW15" s="772"/>
      <c r="AX15" s="772"/>
      <c r="AY15" s="773"/>
      <c r="AZ15" s="214"/>
      <c r="BA15" s="214"/>
      <c r="BB15" s="214"/>
      <c r="BC15" s="214"/>
      <c r="BD15" s="214"/>
      <c r="BE15" s="215"/>
      <c r="BF15" s="215"/>
      <c r="BG15" s="215"/>
      <c r="BH15" s="215"/>
      <c r="BI15" s="215"/>
      <c r="BJ15" s="215"/>
      <c r="BK15" s="215"/>
      <c r="BL15" s="215"/>
      <c r="BM15" s="215"/>
      <c r="BN15" s="215"/>
      <c r="BO15" s="215"/>
      <c r="BP15" s="215"/>
      <c r="BQ15" s="220">
        <v>9</v>
      </c>
      <c r="BR15" s="221"/>
      <c r="BS15" s="774"/>
      <c r="BT15" s="775"/>
      <c r="BU15" s="775"/>
      <c r="BV15" s="775"/>
      <c r="BW15" s="775"/>
      <c r="BX15" s="775"/>
      <c r="BY15" s="775"/>
      <c r="BZ15" s="775"/>
      <c r="CA15" s="775"/>
      <c r="CB15" s="775"/>
      <c r="CC15" s="775"/>
      <c r="CD15" s="775"/>
      <c r="CE15" s="775"/>
      <c r="CF15" s="775"/>
      <c r="CG15" s="776"/>
      <c r="CH15" s="777"/>
      <c r="CI15" s="778"/>
      <c r="CJ15" s="778"/>
      <c r="CK15" s="778"/>
      <c r="CL15" s="779"/>
      <c r="CM15" s="777"/>
      <c r="CN15" s="778"/>
      <c r="CO15" s="778"/>
      <c r="CP15" s="778"/>
      <c r="CQ15" s="779"/>
      <c r="CR15" s="777"/>
      <c r="CS15" s="778"/>
      <c r="CT15" s="778"/>
      <c r="CU15" s="778"/>
      <c r="CV15" s="779"/>
      <c r="CW15" s="777"/>
      <c r="CX15" s="778"/>
      <c r="CY15" s="778"/>
      <c r="CZ15" s="778"/>
      <c r="DA15" s="779"/>
      <c r="DB15" s="777"/>
      <c r="DC15" s="778"/>
      <c r="DD15" s="778"/>
      <c r="DE15" s="778"/>
      <c r="DF15" s="779"/>
      <c r="DG15" s="777"/>
      <c r="DH15" s="778"/>
      <c r="DI15" s="778"/>
      <c r="DJ15" s="778"/>
      <c r="DK15" s="779"/>
      <c r="DL15" s="777"/>
      <c r="DM15" s="778"/>
      <c r="DN15" s="778"/>
      <c r="DO15" s="778"/>
      <c r="DP15" s="779"/>
      <c r="DQ15" s="777"/>
      <c r="DR15" s="778"/>
      <c r="DS15" s="778"/>
      <c r="DT15" s="778"/>
      <c r="DU15" s="779"/>
      <c r="DV15" s="774"/>
      <c r="DW15" s="775"/>
      <c r="DX15" s="775"/>
      <c r="DY15" s="775"/>
      <c r="DZ15" s="780"/>
      <c r="EA15" s="216"/>
    </row>
    <row r="16" spans="1:131" s="217" customFormat="1" ht="26.25" customHeight="1" x14ac:dyDescent="0.25">
      <c r="A16" s="220">
        <v>10</v>
      </c>
      <c r="B16" s="781"/>
      <c r="C16" s="782"/>
      <c r="D16" s="782"/>
      <c r="E16" s="782"/>
      <c r="F16" s="782"/>
      <c r="G16" s="782"/>
      <c r="H16" s="782"/>
      <c r="I16" s="782"/>
      <c r="J16" s="782"/>
      <c r="K16" s="782"/>
      <c r="L16" s="782"/>
      <c r="M16" s="782"/>
      <c r="N16" s="782"/>
      <c r="O16" s="782"/>
      <c r="P16" s="783"/>
      <c r="Q16" s="784"/>
      <c r="R16" s="785"/>
      <c r="S16" s="785"/>
      <c r="T16" s="785"/>
      <c r="U16" s="785"/>
      <c r="V16" s="785"/>
      <c r="W16" s="785"/>
      <c r="X16" s="785"/>
      <c r="Y16" s="785"/>
      <c r="Z16" s="785"/>
      <c r="AA16" s="785"/>
      <c r="AB16" s="785"/>
      <c r="AC16" s="785"/>
      <c r="AD16" s="785"/>
      <c r="AE16" s="786"/>
      <c r="AF16" s="787"/>
      <c r="AG16" s="788"/>
      <c r="AH16" s="788"/>
      <c r="AI16" s="788"/>
      <c r="AJ16" s="789"/>
      <c r="AK16" s="770"/>
      <c r="AL16" s="771"/>
      <c r="AM16" s="771"/>
      <c r="AN16" s="771"/>
      <c r="AO16" s="771"/>
      <c r="AP16" s="771"/>
      <c r="AQ16" s="771"/>
      <c r="AR16" s="771"/>
      <c r="AS16" s="771"/>
      <c r="AT16" s="771"/>
      <c r="AU16" s="772"/>
      <c r="AV16" s="772"/>
      <c r="AW16" s="772"/>
      <c r="AX16" s="772"/>
      <c r="AY16" s="773"/>
      <c r="AZ16" s="214"/>
      <c r="BA16" s="214"/>
      <c r="BB16" s="214"/>
      <c r="BC16" s="214"/>
      <c r="BD16" s="214"/>
      <c r="BE16" s="215"/>
      <c r="BF16" s="215"/>
      <c r="BG16" s="215"/>
      <c r="BH16" s="215"/>
      <c r="BI16" s="215"/>
      <c r="BJ16" s="215"/>
      <c r="BK16" s="215"/>
      <c r="BL16" s="215"/>
      <c r="BM16" s="215"/>
      <c r="BN16" s="215"/>
      <c r="BO16" s="215"/>
      <c r="BP16" s="215"/>
      <c r="BQ16" s="220">
        <v>10</v>
      </c>
      <c r="BR16" s="221"/>
      <c r="BS16" s="774"/>
      <c r="BT16" s="775"/>
      <c r="BU16" s="775"/>
      <c r="BV16" s="775"/>
      <c r="BW16" s="775"/>
      <c r="BX16" s="775"/>
      <c r="BY16" s="775"/>
      <c r="BZ16" s="775"/>
      <c r="CA16" s="775"/>
      <c r="CB16" s="775"/>
      <c r="CC16" s="775"/>
      <c r="CD16" s="775"/>
      <c r="CE16" s="775"/>
      <c r="CF16" s="775"/>
      <c r="CG16" s="776"/>
      <c r="CH16" s="777"/>
      <c r="CI16" s="778"/>
      <c r="CJ16" s="778"/>
      <c r="CK16" s="778"/>
      <c r="CL16" s="779"/>
      <c r="CM16" s="777"/>
      <c r="CN16" s="778"/>
      <c r="CO16" s="778"/>
      <c r="CP16" s="778"/>
      <c r="CQ16" s="779"/>
      <c r="CR16" s="777"/>
      <c r="CS16" s="778"/>
      <c r="CT16" s="778"/>
      <c r="CU16" s="778"/>
      <c r="CV16" s="779"/>
      <c r="CW16" s="777"/>
      <c r="CX16" s="778"/>
      <c r="CY16" s="778"/>
      <c r="CZ16" s="778"/>
      <c r="DA16" s="779"/>
      <c r="DB16" s="777"/>
      <c r="DC16" s="778"/>
      <c r="DD16" s="778"/>
      <c r="DE16" s="778"/>
      <c r="DF16" s="779"/>
      <c r="DG16" s="777"/>
      <c r="DH16" s="778"/>
      <c r="DI16" s="778"/>
      <c r="DJ16" s="778"/>
      <c r="DK16" s="779"/>
      <c r="DL16" s="777"/>
      <c r="DM16" s="778"/>
      <c r="DN16" s="778"/>
      <c r="DO16" s="778"/>
      <c r="DP16" s="779"/>
      <c r="DQ16" s="777"/>
      <c r="DR16" s="778"/>
      <c r="DS16" s="778"/>
      <c r="DT16" s="778"/>
      <c r="DU16" s="779"/>
      <c r="DV16" s="774"/>
      <c r="DW16" s="775"/>
      <c r="DX16" s="775"/>
      <c r="DY16" s="775"/>
      <c r="DZ16" s="780"/>
      <c r="EA16" s="216"/>
    </row>
    <row r="17" spans="1:131" s="217" customFormat="1" ht="26.25" customHeight="1" x14ac:dyDescent="0.25">
      <c r="A17" s="220">
        <v>11</v>
      </c>
      <c r="B17" s="781"/>
      <c r="C17" s="782"/>
      <c r="D17" s="782"/>
      <c r="E17" s="782"/>
      <c r="F17" s="782"/>
      <c r="G17" s="782"/>
      <c r="H17" s="782"/>
      <c r="I17" s="782"/>
      <c r="J17" s="782"/>
      <c r="K17" s="782"/>
      <c r="L17" s="782"/>
      <c r="M17" s="782"/>
      <c r="N17" s="782"/>
      <c r="O17" s="782"/>
      <c r="P17" s="783"/>
      <c r="Q17" s="784"/>
      <c r="R17" s="785"/>
      <c r="S17" s="785"/>
      <c r="T17" s="785"/>
      <c r="U17" s="785"/>
      <c r="V17" s="785"/>
      <c r="W17" s="785"/>
      <c r="X17" s="785"/>
      <c r="Y17" s="785"/>
      <c r="Z17" s="785"/>
      <c r="AA17" s="785"/>
      <c r="AB17" s="785"/>
      <c r="AC17" s="785"/>
      <c r="AD17" s="785"/>
      <c r="AE17" s="786"/>
      <c r="AF17" s="787"/>
      <c r="AG17" s="788"/>
      <c r="AH17" s="788"/>
      <c r="AI17" s="788"/>
      <c r="AJ17" s="789"/>
      <c r="AK17" s="770"/>
      <c r="AL17" s="771"/>
      <c r="AM17" s="771"/>
      <c r="AN17" s="771"/>
      <c r="AO17" s="771"/>
      <c r="AP17" s="771"/>
      <c r="AQ17" s="771"/>
      <c r="AR17" s="771"/>
      <c r="AS17" s="771"/>
      <c r="AT17" s="771"/>
      <c r="AU17" s="772"/>
      <c r="AV17" s="772"/>
      <c r="AW17" s="772"/>
      <c r="AX17" s="772"/>
      <c r="AY17" s="773"/>
      <c r="AZ17" s="214"/>
      <c r="BA17" s="214"/>
      <c r="BB17" s="214"/>
      <c r="BC17" s="214"/>
      <c r="BD17" s="214"/>
      <c r="BE17" s="215"/>
      <c r="BF17" s="215"/>
      <c r="BG17" s="215"/>
      <c r="BH17" s="215"/>
      <c r="BI17" s="215"/>
      <c r="BJ17" s="215"/>
      <c r="BK17" s="215"/>
      <c r="BL17" s="215"/>
      <c r="BM17" s="215"/>
      <c r="BN17" s="215"/>
      <c r="BO17" s="215"/>
      <c r="BP17" s="215"/>
      <c r="BQ17" s="220">
        <v>11</v>
      </c>
      <c r="BR17" s="221"/>
      <c r="BS17" s="774"/>
      <c r="BT17" s="775"/>
      <c r="BU17" s="775"/>
      <c r="BV17" s="775"/>
      <c r="BW17" s="775"/>
      <c r="BX17" s="775"/>
      <c r="BY17" s="775"/>
      <c r="BZ17" s="775"/>
      <c r="CA17" s="775"/>
      <c r="CB17" s="775"/>
      <c r="CC17" s="775"/>
      <c r="CD17" s="775"/>
      <c r="CE17" s="775"/>
      <c r="CF17" s="775"/>
      <c r="CG17" s="776"/>
      <c r="CH17" s="777"/>
      <c r="CI17" s="778"/>
      <c r="CJ17" s="778"/>
      <c r="CK17" s="778"/>
      <c r="CL17" s="779"/>
      <c r="CM17" s="777"/>
      <c r="CN17" s="778"/>
      <c r="CO17" s="778"/>
      <c r="CP17" s="778"/>
      <c r="CQ17" s="779"/>
      <c r="CR17" s="777"/>
      <c r="CS17" s="778"/>
      <c r="CT17" s="778"/>
      <c r="CU17" s="778"/>
      <c r="CV17" s="779"/>
      <c r="CW17" s="777"/>
      <c r="CX17" s="778"/>
      <c r="CY17" s="778"/>
      <c r="CZ17" s="778"/>
      <c r="DA17" s="779"/>
      <c r="DB17" s="777"/>
      <c r="DC17" s="778"/>
      <c r="DD17" s="778"/>
      <c r="DE17" s="778"/>
      <c r="DF17" s="779"/>
      <c r="DG17" s="777"/>
      <c r="DH17" s="778"/>
      <c r="DI17" s="778"/>
      <c r="DJ17" s="778"/>
      <c r="DK17" s="779"/>
      <c r="DL17" s="777"/>
      <c r="DM17" s="778"/>
      <c r="DN17" s="778"/>
      <c r="DO17" s="778"/>
      <c r="DP17" s="779"/>
      <c r="DQ17" s="777"/>
      <c r="DR17" s="778"/>
      <c r="DS17" s="778"/>
      <c r="DT17" s="778"/>
      <c r="DU17" s="779"/>
      <c r="DV17" s="774"/>
      <c r="DW17" s="775"/>
      <c r="DX17" s="775"/>
      <c r="DY17" s="775"/>
      <c r="DZ17" s="780"/>
      <c r="EA17" s="216"/>
    </row>
    <row r="18" spans="1:131" s="217" customFormat="1" ht="26.25" customHeight="1" x14ac:dyDescent="0.25">
      <c r="A18" s="220">
        <v>12</v>
      </c>
      <c r="B18" s="781"/>
      <c r="C18" s="782"/>
      <c r="D18" s="782"/>
      <c r="E18" s="782"/>
      <c r="F18" s="782"/>
      <c r="G18" s="782"/>
      <c r="H18" s="782"/>
      <c r="I18" s="782"/>
      <c r="J18" s="782"/>
      <c r="K18" s="782"/>
      <c r="L18" s="782"/>
      <c r="M18" s="782"/>
      <c r="N18" s="782"/>
      <c r="O18" s="782"/>
      <c r="P18" s="783"/>
      <c r="Q18" s="784"/>
      <c r="R18" s="785"/>
      <c r="S18" s="785"/>
      <c r="T18" s="785"/>
      <c r="U18" s="785"/>
      <c r="V18" s="785"/>
      <c r="W18" s="785"/>
      <c r="X18" s="785"/>
      <c r="Y18" s="785"/>
      <c r="Z18" s="785"/>
      <c r="AA18" s="785"/>
      <c r="AB18" s="785"/>
      <c r="AC18" s="785"/>
      <c r="AD18" s="785"/>
      <c r="AE18" s="786"/>
      <c r="AF18" s="787"/>
      <c r="AG18" s="788"/>
      <c r="AH18" s="788"/>
      <c r="AI18" s="788"/>
      <c r="AJ18" s="789"/>
      <c r="AK18" s="770"/>
      <c r="AL18" s="771"/>
      <c r="AM18" s="771"/>
      <c r="AN18" s="771"/>
      <c r="AO18" s="771"/>
      <c r="AP18" s="771"/>
      <c r="AQ18" s="771"/>
      <c r="AR18" s="771"/>
      <c r="AS18" s="771"/>
      <c r="AT18" s="771"/>
      <c r="AU18" s="772"/>
      <c r="AV18" s="772"/>
      <c r="AW18" s="772"/>
      <c r="AX18" s="772"/>
      <c r="AY18" s="773"/>
      <c r="AZ18" s="214"/>
      <c r="BA18" s="214"/>
      <c r="BB18" s="214"/>
      <c r="BC18" s="214"/>
      <c r="BD18" s="214"/>
      <c r="BE18" s="215"/>
      <c r="BF18" s="215"/>
      <c r="BG18" s="215"/>
      <c r="BH18" s="215"/>
      <c r="BI18" s="215"/>
      <c r="BJ18" s="215"/>
      <c r="BK18" s="215"/>
      <c r="BL18" s="215"/>
      <c r="BM18" s="215"/>
      <c r="BN18" s="215"/>
      <c r="BO18" s="215"/>
      <c r="BP18" s="215"/>
      <c r="BQ18" s="220">
        <v>12</v>
      </c>
      <c r="BR18" s="221"/>
      <c r="BS18" s="774"/>
      <c r="BT18" s="775"/>
      <c r="BU18" s="775"/>
      <c r="BV18" s="775"/>
      <c r="BW18" s="775"/>
      <c r="BX18" s="775"/>
      <c r="BY18" s="775"/>
      <c r="BZ18" s="775"/>
      <c r="CA18" s="775"/>
      <c r="CB18" s="775"/>
      <c r="CC18" s="775"/>
      <c r="CD18" s="775"/>
      <c r="CE18" s="775"/>
      <c r="CF18" s="775"/>
      <c r="CG18" s="776"/>
      <c r="CH18" s="777"/>
      <c r="CI18" s="778"/>
      <c r="CJ18" s="778"/>
      <c r="CK18" s="778"/>
      <c r="CL18" s="779"/>
      <c r="CM18" s="777"/>
      <c r="CN18" s="778"/>
      <c r="CO18" s="778"/>
      <c r="CP18" s="778"/>
      <c r="CQ18" s="779"/>
      <c r="CR18" s="777"/>
      <c r="CS18" s="778"/>
      <c r="CT18" s="778"/>
      <c r="CU18" s="778"/>
      <c r="CV18" s="779"/>
      <c r="CW18" s="777"/>
      <c r="CX18" s="778"/>
      <c r="CY18" s="778"/>
      <c r="CZ18" s="778"/>
      <c r="DA18" s="779"/>
      <c r="DB18" s="777"/>
      <c r="DC18" s="778"/>
      <c r="DD18" s="778"/>
      <c r="DE18" s="778"/>
      <c r="DF18" s="779"/>
      <c r="DG18" s="777"/>
      <c r="DH18" s="778"/>
      <c r="DI18" s="778"/>
      <c r="DJ18" s="778"/>
      <c r="DK18" s="779"/>
      <c r="DL18" s="777"/>
      <c r="DM18" s="778"/>
      <c r="DN18" s="778"/>
      <c r="DO18" s="778"/>
      <c r="DP18" s="779"/>
      <c r="DQ18" s="777"/>
      <c r="DR18" s="778"/>
      <c r="DS18" s="778"/>
      <c r="DT18" s="778"/>
      <c r="DU18" s="779"/>
      <c r="DV18" s="774"/>
      <c r="DW18" s="775"/>
      <c r="DX18" s="775"/>
      <c r="DY18" s="775"/>
      <c r="DZ18" s="780"/>
      <c r="EA18" s="216"/>
    </row>
    <row r="19" spans="1:131" s="217" customFormat="1" ht="26.25" customHeight="1" x14ac:dyDescent="0.25">
      <c r="A19" s="220">
        <v>13</v>
      </c>
      <c r="B19" s="781"/>
      <c r="C19" s="782"/>
      <c r="D19" s="782"/>
      <c r="E19" s="782"/>
      <c r="F19" s="782"/>
      <c r="G19" s="782"/>
      <c r="H19" s="782"/>
      <c r="I19" s="782"/>
      <c r="J19" s="782"/>
      <c r="K19" s="782"/>
      <c r="L19" s="782"/>
      <c r="M19" s="782"/>
      <c r="N19" s="782"/>
      <c r="O19" s="782"/>
      <c r="P19" s="783"/>
      <c r="Q19" s="784"/>
      <c r="R19" s="785"/>
      <c r="S19" s="785"/>
      <c r="T19" s="785"/>
      <c r="U19" s="785"/>
      <c r="V19" s="785"/>
      <c r="W19" s="785"/>
      <c r="X19" s="785"/>
      <c r="Y19" s="785"/>
      <c r="Z19" s="785"/>
      <c r="AA19" s="785"/>
      <c r="AB19" s="785"/>
      <c r="AC19" s="785"/>
      <c r="AD19" s="785"/>
      <c r="AE19" s="786"/>
      <c r="AF19" s="787"/>
      <c r="AG19" s="788"/>
      <c r="AH19" s="788"/>
      <c r="AI19" s="788"/>
      <c r="AJ19" s="789"/>
      <c r="AK19" s="770"/>
      <c r="AL19" s="771"/>
      <c r="AM19" s="771"/>
      <c r="AN19" s="771"/>
      <c r="AO19" s="771"/>
      <c r="AP19" s="771"/>
      <c r="AQ19" s="771"/>
      <c r="AR19" s="771"/>
      <c r="AS19" s="771"/>
      <c r="AT19" s="771"/>
      <c r="AU19" s="772"/>
      <c r="AV19" s="772"/>
      <c r="AW19" s="772"/>
      <c r="AX19" s="772"/>
      <c r="AY19" s="773"/>
      <c r="AZ19" s="214"/>
      <c r="BA19" s="214"/>
      <c r="BB19" s="214"/>
      <c r="BC19" s="214"/>
      <c r="BD19" s="214"/>
      <c r="BE19" s="215"/>
      <c r="BF19" s="215"/>
      <c r="BG19" s="215"/>
      <c r="BH19" s="215"/>
      <c r="BI19" s="215"/>
      <c r="BJ19" s="215"/>
      <c r="BK19" s="215"/>
      <c r="BL19" s="215"/>
      <c r="BM19" s="215"/>
      <c r="BN19" s="215"/>
      <c r="BO19" s="215"/>
      <c r="BP19" s="215"/>
      <c r="BQ19" s="220">
        <v>13</v>
      </c>
      <c r="BR19" s="221"/>
      <c r="BS19" s="774"/>
      <c r="BT19" s="775"/>
      <c r="BU19" s="775"/>
      <c r="BV19" s="775"/>
      <c r="BW19" s="775"/>
      <c r="BX19" s="775"/>
      <c r="BY19" s="775"/>
      <c r="BZ19" s="775"/>
      <c r="CA19" s="775"/>
      <c r="CB19" s="775"/>
      <c r="CC19" s="775"/>
      <c r="CD19" s="775"/>
      <c r="CE19" s="775"/>
      <c r="CF19" s="775"/>
      <c r="CG19" s="776"/>
      <c r="CH19" s="777"/>
      <c r="CI19" s="778"/>
      <c r="CJ19" s="778"/>
      <c r="CK19" s="778"/>
      <c r="CL19" s="779"/>
      <c r="CM19" s="777"/>
      <c r="CN19" s="778"/>
      <c r="CO19" s="778"/>
      <c r="CP19" s="778"/>
      <c r="CQ19" s="779"/>
      <c r="CR19" s="777"/>
      <c r="CS19" s="778"/>
      <c r="CT19" s="778"/>
      <c r="CU19" s="778"/>
      <c r="CV19" s="779"/>
      <c r="CW19" s="777"/>
      <c r="CX19" s="778"/>
      <c r="CY19" s="778"/>
      <c r="CZ19" s="778"/>
      <c r="DA19" s="779"/>
      <c r="DB19" s="777"/>
      <c r="DC19" s="778"/>
      <c r="DD19" s="778"/>
      <c r="DE19" s="778"/>
      <c r="DF19" s="779"/>
      <c r="DG19" s="777"/>
      <c r="DH19" s="778"/>
      <c r="DI19" s="778"/>
      <c r="DJ19" s="778"/>
      <c r="DK19" s="779"/>
      <c r="DL19" s="777"/>
      <c r="DM19" s="778"/>
      <c r="DN19" s="778"/>
      <c r="DO19" s="778"/>
      <c r="DP19" s="779"/>
      <c r="DQ19" s="777"/>
      <c r="DR19" s="778"/>
      <c r="DS19" s="778"/>
      <c r="DT19" s="778"/>
      <c r="DU19" s="779"/>
      <c r="DV19" s="774"/>
      <c r="DW19" s="775"/>
      <c r="DX19" s="775"/>
      <c r="DY19" s="775"/>
      <c r="DZ19" s="780"/>
      <c r="EA19" s="216"/>
    </row>
    <row r="20" spans="1:131" s="217" customFormat="1" ht="26.25" customHeight="1" x14ac:dyDescent="0.25">
      <c r="A20" s="220">
        <v>14</v>
      </c>
      <c r="B20" s="781"/>
      <c r="C20" s="782"/>
      <c r="D20" s="782"/>
      <c r="E20" s="782"/>
      <c r="F20" s="782"/>
      <c r="G20" s="782"/>
      <c r="H20" s="782"/>
      <c r="I20" s="782"/>
      <c r="J20" s="782"/>
      <c r="K20" s="782"/>
      <c r="L20" s="782"/>
      <c r="M20" s="782"/>
      <c r="N20" s="782"/>
      <c r="O20" s="782"/>
      <c r="P20" s="783"/>
      <c r="Q20" s="784"/>
      <c r="R20" s="785"/>
      <c r="S20" s="785"/>
      <c r="T20" s="785"/>
      <c r="U20" s="785"/>
      <c r="V20" s="785"/>
      <c r="W20" s="785"/>
      <c r="X20" s="785"/>
      <c r="Y20" s="785"/>
      <c r="Z20" s="785"/>
      <c r="AA20" s="785"/>
      <c r="AB20" s="785"/>
      <c r="AC20" s="785"/>
      <c r="AD20" s="785"/>
      <c r="AE20" s="786"/>
      <c r="AF20" s="787"/>
      <c r="AG20" s="788"/>
      <c r="AH20" s="788"/>
      <c r="AI20" s="788"/>
      <c r="AJ20" s="789"/>
      <c r="AK20" s="770"/>
      <c r="AL20" s="771"/>
      <c r="AM20" s="771"/>
      <c r="AN20" s="771"/>
      <c r="AO20" s="771"/>
      <c r="AP20" s="771"/>
      <c r="AQ20" s="771"/>
      <c r="AR20" s="771"/>
      <c r="AS20" s="771"/>
      <c r="AT20" s="771"/>
      <c r="AU20" s="772"/>
      <c r="AV20" s="772"/>
      <c r="AW20" s="772"/>
      <c r="AX20" s="772"/>
      <c r="AY20" s="773"/>
      <c r="AZ20" s="214"/>
      <c r="BA20" s="214"/>
      <c r="BB20" s="214"/>
      <c r="BC20" s="214"/>
      <c r="BD20" s="214"/>
      <c r="BE20" s="215"/>
      <c r="BF20" s="215"/>
      <c r="BG20" s="215"/>
      <c r="BH20" s="215"/>
      <c r="BI20" s="215"/>
      <c r="BJ20" s="215"/>
      <c r="BK20" s="215"/>
      <c r="BL20" s="215"/>
      <c r="BM20" s="215"/>
      <c r="BN20" s="215"/>
      <c r="BO20" s="215"/>
      <c r="BP20" s="215"/>
      <c r="BQ20" s="220">
        <v>14</v>
      </c>
      <c r="BR20" s="221"/>
      <c r="BS20" s="774"/>
      <c r="BT20" s="775"/>
      <c r="BU20" s="775"/>
      <c r="BV20" s="775"/>
      <c r="BW20" s="775"/>
      <c r="BX20" s="775"/>
      <c r="BY20" s="775"/>
      <c r="BZ20" s="775"/>
      <c r="CA20" s="775"/>
      <c r="CB20" s="775"/>
      <c r="CC20" s="775"/>
      <c r="CD20" s="775"/>
      <c r="CE20" s="775"/>
      <c r="CF20" s="775"/>
      <c r="CG20" s="776"/>
      <c r="CH20" s="777"/>
      <c r="CI20" s="778"/>
      <c r="CJ20" s="778"/>
      <c r="CK20" s="778"/>
      <c r="CL20" s="779"/>
      <c r="CM20" s="777"/>
      <c r="CN20" s="778"/>
      <c r="CO20" s="778"/>
      <c r="CP20" s="778"/>
      <c r="CQ20" s="779"/>
      <c r="CR20" s="777"/>
      <c r="CS20" s="778"/>
      <c r="CT20" s="778"/>
      <c r="CU20" s="778"/>
      <c r="CV20" s="779"/>
      <c r="CW20" s="777"/>
      <c r="CX20" s="778"/>
      <c r="CY20" s="778"/>
      <c r="CZ20" s="778"/>
      <c r="DA20" s="779"/>
      <c r="DB20" s="777"/>
      <c r="DC20" s="778"/>
      <c r="DD20" s="778"/>
      <c r="DE20" s="778"/>
      <c r="DF20" s="779"/>
      <c r="DG20" s="777"/>
      <c r="DH20" s="778"/>
      <c r="DI20" s="778"/>
      <c r="DJ20" s="778"/>
      <c r="DK20" s="779"/>
      <c r="DL20" s="777"/>
      <c r="DM20" s="778"/>
      <c r="DN20" s="778"/>
      <c r="DO20" s="778"/>
      <c r="DP20" s="779"/>
      <c r="DQ20" s="777"/>
      <c r="DR20" s="778"/>
      <c r="DS20" s="778"/>
      <c r="DT20" s="778"/>
      <c r="DU20" s="779"/>
      <c r="DV20" s="774"/>
      <c r="DW20" s="775"/>
      <c r="DX20" s="775"/>
      <c r="DY20" s="775"/>
      <c r="DZ20" s="780"/>
      <c r="EA20" s="216"/>
    </row>
    <row r="21" spans="1:131" s="217" customFormat="1" ht="26.25" customHeight="1" thickBot="1" x14ac:dyDescent="0.3">
      <c r="A21" s="220">
        <v>15</v>
      </c>
      <c r="B21" s="781"/>
      <c r="C21" s="782"/>
      <c r="D21" s="782"/>
      <c r="E21" s="782"/>
      <c r="F21" s="782"/>
      <c r="G21" s="782"/>
      <c r="H21" s="782"/>
      <c r="I21" s="782"/>
      <c r="J21" s="782"/>
      <c r="K21" s="782"/>
      <c r="L21" s="782"/>
      <c r="M21" s="782"/>
      <c r="N21" s="782"/>
      <c r="O21" s="782"/>
      <c r="P21" s="783"/>
      <c r="Q21" s="784"/>
      <c r="R21" s="785"/>
      <c r="S21" s="785"/>
      <c r="T21" s="785"/>
      <c r="U21" s="785"/>
      <c r="V21" s="785"/>
      <c r="W21" s="785"/>
      <c r="X21" s="785"/>
      <c r="Y21" s="785"/>
      <c r="Z21" s="785"/>
      <c r="AA21" s="785"/>
      <c r="AB21" s="785"/>
      <c r="AC21" s="785"/>
      <c r="AD21" s="785"/>
      <c r="AE21" s="786"/>
      <c r="AF21" s="787"/>
      <c r="AG21" s="788"/>
      <c r="AH21" s="788"/>
      <c r="AI21" s="788"/>
      <c r="AJ21" s="789"/>
      <c r="AK21" s="770"/>
      <c r="AL21" s="771"/>
      <c r="AM21" s="771"/>
      <c r="AN21" s="771"/>
      <c r="AO21" s="771"/>
      <c r="AP21" s="771"/>
      <c r="AQ21" s="771"/>
      <c r="AR21" s="771"/>
      <c r="AS21" s="771"/>
      <c r="AT21" s="771"/>
      <c r="AU21" s="772"/>
      <c r="AV21" s="772"/>
      <c r="AW21" s="772"/>
      <c r="AX21" s="772"/>
      <c r="AY21" s="773"/>
      <c r="AZ21" s="214"/>
      <c r="BA21" s="214"/>
      <c r="BB21" s="214"/>
      <c r="BC21" s="214"/>
      <c r="BD21" s="214"/>
      <c r="BE21" s="215"/>
      <c r="BF21" s="215"/>
      <c r="BG21" s="215"/>
      <c r="BH21" s="215"/>
      <c r="BI21" s="215"/>
      <c r="BJ21" s="215"/>
      <c r="BK21" s="215"/>
      <c r="BL21" s="215"/>
      <c r="BM21" s="215"/>
      <c r="BN21" s="215"/>
      <c r="BO21" s="215"/>
      <c r="BP21" s="215"/>
      <c r="BQ21" s="220">
        <v>15</v>
      </c>
      <c r="BR21" s="221"/>
      <c r="BS21" s="774"/>
      <c r="BT21" s="775"/>
      <c r="BU21" s="775"/>
      <c r="BV21" s="775"/>
      <c r="BW21" s="775"/>
      <c r="BX21" s="775"/>
      <c r="BY21" s="775"/>
      <c r="BZ21" s="775"/>
      <c r="CA21" s="775"/>
      <c r="CB21" s="775"/>
      <c r="CC21" s="775"/>
      <c r="CD21" s="775"/>
      <c r="CE21" s="775"/>
      <c r="CF21" s="775"/>
      <c r="CG21" s="776"/>
      <c r="CH21" s="777"/>
      <c r="CI21" s="778"/>
      <c r="CJ21" s="778"/>
      <c r="CK21" s="778"/>
      <c r="CL21" s="779"/>
      <c r="CM21" s="777"/>
      <c r="CN21" s="778"/>
      <c r="CO21" s="778"/>
      <c r="CP21" s="778"/>
      <c r="CQ21" s="779"/>
      <c r="CR21" s="777"/>
      <c r="CS21" s="778"/>
      <c r="CT21" s="778"/>
      <c r="CU21" s="778"/>
      <c r="CV21" s="779"/>
      <c r="CW21" s="777"/>
      <c r="CX21" s="778"/>
      <c r="CY21" s="778"/>
      <c r="CZ21" s="778"/>
      <c r="DA21" s="779"/>
      <c r="DB21" s="777"/>
      <c r="DC21" s="778"/>
      <c r="DD21" s="778"/>
      <c r="DE21" s="778"/>
      <c r="DF21" s="779"/>
      <c r="DG21" s="777"/>
      <c r="DH21" s="778"/>
      <c r="DI21" s="778"/>
      <c r="DJ21" s="778"/>
      <c r="DK21" s="779"/>
      <c r="DL21" s="777"/>
      <c r="DM21" s="778"/>
      <c r="DN21" s="778"/>
      <c r="DO21" s="778"/>
      <c r="DP21" s="779"/>
      <c r="DQ21" s="777"/>
      <c r="DR21" s="778"/>
      <c r="DS21" s="778"/>
      <c r="DT21" s="778"/>
      <c r="DU21" s="779"/>
      <c r="DV21" s="774"/>
      <c r="DW21" s="775"/>
      <c r="DX21" s="775"/>
      <c r="DY21" s="775"/>
      <c r="DZ21" s="780"/>
      <c r="EA21" s="216"/>
    </row>
    <row r="22" spans="1:131" s="217" customFormat="1" ht="26.25" customHeight="1" x14ac:dyDescent="0.25">
      <c r="A22" s="220">
        <v>16</v>
      </c>
      <c r="B22" s="781"/>
      <c r="C22" s="782"/>
      <c r="D22" s="782"/>
      <c r="E22" s="782"/>
      <c r="F22" s="782"/>
      <c r="G22" s="782"/>
      <c r="H22" s="782"/>
      <c r="I22" s="782"/>
      <c r="J22" s="782"/>
      <c r="K22" s="782"/>
      <c r="L22" s="782"/>
      <c r="M22" s="782"/>
      <c r="N22" s="782"/>
      <c r="O22" s="782"/>
      <c r="P22" s="783"/>
      <c r="Q22" s="800"/>
      <c r="R22" s="801"/>
      <c r="S22" s="801"/>
      <c r="T22" s="801"/>
      <c r="U22" s="801"/>
      <c r="V22" s="801"/>
      <c r="W22" s="801"/>
      <c r="X22" s="801"/>
      <c r="Y22" s="801"/>
      <c r="Z22" s="801"/>
      <c r="AA22" s="801"/>
      <c r="AB22" s="801"/>
      <c r="AC22" s="801"/>
      <c r="AD22" s="801"/>
      <c r="AE22" s="802"/>
      <c r="AF22" s="787"/>
      <c r="AG22" s="788"/>
      <c r="AH22" s="788"/>
      <c r="AI22" s="788"/>
      <c r="AJ22" s="789"/>
      <c r="AK22" s="803"/>
      <c r="AL22" s="804"/>
      <c r="AM22" s="804"/>
      <c r="AN22" s="804"/>
      <c r="AO22" s="804"/>
      <c r="AP22" s="804"/>
      <c r="AQ22" s="804"/>
      <c r="AR22" s="804"/>
      <c r="AS22" s="804"/>
      <c r="AT22" s="804"/>
      <c r="AU22" s="805"/>
      <c r="AV22" s="805"/>
      <c r="AW22" s="805"/>
      <c r="AX22" s="805"/>
      <c r="AY22" s="806"/>
      <c r="AZ22" s="807" t="s">
        <v>378</v>
      </c>
      <c r="BA22" s="807"/>
      <c r="BB22" s="807"/>
      <c r="BC22" s="807"/>
      <c r="BD22" s="808"/>
      <c r="BE22" s="215"/>
      <c r="BF22" s="215"/>
      <c r="BG22" s="215"/>
      <c r="BH22" s="215"/>
      <c r="BI22" s="215"/>
      <c r="BJ22" s="215"/>
      <c r="BK22" s="215"/>
      <c r="BL22" s="215"/>
      <c r="BM22" s="215"/>
      <c r="BN22" s="215"/>
      <c r="BO22" s="215"/>
      <c r="BP22" s="215"/>
      <c r="BQ22" s="220">
        <v>16</v>
      </c>
      <c r="BR22" s="221"/>
      <c r="BS22" s="774"/>
      <c r="BT22" s="775"/>
      <c r="BU22" s="775"/>
      <c r="BV22" s="775"/>
      <c r="BW22" s="775"/>
      <c r="BX22" s="775"/>
      <c r="BY22" s="775"/>
      <c r="BZ22" s="775"/>
      <c r="CA22" s="775"/>
      <c r="CB22" s="775"/>
      <c r="CC22" s="775"/>
      <c r="CD22" s="775"/>
      <c r="CE22" s="775"/>
      <c r="CF22" s="775"/>
      <c r="CG22" s="776"/>
      <c r="CH22" s="777"/>
      <c r="CI22" s="778"/>
      <c r="CJ22" s="778"/>
      <c r="CK22" s="778"/>
      <c r="CL22" s="779"/>
      <c r="CM22" s="777"/>
      <c r="CN22" s="778"/>
      <c r="CO22" s="778"/>
      <c r="CP22" s="778"/>
      <c r="CQ22" s="779"/>
      <c r="CR22" s="777"/>
      <c r="CS22" s="778"/>
      <c r="CT22" s="778"/>
      <c r="CU22" s="778"/>
      <c r="CV22" s="779"/>
      <c r="CW22" s="777"/>
      <c r="CX22" s="778"/>
      <c r="CY22" s="778"/>
      <c r="CZ22" s="778"/>
      <c r="DA22" s="779"/>
      <c r="DB22" s="777"/>
      <c r="DC22" s="778"/>
      <c r="DD22" s="778"/>
      <c r="DE22" s="778"/>
      <c r="DF22" s="779"/>
      <c r="DG22" s="777"/>
      <c r="DH22" s="778"/>
      <c r="DI22" s="778"/>
      <c r="DJ22" s="778"/>
      <c r="DK22" s="779"/>
      <c r="DL22" s="777"/>
      <c r="DM22" s="778"/>
      <c r="DN22" s="778"/>
      <c r="DO22" s="778"/>
      <c r="DP22" s="779"/>
      <c r="DQ22" s="777"/>
      <c r="DR22" s="778"/>
      <c r="DS22" s="778"/>
      <c r="DT22" s="778"/>
      <c r="DU22" s="779"/>
      <c r="DV22" s="774"/>
      <c r="DW22" s="775"/>
      <c r="DX22" s="775"/>
      <c r="DY22" s="775"/>
      <c r="DZ22" s="780"/>
      <c r="EA22" s="216"/>
    </row>
    <row r="23" spans="1:131" s="217" customFormat="1" ht="26.25" customHeight="1" thickBot="1" x14ac:dyDescent="0.3">
      <c r="A23" s="222" t="s">
        <v>379</v>
      </c>
      <c r="B23" s="790" t="s">
        <v>380</v>
      </c>
      <c r="C23" s="791"/>
      <c r="D23" s="791"/>
      <c r="E23" s="791"/>
      <c r="F23" s="791"/>
      <c r="G23" s="791"/>
      <c r="H23" s="791"/>
      <c r="I23" s="791"/>
      <c r="J23" s="791"/>
      <c r="K23" s="791"/>
      <c r="L23" s="791"/>
      <c r="M23" s="791"/>
      <c r="N23" s="791"/>
      <c r="O23" s="791"/>
      <c r="P23" s="792"/>
      <c r="Q23" s="793">
        <v>28239</v>
      </c>
      <c r="R23" s="794"/>
      <c r="S23" s="794"/>
      <c r="T23" s="794"/>
      <c r="U23" s="794"/>
      <c r="V23" s="794">
        <v>26935</v>
      </c>
      <c r="W23" s="794"/>
      <c r="X23" s="794"/>
      <c r="Y23" s="794"/>
      <c r="Z23" s="794"/>
      <c r="AA23" s="794">
        <v>1304</v>
      </c>
      <c r="AB23" s="794"/>
      <c r="AC23" s="794"/>
      <c r="AD23" s="794"/>
      <c r="AE23" s="795"/>
      <c r="AF23" s="796">
        <v>1077</v>
      </c>
      <c r="AG23" s="794"/>
      <c r="AH23" s="794"/>
      <c r="AI23" s="794"/>
      <c r="AJ23" s="797"/>
      <c r="AK23" s="798"/>
      <c r="AL23" s="799"/>
      <c r="AM23" s="799"/>
      <c r="AN23" s="799"/>
      <c r="AO23" s="799"/>
      <c r="AP23" s="794">
        <v>14677</v>
      </c>
      <c r="AQ23" s="794"/>
      <c r="AR23" s="794"/>
      <c r="AS23" s="794"/>
      <c r="AT23" s="794"/>
      <c r="AU23" s="810"/>
      <c r="AV23" s="810"/>
      <c r="AW23" s="810"/>
      <c r="AX23" s="810"/>
      <c r="AY23" s="811"/>
      <c r="AZ23" s="812" t="s">
        <v>122</v>
      </c>
      <c r="BA23" s="813"/>
      <c r="BB23" s="813"/>
      <c r="BC23" s="813"/>
      <c r="BD23" s="814"/>
      <c r="BE23" s="215"/>
      <c r="BF23" s="215"/>
      <c r="BG23" s="215"/>
      <c r="BH23" s="215"/>
      <c r="BI23" s="215"/>
      <c r="BJ23" s="215"/>
      <c r="BK23" s="215"/>
      <c r="BL23" s="215"/>
      <c r="BM23" s="215"/>
      <c r="BN23" s="215"/>
      <c r="BO23" s="215"/>
      <c r="BP23" s="215"/>
      <c r="BQ23" s="220">
        <v>17</v>
      </c>
      <c r="BR23" s="221"/>
      <c r="BS23" s="774"/>
      <c r="BT23" s="775"/>
      <c r="BU23" s="775"/>
      <c r="BV23" s="775"/>
      <c r="BW23" s="775"/>
      <c r="BX23" s="775"/>
      <c r="BY23" s="775"/>
      <c r="BZ23" s="775"/>
      <c r="CA23" s="775"/>
      <c r="CB23" s="775"/>
      <c r="CC23" s="775"/>
      <c r="CD23" s="775"/>
      <c r="CE23" s="775"/>
      <c r="CF23" s="775"/>
      <c r="CG23" s="776"/>
      <c r="CH23" s="777"/>
      <c r="CI23" s="778"/>
      <c r="CJ23" s="778"/>
      <c r="CK23" s="778"/>
      <c r="CL23" s="779"/>
      <c r="CM23" s="777"/>
      <c r="CN23" s="778"/>
      <c r="CO23" s="778"/>
      <c r="CP23" s="778"/>
      <c r="CQ23" s="779"/>
      <c r="CR23" s="777"/>
      <c r="CS23" s="778"/>
      <c r="CT23" s="778"/>
      <c r="CU23" s="778"/>
      <c r="CV23" s="779"/>
      <c r="CW23" s="777"/>
      <c r="CX23" s="778"/>
      <c r="CY23" s="778"/>
      <c r="CZ23" s="778"/>
      <c r="DA23" s="779"/>
      <c r="DB23" s="777"/>
      <c r="DC23" s="778"/>
      <c r="DD23" s="778"/>
      <c r="DE23" s="778"/>
      <c r="DF23" s="779"/>
      <c r="DG23" s="777"/>
      <c r="DH23" s="778"/>
      <c r="DI23" s="778"/>
      <c r="DJ23" s="778"/>
      <c r="DK23" s="779"/>
      <c r="DL23" s="777"/>
      <c r="DM23" s="778"/>
      <c r="DN23" s="778"/>
      <c r="DO23" s="778"/>
      <c r="DP23" s="779"/>
      <c r="DQ23" s="777"/>
      <c r="DR23" s="778"/>
      <c r="DS23" s="778"/>
      <c r="DT23" s="778"/>
      <c r="DU23" s="779"/>
      <c r="DV23" s="774"/>
      <c r="DW23" s="775"/>
      <c r="DX23" s="775"/>
      <c r="DY23" s="775"/>
      <c r="DZ23" s="780"/>
      <c r="EA23" s="216"/>
    </row>
    <row r="24" spans="1:131" s="217" customFormat="1" ht="26.25" customHeight="1" x14ac:dyDescent="0.25">
      <c r="A24" s="809" t="s">
        <v>381</v>
      </c>
      <c r="B24" s="809"/>
      <c r="C24" s="809"/>
      <c r="D24" s="809"/>
      <c r="E24" s="809"/>
      <c r="F24" s="809"/>
      <c r="G24" s="809"/>
      <c r="H24" s="809"/>
      <c r="I24" s="809"/>
      <c r="J24" s="809"/>
      <c r="K24" s="809"/>
      <c r="L24" s="809"/>
      <c r="M24" s="809"/>
      <c r="N24" s="809"/>
      <c r="O24" s="809"/>
      <c r="P24" s="809"/>
      <c r="Q24" s="809"/>
      <c r="R24" s="809"/>
      <c r="S24" s="809"/>
      <c r="T24" s="809"/>
      <c r="U24" s="809"/>
      <c r="V24" s="809"/>
      <c r="W24" s="809"/>
      <c r="X24" s="809"/>
      <c r="Y24" s="809"/>
      <c r="Z24" s="809"/>
      <c r="AA24" s="809"/>
      <c r="AB24" s="809"/>
      <c r="AC24" s="809"/>
      <c r="AD24" s="809"/>
      <c r="AE24" s="809"/>
      <c r="AF24" s="809"/>
      <c r="AG24" s="809"/>
      <c r="AH24" s="809"/>
      <c r="AI24" s="809"/>
      <c r="AJ24" s="809"/>
      <c r="AK24" s="809"/>
      <c r="AL24" s="809"/>
      <c r="AM24" s="809"/>
      <c r="AN24" s="809"/>
      <c r="AO24" s="809"/>
      <c r="AP24" s="809"/>
      <c r="AQ24" s="809"/>
      <c r="AR24" s="809"/>
      <c r="AS24" s="809"/>
      <c r="AT24" s="809"/>
      <c r="AU24" s="809"/>
      <c r="AV24" s="809"/>
      <c r="AW24" s="809"/>
      <c r="AX24" s="809"/>
      <c r="AY24" s="809"/>
      <c r="AZ24" s="214"/>
      <c r="BA24" s="214"/>
      <c r="BB24" s="214"/>
      <c r="BC24" s="214"/>
      <c r="BD24" s="214"/>
      <c r="BE24" s="215"/>
      <c r="BF24" s="215"/>
      <c r="BG24" s="215"/>
      <c r="BH24" s="215"/>
      <c r="BI24" s="215"/>
      <c r="BJ24" s="215"/>
      <c r="BK24" s="215"/>
      <c r="BL24" s="215"/>
      <c r="BM24" s="215"/>
      <c r="BN24" s="215"/>
      <c r="BO24" s="215"/>
      <c r="BP24" s="215"/>
      <c r="BQ24" s="220">
        <v>18</v>
      </c>
      <c r="BR24" s="221"/>
      <c r="BS24" s="774"/>
      <c r="BT24" s="775"/>
      <c r="BU24" s="775"/>
      <c r="BV24" s="775"/>
      <c r="BW24" s="775"/>
      <c r="BX24" s="775"/>
      <c r="BY24" s="775"/>
      <c r="BZ24" s="775"/>
      <c r="CA24" s="775"/>
      <c r="CB24" s="775"/>
      <c r="CC24" s="775"/>
      <c r="CD24" s="775"/>
      <c r="CE24" s="775"/>
      <c r="CF24" s="775"/>
      <c r="CG24" s="776"/>
      <c r="CH24" s="777"/>
      <c r="CI24" s="778"/>
      <c r="CJ24" s="778"/>
      <c r="CK24" s="778"/>
      <c r="CL24" s="779"/>
      <c r="CM24" s="777"/>
      <c r="CN24" s="778"/>
      <c r="CO24" s="778"/>
      <c r="CP24" s="778"/>
      <c r="CQ24" s="779"/>
      <c r="CR24" s="777"/>
      <c r="CS24" s="778"/>
      <c r="CT24" s="778"/>
      <c r="CU24" s="778"/>
      <c r="CV24" s="779"/>
      <c r="CW24" s="777"/>
      <c r="CX24" s="778"/>
      <c r="CY24" s="778"/>
      <c r="CZ24" s="778"/>
      <c r="DA24" s="779"/>
      <c r="DB24" s="777"/>
      <c r="DC24" s="778"/>
      <c r="DD24" s="778"/>
      <c r="DE24" s="778"/>
      <c r="DF24" s="779"/>
      <c r="DG24" s="777"/>
      <c r="DH24" s="778"/>
      <c r="DI24" s="778"/>
      <c r="DJ24" s="778"/>
      <c r="DK24" s="779"/>
      <c r="DL24" s="777"/>
      <c r="DM24" s="778"/>
      <c r="DN24" s="778"/>
      <c r="DO24" s="778"/>
      <c r="DP24" s="779"/>
      <c r="DQ24" s="777"/>
      <c r="DR24" s="778"/>
      <c r="DS24" s="778"/>
      <c r="DT24" s="778"/>
      <c r="DU24" s="779"/>
      <c r="DV24" s="774"/>
      <c r="DW24" s="775"/>
      <c r="DX24" s="775"/>
      <c r="DY24" s="775"/>
      <c r="DZ24" s="780"/>
      <c r="EA24" s="216"/>
    </row>
    <row r="25" spans="1:131" ht="26.25" customHeight="1" thickBot="1" x14ac:dyDescent="0.3">
      <c r="A25" s="726" t="s">
        <v>382</v>
      </c>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214"/>
      <c r="BK25" s="214"/>
      <c r="BL25" s="214"/>
      <c r="BM25" s="214"/>
      <c r="BN25" s="214"/>
      <c r="BO25" s="223"/>
      <c r="BP25" s="223"/>
      <c r="BQ25" s="220">
        <v>19</v>
      </c>
      <c r="BR25" s="221"/>
      <c r="BS25" s="774"/>
      <c r="BT25" s="775"/>
      <c r="BU25" s="775"/>
      <c r="BV25" s="775"/>
      <c r="BW25" s="775"/>
      <c r="BX25" s="775"/>
      <c r="BY25" s="775"/>
      <c r="BZ25" s="775"/>
      <c r="CA25" s="775"/>
      <c r="CB25" s="775"/>
      <c r="CC25" s="775"/>
      <c r="CD25" s="775"/>
      <c r="CE25" s="775"/>
      <c r="CF25" s="775"/>
      <c r="CG25" s="776"/>
      <c r="CH25" s="777"/>
      <c r="CI25" s="778"/>
      <c r="CJ25" s="778"/>
      <c r="CK25" s="778"/>
      <c r="CL25" s="779"/>
      <c r="CM25" s="777"/>
      <c r="CN25" s="778"/>
      <c r="CO25" s="778"/>
      <c r="CP25" s="778"/>
      <c r="CQ25" s="779"/>
      <c r="CR25" s="777"/>
      <c r="CS25" s="778"/>
      <c r="CT25" s="778"/>
      <c r="CU25" s="778"/>
      <c r="CV25" s="779"/>
      <c r="CW25" s="777"/>
      <c r="CX25" s="778"/>
      <c r="CY25" s="778"/>
      <c r="CZ25" s="778"/>
      <c r="DA25" s="779"/>
      <c r="DB25" s="777"/>
      <c r="DC25" s="778"/>
      <c r="DD25" s="778"/>
      <c r="DE25" s="778"/>
      <c r="DF25" s="779"/>
      <c r="DG25" s="777"/>
      <c r="DH25" s="778"/>
      <c r="DI25" s="778"/>
      <c r="DJ25" s="778"/>
      <c r="DK25" s="779"/>
      <c r="DL25" s="777"/>
      <c r="DM25" s="778"/>
      <c r="DN25" s="778"/>
      <c r="DO25" s="778"/>
      <c r="DP25" s="779"/>
      <c r="DQ25" s="777"/>
      <c r="DR25" s="778"/>
      <c r="DS25" s="778"/>
      <c r="DT25" s="778"/>
      <c r="DU25" s="779"/>
      <c r="DV25" s="774"/>
      <c r="DW25" s="775"/>
      <c r="DX25" s="775"/>
      <c r="DY25" s="775"/>
      <c r="DZ25" s="780"/>
      <c r="EA25" s="212"/>
    </row>
    <row r="26" spans="1:131" ht="26.25" customHeight="1" x14ac:dyDescent="0.25">
      <c r="A26" s="728" t="s">
        <v>358</v>
      </c>
      <c r="B26" s="729"/>
      <c r="C26" s="729"/>
      <c r="D26" s="729"/>
      <c r="E26" s="729"/>
      <c r="F26" s="729"/>
      <c r="G26" s="729"/>
      <c r="H26" s="729"/>
      <c r="I26" s="729"/>
      <c r="J26" s="729"/>
      <c r="K26" s="729"/>
      <c r="L26" s="729"/>
      <c r="M26" s="729"/>
      <c r="N26" s="729"/>
      <c r="O26" s="729"/>
      <c r="P26" s="730"/>
      <c r="Q26" s="734" t="s">
        <v>383</v>
      </c>
      <c r="R26" s="735"/>
      <c r="S26" s="735"/>
      <c r="T26" s="735"/>
      <c r="U26" s="736"/>
      <c r="V26" s="734" t="s">
        <v>384</v>
      </c>
      <c r="W26" s="735"/>
      <c r="X26" s="735"/>
      <c r="Y26" s="735"/>
      <c r="Z26" s="736"/>
      <c r="AA26" s="734" t="s">
        <v>385</v>
      </c>
      <c r="AB26" s="735"/>
      <c r="AC26" s="735"/>
      <c r="AD26" s="735"/>
      <c r="AE26" s="735"/>
      <c r="AF26" s="815" t="s">
        <v>386</v>
      </c>
      <c r="AG26" s="816"/>
      <c r="AH26" s="816"/>
      <c r="AI26" s="816"/>
      <c r="AJ26" s="817"/>
      <c r="AK26" s="735" t="s">
        <v>387</v>
      </c>
      <c r="AL26" s="735"/>
      <c r="AM26" s="735"/>
      <c r="AN26" s="735"/>
      <c r="AO26" s="736"/>
      <c r="AP26" s="734" t="s">
        <v>388</v>
      </c>
      <c r="AQ26" s="735"/>
      <c r="AR26" s="735"/>
      <c r="AS26" s="735"/>
      <c r="AT26" s="736"/>
      <c r="AU26" s="734" t="s">
        <v>389</v>
      </c>
      <c r="AV26" s="735"/>
      <c r="AW26" s="735"/>
      <c r="AX26" s="735"/>
      <c r="AY26" s="736"/>
      <c r="AZ26" s="734" t="s">
        <v>390</v>
      </c>
      <c r="BA26" s="735"/>
      <c r="BB26" s="735"/>
      <c r="BC26" s="735"/>
      <c r="BD26" s="736"/>
      <c r="BE26" s="734" t="s">
        <v>365</v>
      </c>
      <c r="BF26" s="735"/>
      <c r="BG26" s="735"/>
      <c r="BH26" s="735"/>
      <c r="BI26" s="741"/>
      <c r="BJ26" s="214"/>
      <c r="BK26" s="214"/>
      <c r="BL26" s="214"/>
      <c r="BM26" s="214"/>
      <c r="BN26" s="214"/>
      <c r="BO26" s="223"/>
      <c r="BP26" s="223"/>
      <c r="BQ26" s="220">
        <v>20</v>
      </c>
      <c r="BR26" s="221"/>
      <c r="BS26" s="774"/>
      <c r="BT26" s="775"/>
      <c r="BU26" s="775"/>
      <c r="BV26" s="775"/>
      <c r="BW26" s="775"/>
      <c r="BX26" s="775"/>
      <c r="BY26" s="775"/>
      <c r="BZ26" s="775"/>
      <c r="CA26" s="775"/>
      <c r="CB26" s="775"/>
      <c r="CC26" s="775"/>
      <c r="CD26" s="775"/>
      <c r="CE26" s="775"/>
      <c r="CF26" s="775"/>
      <c r="CG26" s="776"/>
      <c r="CH26" s="777"/>
      <c r="CI26" s="778"/>
      <c r="CJ26" s="778"/>
      <c r="CK26" s="778"/>
      <c r="CL26" s="779"/>
      <c r="CM26" s="777"/>
      <c r="CN26" s="778"/>
      <c r="CO26" s="778"/>
      <c r="CP26" s="778"/>
      <c r="CQ26" s="779"/>
      <c r="CR26" s="777"/>
      <c r="CS26" s="778"/>
      <c r="CT26" s="778"/>
      <c r="CU26" s="778"/>
      <c r="CV26" s="779"/>
      <c r="CW26" s="777"/>
      <c r="CX26" s="778"/>
      <c r="CY26" s="778"/>
      <c r="CZ26" s="778"/>
      <c r="DA26" s="779"/>
      <c r="DB26" s="777"/>
      <c r="DC26" s="778"/>
      <c r="DD26" s="778"/>
      <c r="DE26" s="778"/>
      <c r="DF26" s="779"/>
      <c r="DG26" s="777"/>
      <c r="DH26" s="778"/>
      <c r="DI26" s="778"/>
      <c r="DJ26" s="778"/>
      <c r="DK26" s="779"/>
      <c r="DL26" s="777"/>
      <c r="DM26" s="778"/>
      <c r="DN26" s="778"/>
      <c r="DO26" s="778"/>
      <c r="DP26" s="779"/>
      <c r="DQ26" s="777"/>
      <c r="DR26" s="778"/>
      <c r="DS26" s="778"/>
      <c r="DT26" s="778"/>
      <c r="DU26" s="779"/>
      <c r="DV26" s="774"/>
      <c r="DW26" s="775"/>
      <c r="DX26" s="775"/>
      <c r="DY26" s="775"/>
      <c r="DZ26" s="780"/>
      <c r="EA26" s="212"/>
    </row>
    <row r="27" spans="1:131" ht="26.25" customHeight="1" thickBot="1" x14ac:dyDescent="0.3">
      <c r="A27" s="731"/>
      <c r="B27" s="732"/>
      <c r="C27" s="732"/>
      <c r="D27" s="732"/>
      <c r="E27" s="732"/>
      <c r="F27" s="732"/>
      <c r="G27" s="732"/>
      <c r="H27" s="732"/>
      <c r="I27" s="732"/>
      <c r="J27" s="732"/>
      <c r="K27" s="732"/>
      <c r="L27" s="732"/>
      <c r="M27" s="732"/>
      <c r="N27" s="732"/>
      <c r="O27" s="732"/>
      <c r="P27" s="733"/>
      <c r="Q27" s="737"/>
      <c r="R27" s="738"/>
      <c r="S27" s="738"/>
      <c r="T27" s="738"/>
      <c r="U27" s="739"/>
      <c r="V27" s="737"/>
      <c r="W27" s="738"/>
      <c r="X27" s="738"/>
      <c r="Y27" s="738"/>
      <c r="Z27" s="739"/>
      <c r="AA27" s="737"/>
      <c r="AB27" s="738"/>
      <c r="AC27" s="738"/>
      <c r="AD27" s="738"/>
      <c r="AE27" s="738"/>
      <c r="AF27" s="818"/>
      <c r="AG27" s="819"/>
      <c r="AH27" s="819"/>
      <c r="AI27" s="819"/>
      <c r="AJ27" s="820"/>
      <c r="AK27" s="738"/>
      <c r="AL27" s="738"/>
      <c r="AM27" s="738"/>
      <c r="AN27" s="738"/>
      <c r="AO27" s="739"/>
      <c r="AP27" s="737"/>
      <c r="AQ27" s="738"/>
      <c r="AR27" s="738"/>
      <c r="AS27" s="738"/>
      <c r="AT27" s="739"/>
      <c r="AU27" s="737"/>
      <c r="AV27" s="738"/>
      <c r="AW27" s="738"/>
      <c r="AX27" s="738"/>
      <c r="AY27" s="739"/>
      <c r="AZ27" s="737"/>
      <c r="BA27" s="738"/>
      <c r="BB27" s="738"/>
      <c r="BC27" s="738"/>
      <c r="BD27" s="739"/>
      <c r="BE27" s="737"/>
      <c r="BF27" s="738"/>
      <c r="BG27" s="738"/>
      <c r="BH27" s="738"/>
      <c r="BI27" s="743"/>
      <c r="BJ27" s="214"/>
      <c r="BK27" s="214"/>
      <c r="BL27" s="214"/>
      <c r="BM27" s="214"/>
      <c r="BN27" s="214"/>
      <c r="BO27" s="223"/>
      <c r="BP27" s="223"/>
      <c r="BQ27" s="220">
        <v>21</v>
      </c>
      <c r="BR27" s="221"/>
      <c r="BS27" s="774"/>
      <c r="BT27" s="775"/>
      <c r="BU27" s="775"/>
      <c r="BV27" s="775"/>
      <c r="BW27" s="775"/>
      <c r="BX27" s="775"/>
      <c r="BY27" s="775"/>
      <c r="BZ27" s="775"/>
      <c r="CA27" s="775"/>
      <c r="CB27" s="775"/>
      <c r="CC27" s="775"/>
      <c r="CD27" s="775"/>
      <c r="CE27" s="775"/>
      <c r="CF27" s="775"/>
      <c r="CG27" s="776"/>
      <c r="CH27" s="777"/>
      <c r="CI27" s="778"/>
      <c r="CJ27" s="778"/>
      <c r="CK27" s="778"/>
      <c r="CL27" s="779"/>
      <c r="CM27" s="777"/>
      <c r="CN27" s="778"/>
      <c r="CO27" s="778"/>
      <c r="CP27" s="778"/>
      <c r="CQ27" s="779"/>
      <c r="CR27" s="777"/>
      <c r="CS27" s="778"/>
      <c r="CT27" s="778"/>
      <c r="CU27" s="778"/>
      <c r="CV27" s="779"/>
      <c r="CW27" s="777"/>
      <c r="CX27" s="778"/>
      <c r="CY27" s="778"/>
      <c r="CZ27" s="778"/>
      <c r="DA27" s="779"/>
      <c r="DB27" s="777"/>
      <c r="DC27" s="778"/>
      <c r="DD27" s="778"/>
      <c r="DE27" s="778"/>
      <c r="DF27" s="779"/>
      <c r="DG27" s="777"/>
      <c r="DH27" s="778"/>
      <c r="DI27" s="778"/>
      <c r="DJ27" s="778"/>
      <c r="DK27" s="779"/>
      <c r="DL27" s="777"/>
      <c r="DM27" s="778"/>
      <c r="DN27" s="778"/>
      <c r="DO27" s="778"/>
      <c r="DP27" s="779"/>
      <c r="DQ27" s="777"/>
      <c r="DR27" s="778"/>
      <c r="DS27" s="778"/>
      <c r="DT27" s="778"/>
      <c r="DU27" s="779"/>
      <c r="DV27" s="774"/>
      <c r="DW27" s="775"/>
      <c r="DX27" s="775"/>
      <c r="DY27" s="775"/>
      <c r="DZ27" s="780"/>
      <c r="EA27" s="212"/>
    </row>
    <row r="28" spans="1:131" ht="26.25" customHeight="1" thickTop="1" x14ac:dyDescent="0.25">
      <c r="A28" s="224">
        <v>1</v>
      </c>
      <c r="B28" s="750" t="s">
        <v>391</v>
      </c>
      <c r="C28" s="751"/>
      <c r="D28" s="751"/>
      <c r="E28" s="751"/>
      <c r="F28" s="751"/>
      <c r="G28" s="751"/>
      <c r="H28" s="751"/>
      <c r="I28" s="751"/>
      <c r="J28" s="751"/>
      <c r="K28" s="751"/>
      <c r="L28" s="751"/>
      <c r="M28" s="751"/>
      <c r="N28" s="751"/>
      <c r="O28" s="751"/>
      <c r="P28" s="752"/>
      <c r="Q28" s="823">
        <v>6762</v>
      </c>
      <c r="R28" s="824"/>
      <c r="S28" s="824"/>
      <c r="T28" s="824"/>
      <c r="U28" s="824"/>
      <c r="V28" s="824">
        <v>6596</v>
      </c>
      <c r="W28" s="824"/>
      <c r="X28" s="824"/>
      <c r="Y28" s="824"/>
      <c r="Z28" s="824"/>
      <c r="AA28" s="824">
        <v>166</v>
      </c>
      <c r="AB28" s="824"/>
      <c r="AC28" s="824"/>
      <c r="AD28" s="824"/>
      <c r="AE28" s="825"/>
      <c r="AF28" s="826">
        <v>166</v>
      </c>
      <c r="AG28" s="824"/>
      <c r="AH28" s="824"/>
      <c r="AI28" s="824"/>
      <c r="AJ28" s="827"/>
      <c r="AK28" s="828">
        <v>568</v>
      </c>
      <c r="AL28" s="829"/>
      <c r="AM28" s="829"/>
      <c r="AN28" s="829"/>
      <c r="AO28" s="829"/>
      <c r="AP28" s="829"/>
      <c r="AQ28" s="829"/>
      <c r="AR28" s="829"/>
      <c r="AS28" s="829"/>
      <c r="AT28" s="829"/>
      <c r="AU28" s="829"/>
      <c r="AV28" s="829"/>
      <c r="AW28" s="829"/>
      <c r="AX28" s="829"/>
      <c r="AY28" s="829"/>
      <c r="AZ28" s="830"/>
      <c r="BA28" s="830"/>
      <c r="BB28" s="830"/>
      <c r="BC28" s="830"/>
      <c r="BD28" s="830"/>
      <c r="BE28" s="821"/>
      <c r="BF28" s="821"/>
      <c r="BG28" s="821"/>
      <c r="BH28" s="821"/>
      <c r="BI28" s="822"/>
      <c r="BJ28" s="214"/>
      <c r="BK28" s="214"/>
      <c r="BL28" s="214"/>
      <c r="BM28" s="214"/>
      <c r="BN28" s="214"/>
      <c r="BO28" s="223"/>
      <c r="BP28" s="223"/>
      <c r="BQ28" s="220">
        <v>22</v>
      </c>
      <c r="BR28" s="221"/>
      <c r="BS28" s="774"/>
      <c r="BT28" s="775"/>
      <c r="BU28" s="775"/>
      <c r="BV28" s="775"/>
      <c r="BW28" s="775"/>
      <c r="BX28" s="775"/>
      <c r="BY28" s="775"/>
      <c r="BZ28" s="775"/>
      <c r="CA28" s="775"/>
      <c r="CB28" s="775"/>
      <c r="CC28" s="775"/>
      <c r="CD28" s="775"/>
      <c r="CE28" s="775"/>
      <c r="CF28" s="775"/>
      <c r="CG28" s="776"/>
      <c r="CH28" s="777"/>
      <c r="CI28" s="778"/>
      <c r="CJ28" s="778"/>
      <c r="CK28" s="778"/>
      <c r="CL28" s="779"/>
      <c r="CM28" s="777"/>
      <c r="CN28" s="778"/>
      <c r="CO28" s="778"/>
      <c r="CP28" s="778"/>
      <c r="CQ28" s="779"/>
      <c r="CR28" s="777"/>
      <c r="CS28" s="778"/>
      <c r="CT28" s="778"/>
      <c r="CU28" s="778"/>
      <c r="CV28" s="779"/>
      <c r="CW28" s="777"/>
      <c r="CX28" s="778"/>
      <c r="CY28" s="778"/>
      <c r="CZ28" s="778"/>
      <c r="DA28" s="779"/>
      <c r="DB28" s="777"/>
      <c r="DC28" s="778"/>
      <c r="DD28" s="778"/>
      <c r="DE28" s="778"/>
      <c r="DF28" s="779"/>
      <c r="DG28" s="777"/>
      <c r="DH28" s="778"/>
      <c r="DI28" s="778"/>
      <c r="DJ28" s="778"/>
      <c r="DK28" s="779"/>
      <c r="DL28" s="777"/>
      <c r="DM28" s="778"/>
      <c r="DN28" s="778"/>
      <c r="DO28" s="778"/>
      <c r="DP28" s="779"/>
      <c r="DQ28" s="777"/>
      <c r="DR28" s="778"/>
      <c r="DS28" s="778"/>
      <c r="DT28" s="778"/>
      <c r="DU28" s="779"/>
      <c r="DV28" s="774"/>
      <c r="DW28" s="775"/>
      <c r="DX28" s="775"/>
      <c r="DY28" s="775"/>
      <c r="DZ28" s="780"/>
      <c r="EA28" s="212"/>
    </row>
    <row r="29" spans="1:131" ht="26.25" customHeight="1" x14ac:dyDescent="0.25">
      <c r="A29" s="224">
        <v>2</v>
      </c>
      <c r="B29" s="781" t="s">
        <v>392</v>
      </c>
      <c r="C29" s="782"/>
      <c r="D29" s="782"/>
      <c r="E29" s="782"/>
      <c r="F29" s="782"/>
      <c r="G29" s="782"/>
      <c r="H29" s="782"/>
      <c r="I29" s="782"/>
      <c r="J29" s="782"/>
      <c r="K29" s="782"/>
      <c r="L29" s="782"/>
      <c r="M29" s="782"/>
      <c r="N29" s="782"/>
      <c r="O29" s="782"/>
      <c r="P29" s="783"/>
      <c r="Q29" s="784">
        <v>1182</v>
      </c>
      <c r="R29" s="785"/>
      <c r="S29" s="785"/>
      <c r="T29" s="785"/>
      <c r="U29" s="785"/>
      <c r="V29" s="785">
        <v>1179</v>
      </c>
      <c r="W29" s="785"/>
      <c r="X29" s="785"/>
      <c r="Y29" s="785"/>
      <c r="Z29" s="785"/>
      <c r="AA29" s="785">
        <v>3</v>
      </c>
      <c r="AB29" s="785"/>
      <c r="AC29" s="785"/>
      <c r="AD29" s="785"/>
      <c r="AE29" s="786"/>
      <c r="AF29" s="787">
        <v>3</v>
      </c>
      <c r="AG29" s="788"/>
      <c r="AH29" s="788"/>
      <c r="AI29" s="788"/>
      <c r="AJ29" s="789"/>
      <c r="AK29" s="835">
        <v>174</v>
      </c>
      <c r="AL29" s="831"/>
      <c r="AM29" s="831"/>
      <c r="AN29" s="831"/>
      <c r="AO29" s="831"/>
      <c r="AP29" s="831"/>
      <c r="AQ29" s="831"/>
      <c r="AR29" s="831"/>
      <c r="AS29" s="831"/>
      <c r="AT29" s="831"/>
      <c r="AU29" s="831"/>
      <c r="AV29" s="831"/>
      <c r="AW29" s="831"/>
      <c r="AX29" s="831"/>
      <c r="AY29" s="831"/>
      <c r="AZ29" s="832"/>
      <c r="BA29" s="832"/>
      <c r="BB29" s="832"/>
      <c r="BC29" s="832"/>
      <c r="BD29" s="832"/>
      <c r="BE29" s="833"/>
      <c r="BF29" s="833"/>
      <c r="BG29" s="833"/>
      <c r="BH29" s="833"/>
      <c r="BI29" s="834"/>
      <c r="BJ29" s="214"/>
      <c r="BK29" s="214"/>
      <c r="BL29" s="214"/>
      <c r="BM29" s="214"/>
      <c r="BN29" s="214"/>
      <c r="BO29" s="223"/>
      <c r="BP29" s="223"/>
      <c r="BQ29" s="220">
        <v>23</v>
      </c>
      <c r="BR29" s="221"/>
      <c r="BS29" s="774"/>
      <c r="BT29" s="775"/>
      <c r="BU29" s="775"/>
      <c r="BV29" s="775"/>
      <c r="BW29" s="775"/>
      <c r="BX29" s="775"/>
      <c r="BY29" s="775"/>
      <c r="BZ29" s="775"/>
      <c r="CA29" s="775"/>
      <c r="CB29" s="775"/>
      <c r="CC29" s="775"/>
      <c r="CD29" s="775"/>
      <c r="CE29" s="775"/>
      <c r="CF29" s="775"/>
      <c r="CG29" s="776"/>
      <c r="CH29" s="777"/>
      <c r="CI29" s="778"/>
      <c r="CJ29" s="778"/>
      <c r="CK29" s="778"/>
      <c r="CL29" s="779"/>
      <c r="CM29" s="777"/>
      <c r="CN29" s="778"/>
      <c r="CO29" s="778"/>
      <c r="CP29" s="778"/>
      <c r="CQ29" s="779"/>
      <c r="CR29" s="777"/>
      <c r="CS29" s="778"/>
      <c r="CT29" s="778"/>
      <c r="CU29" s="778"/>
      <c r="CV29" s="779"/>
      <c r="CW29" s="777"/>
      <c r="CX29" s="778"/>
      <c r="CY29" s="778"/>
      <c r="CZ29" s="778"/>
      <c r="DA29" s="779"/>
      <c r="DB29" s="777"/>
      <c r="DC29" s="778"/>
      <c r="DD29" s="778"/>
      <c r="DE29" s="778"/>
      <c r="DF29" s="779"/>
      <c r="DG29" s="777"/>
      <c r="DH29" s="778"/>
      <c r="DI29" s="778"/>
      <c r="DJ29" s="778"/>
      <c r="DK29" s="779"/>
      <c r="DL29" s="777"/>
      <c r="DM29" s="778"/>
      <c r="DN29" s="778"/>
      <c r="DO29" s="778"/>
      <c r="DP29" s="779"/>
      <c r="DQ29" s="777"/>
      <c r="DR29" s="778"/>
      <c r="DS29" s="778"/>
      <c r="DT29" s="778"/>
      <c r="DU29" s="779"/>
      <c r="DV29" s="774"/>
      <c r="DW29" s="775"/>
      <c r="DX29" s="775"/>
      <c r="DY29" s="775"/>
      <c r="DZ29" s="780"/>
      <c r="EA29" s="212"/>
    </row>
    <row r="30" spans="1:131" ht="26.25" customHeight="1" x14ac:dyDescent="0.25">
      <c r="A30" s="224">
        <v>3</v>
      </c>
      <c r="B30" s="781" t="s">
        <v>393</v>
      </c>
      <c r="C30" s="782"/>
      <c r="D30" s="782"/>
      <c r="E30" s="782"/>
      <c r="F30" s="782"/>
      <c r="G30" s="782"/>
      <c r="H30" s="782"/>
      <c r="I30" s="782"/>
      <c r="J30" s="782"/>
      <c r="K30" s="782"/>
      <c r="L30" s="782"/>
      <c r="M30" s="782"/>
      <c r="N30" s="782"/>
      <c r="O30" s="782"/>
      <c r="P30" s="783"/>
      <c r="Q30" s="784">
        <v>5161</v>
      </c>
      <c r="R30" s="785"/>
      <c r="S30" s="785"/>
      <c r="T30" s="785"/>
      <c r="U30" s="785"/>
      <c r="V30" s="785">
        <v>5002</v>
      </c>
      <c r="W30" s="785"/>
      <c r="X30" s="785"/>
      <c r="Y30" s="785"/>
      <c r="Z30" s="785"/>
      <c r="AA30" s="785">
        <v>159</v>
      </c>
      <c r="AB30" s="785"/>
      <c r="AC30" s="785"/>
      <c r="AD30" s="785"/>
      <c r="AE30" s="786"/>
      <c r="AF30" s="787">
        <v>159</v>
      </c>
      <c r="AG30" s="788"/>
      <c r="AH30" s="788"/>
      <c r="AI30" s="788"/>
      <c r="AJ30" s="789"/>
      <c r="AK30" s="835">
        <v>818</v>
      </c>
      <c r="AL30" s="831"/>
      <c r="AM30" s="831"/>
      <c r="AN30" s="831"/>
      <c r="AO30" s="831"/>
      <c r="AP30" s="831"/>
      <c r="AQ30" s="831"/>
      <c r="AR30" s="831"/>
      <c r="AS30" s="831"/>
      <c r="AT30" s="831"/>
      <c r="AU30" s="831"/>
      <c r="AV30" s="831"/>
      <c r="AW30" s="831"/>
      <c r="AX30" s="831"/>
      <c r="AY30" s="831"/>
      <c r="AZ30" s="832"/>
      <c r="BA30" s="832"/>
      <c r="BB30" s="832"/>
      <c r="BC30" s="832"/>
      <c r="BD30" s="832"/>
      <c r="BE30" s="833"/>
      <c r="BF30" s="833"/>
      <c r="BG30" s="833"/>
      <c r="BH30" s="833"/>
      <c r="BI30" s="834"/>
      <c r="BJ30" s="214"/>
      <c r="BK30" s="214"/>
      <c r="BL30" s="214"/>
      <c r="BM30" s="214"/>
      <c r="BN30" s="214"/>
      <c r="BO30" s="223"/>
      <c r="BP30" s="223"/>
      <c r="BQ30" s="220">
        <v>24</v>
      </c>
      <c r="BR30" s="221"/>
      <c r="BS30" s="774"/>
      <c r="BT30" s="775"/>
      <c r="BU30" s="775"/>
      <c r="BV30" s="775"/>
      <c r="BW30" s="775"/>
      <c r="BX30" s="775"/>
      <c r="BY30" s="775"/>
      <c r="BZ30" s="775"/>
      <c r="CA30" s="775"/>
      <c r="CB30" s="775"/>
      <c r="CC30" s="775"/>
      <c r="CD30" s="775"/>
      <c r="CE30" s="775"/>
      <c r="CF30" s="775"/>
      <c r="CG30" s="776"/>
      <c r="CH30" s="777"/>
      <c r="CI30" s="778"/>
      <c r="CJ30" s="778"/>
      <c r="CK30" s="778"/>
      <c r="CL30" s="779"/>
      <c r="CM30" s="777"/>
      <c r="CN30" s="778"/>
      <c r="CO30" s="778"/>
      <c r="CP30" s="778"/>
      <c r="CQ30" s="779"/>
      <c r="CR30" s="777"/>
      <c r="CS30" s="778"/>
      <c r="CT30" s="778"/>
      <c r="CU30" s="778"/>
      <c r="CV30" s="779"/>
      <c r="CW30" s="777"/>
      <c r="CX30" s="778"/>
      <c r="CY30" s="778"/>
      <c r="CZ30" s="778"/>
      <c r="DA30" s="779"/>
      <c r="DB30" s="777"/>
      <c r="DC30" s="778"/>
      <c r="DD30" s="778"/>
      <c r="DE30" s="778"/>
      <c r="DF30" s="779"/>
      <c r="DG30" s="777"/>
      <c r="DH30" s="778"/>
      <c r="DI30" s="778"/>
      <c r="DJ30" s="778"/>
      <c r="DK30" s="779"/>
      <c r="DL30" s="777"/>
      <c r="DM30" s="778"/>
      <c r="DN30" s="778"/>
      <c r="DO30" s="778"/>
      <c r="DP30" s="779"/>
      <c r="DQ30" s="777"/>
      <c r="DR30" s="778"/>
      <c r="DS30" s="778"/>
      <c r="DT30" s="778"/>
      <c r="DU30" s="779"/>
      <c r="DV30" s="774"/>
      <c r="DW30" s="775"/>
      <c r="DX30" s="775"/>
      <c r="DY30" s="775"/>
      <c r="DZ30" s="780"/>
      <c r="EA30" s="212"/>
    </row>
    <row r="31" spans="1:131" ht="26.25" customHeight="1" x14ac:dyDescent="0.25">
      <c r="A31" s="224">
        <v>4</v>
      </c>
      <c r="B31" s="781"/>
      <c r="C31" s="782"/>
      <c r="D31" s="782"/>
      <c r="E31" s="782"/>
      <c r="F31" s="782"/>
      <c r="G31" s="782"/>
      <c r="H31" s="782"/>
      <c r="I31" s="782"/>
      <c r="J31" s="782"/>
      <c r="K31" s="782"/>
      <c r="L31" s="782"/>
      <c r="M31" s="782"/>
      <c r="N31" s="782"/>
      <c r="O31" s="782"/>
      <c r="P31" s="783"/>
      <c r="Q31" s="784"/>
      <c r="R31" s="785"/>
      <c r="S31" s="785"/>
      <c r="T31" s="785"/>
      <c r="U31" s="785"/>
      <c r="V31" s="785"/>
      <c r="W31" s="785"/>
      <c r="X31" s="785"/>
      <c r="Y31" s="785"/>
      <c r="Z31" s="785"/>
      <c r="AA31" s="785"/>
      <c r="AB31" s="785"/>
      <c r="AC31" s="785"/>
      <c r="AD31" s="785"/>
      <c r="AE31" s="786"/>
      <c r="AF31" s="787"/>
      <c r="AG31" s="788"/>
      <c r="AH31" s="788"/>
      <c r="AI31" s="788"/>
      <c r="AJ31" s="789"/>
      <c r="AK31" s="835"/>
      <c r="AL31" s="831"/>
      <c r="AM31" s="831"/>
      <c r="AN31" s="831"/>
      <c r="AO31" s="831"/>
      <c r="AP31" s="831"/>
      <c r="AQ31" s="831"/>
      <c r="AR31" s="831"/>
      <c r="AS31" s="831"/>
      <c r="AT31" s="831"/>
      <c r="AU31" s="831"/>
      <c r="AV31" s="831"/>
      <c r="AW31" s="831"/>
      <c r="AX31" s="831"/>
      <c r="AY31" s="831"/>
      <c r="AZ31" s="832"/>
      <c r="BA31" s="832"/>
      <c r="BB31" s="832"/>
      <c r="BC31" s="832"/>
      <c r="BD31" s="832"/>
      <c r="BE31" s="833"/>
      <c r="BF31" s="833"/>
      <c r="BG31" s="833"/>
      <c r="BH31" s="833"/>
      <c r="BI31" s="834"/>
      <c r="BJ31" s="214"/>
      <c r="BK31" s="214"/>
      <c r="BL31" s="214"/>
      <c r="BM31" s="214"/>
      <c r="BN31" s="214"/>
      <c r="BO31" s="223"/>
      <c r="BP31" s="223"/>
      <c r="BQ31" s="220">
        <v>25</v>
      </c>
      <c r="BR31" s="221"/>
      <c r="BS31" s="774"/>
      <c r="BT31" s="775"/>
      <c r="BU31" s="775"/>
      <c r="BV31" s="775"/>
      <c r="BW31" s="775"/>
      <c r="BX31" s="775"/>
      <c r="BY31" s="775"/>
      <c r="BZ31" s="775"/>
      <c r="CA31" s="775"/>
      <c r="CB31" s="775"/>
      <c r="CC31" s="775"/>
      <c r="CD31" s="775"/>
      <c r="CE31" s="775"/>
      <c r="CF31" s="775"/>
      <c r="CG31" s="776"/>
      <c r="CH31" s="777"/>
      <c r="CI31" s="778"/>
      <c r="CJ31" s="778"/>
      <c r="CK31" s="778"/>
      <c r="CL31" s="779"/>
      <c r="CM31" s="777"/>
      <c r="CN31" s="778"/>
      <c r="CO31" s="778"/>
      <c r="CP31" s="778"/>
      <c r="CQ31" s="779"/>
      <c r="CR31" s="777"/>
      <c r="CS31" s="778"/>
      <c r="CT31" s="778"/>
      <c r="CU31" s="778"/>
      <c r="CV31" s="779"/>
      <c r="CW31" s="777"/>
      <c r="CX31" s="778"/>
      <c r="CY31" s="778"/>
      <c r="CZ31" s="778"/>
      <c r="DA31" s="779"/>
      <c r="DB31" s="777"/>
      <c r="DC31" s="778"/>
      <c r="DD31" s="778"/>
      <c r="DE31" s="778"/>
      <c r="DF31" s="779"/>
      <c r="DG31" s="777"/>
      <c r="DH31" s="778"/>
      <c r="DI31" s="778"/>
      <c r="DJ31" s="778"/>
      <c r="DK31" s="779"/>
      <c r="DL31" s="777"/>
      <c r="DM31" s="778"/>
      <c r="DN31" s="778"/>
      <c r="DO31" s="778"/>
      <c r="DP31" s="779"/>
      <c r="DQ31" s="777"/>
      <c r="DR31" s="778"/>
      <c r="DS31" s="778"/>
      <c r="DT31" s="778"/>
      <c r="DU31" s="779"/>
      <c r="DV31" s="774"/>
      <c r="DW31" s="775"/>
      <c r="DX31" s="775"/>
      <c r="DY31" s="775"/>
      <c r="DZ31" s="780"/>
      <c r="EA31" s="212"/>
    </row>
    <row r="32" spans="1:131" ht="26.25" customHeight="1" x14ac:dyDescent="0.25">
      <c r="A32" s="224">
        <v>5</v>
      </c>
      <c r="B32" s="781"/>
      <c r="C32" s="782"/>
      <c r="D32" s="782"/>
      <c r="E32" s="782"/>
      <c r="F32" s="782"/>
      <c r="G32" s="782"/>
      <c r="H32" s="782"/>
      <c r="I32" s="782"/>
      <c r="J32" s="782"/>
      <c r="K32" s="782"/>
      <c r="L32" s="782"/>
      <c r="M32" s="782"/>
      <c r="N32" s="782"/>
      <c r="O32" s="782"/>
      <c r="P32" s="783"/>
      <c r="Q32" s="784"/>
      <c r="R32" s="785"/>
      <c r="S32" s="785"/>
      <c r="T32" s="785"/>
      <c r="U32" s="785"/>
      <c r="V32" s="785"/>
      <c r="W32" s="785"/>
      <c r="X32" s="785"/>
      <c r="Y32" s="785"/>
      <c r="Z32" s="785"/>
      <c r="AA32" s="785"/>
      <c r="AB32" s="785"/>
      <c r="AC32" s="785"/>
      <c r="AD32" s="785"/>
      <c r="AE32" s="786"/>
      <c r="AF32" s="787"/>
      <c r="AG32" s="788"/>
      <c r="AH32" s="788"/>
      <c r="AI32" s="788"/>
      <c r="AJ32" s="789"/>
      <c r="AK32" s="835"/>
      <c r="AL32" s="831"/>
      <c r="AM32" s="831"/>
      <c r="AN32" s="831"/>
      <c r="AO32" s="831"/>
      <c r="AP32" s="831"/>
      <c r="AQ32" s="831"/>
      <c r="AR32" s="831"/>
      <c r="AS32" s="831"/>
      <c r="AT32" s="831"/>
      <c r="AU32" s="831"/>
      <c r="AV32" s="831"/>
      <c r="AW32" s="831"/>
      <c r="AX32" s="831"/>
      <c r="AY32" s="831"/>
      <c r="AZ32" s="832"/>
      <c r="BA32" s="832"/>
      <c r="BB32" s="832"/>
      <c r="BC32" s="832"/>
      <c r="BD32" s="832"/>
      <c r="BE32" s="833"/>
      <c r="BF32" s="833"/>
      <c r="BG32" s="833"/>
      <c r="BH32" s="833"/>
      <c r="BI32" s="834"/>
      <c r="BJ32" s="214"/>
      <c r="BK32" s="214"/>
      <c r="BL32" s="214"/>
      <c r="BM32" s="214"/>
      <c r="BN32" s="214"/>
      <c r="BO32" s="223"/>
      <c r="BP32" s="223"/>
      <c r="BQ32" s="220">
        <v>26</v>
      </c>
      <c r="BR32" s="221"/>
      <c r="BS32" s="774"/>
      <c r="BT32" s="775"/>
      <c r="BU32" s="775"/>
      <c r="BV32" s="775"/>
      <c r="BW32" s="775"/>
      <c r="BX32" s="775"/>
      <c r="BY32" s="775"/>
      <c r="BZ32" s="775"/>
      <c r="CA32" s="775"/>
      <c r="CB32" s="775"/>
      <c r="CC32" s="775"/>
      <c r="CD32" s="775"/>
      <c r="CE32" s="775"/>
      <c r="CF32" s="775"/>
      <c r="CG32" s="776"/>
      <c r="CH32" s="777"/>
      <c r="CI32" s="778"/>
      <c r="CJ32" s="778"/>
      <c r="CK32" s="778"/>
      <c r="CL32" s="779"/>
      <c r="CM32" s="777"/>
      <c r="CN32" s="778"/>
      <c r="CO32" s="778"/>
      <c r="CP32" s="778"/>
      <c r="CQ32" s="779"/>
      <c r="CR32" s="777"/>
      <c r="CS32" s="778"/>
      <c r="CT32" s="778"/>
      <c r="CU32" s="778"/>
      <c r="CV32" s="779"/>
      <c r="CW32" s="777"/>
      <c r="CX32" s="778"/>
      <c r="CY32" s="778"/>
      <c r="CZ32" s="778"/>
      <c r="DA32" s="779"/>
      <c r="DB32" s="777"/>
      <c r="DC32" s="778"/>
      <c r="DD32" s="778"/>
      <c r="DE32" s="778"/>
      <c r="DF32" s="779"/>
      <c r="DG32" s="777"/>
      <c r="DH32" s="778"/>
      <c r="DI32" s="778"/>
      <c r="DJ32" s="778"/>
      <c r="DK32" s="779"/>
      <c r="DL32" s="777"/>
      <c r="DM32" s="778"/>
      <c r="DN32" s="778"/>
      <c r="DO32" s="778"/>
      <c r="DP32" s="779"/>
      <c r="DQ32" s="777"/>
      <c r="DR32" s="778"/>
      <c r="DS32" s="778"/>
      <c r="DT32" s="778"/>
      <c r="DU32" s="779"/>
      <c r="DV32" s="774"/>
      <c r="DW32" s="775"/>
      <c r="DX32" s="775"/>
      <c r="DY32" s="775"/>
      <c r="DZ32" s="780"/>
      <c r="EA32" s="212"/>
    </row>
    <row r="33" spans="1:131" ht="26.25" customHeight="1" x14ac:dyDescent="0.25">
      <c r="A33" s="224">
        <v>6</v>
      </c>
      <c r="B33" s="781"/>
      <c r="C33" s="782"/>
      <c r="D33" s="782"/>
      <c r="E33" s="782"/>
      <c r="F33" s="782"/>
      <c r="G33" s="782"/>
      <c r="H33" s="782"/>
      <c r="I33" s="782"/>
      <c r="J33" s="782"/>
      <c r="K33" s="782"/>
      <c r="L33" s="782"/>
      <c r="M33" s="782"/>
      <c r="N33" s="782"/>
      <c r="O33" s="782"/>
      <c r="P33" s="783"/>
      <c r="Q33" s="784"/>
      <c r="R33" s="785"/>
      <c r="S33" s="785"/>
      <c r="T33" s="785"/>
      <c r="U33" s="785"/>
      <c r="V33" s="785"/>
      <c r="W33" s="785"/>
      <c r="X33" s="785"/>
      <c r="Y33" s="785"/>
      <c r="Z33" s="785"/>
      <c r="AA33" s="785"/>
      <c r="AB33" s="785"/>
      <c r="AC33" s="785"/>
      <c r="AD33" s="785"/>
      <c r="AE33" s="786"/>
      <c r="AF33" s="787"/>
      <c r="AG33" s="788"/>
      <c r="AH33" s="788"/>
      <c r="AI33" s="788"/>
      <c r="AJ33" s="789"/>
      <c r="AK33" s="835"/>
      <c r="AL33" s="831"/>
      <c r="AM33" s="831"/>
      <c r="AN33" s="831"/>
      <c r="AO33" s="831"/>
      <c r="AP33" s="831"/>
      <c r="AQ33" s="831"/>
      <c r="AR33" s="831"/>
      <c r="AS33" s="831"/>
      <c r="AT33" s="831"/>
      <c r="AU33" s="831"/>
      <c r="AV33" s="831"/>
      <c r="AW33" s="831"/>
      <c r="AX33" s="831"/>
      <c r="AY33" s="831"/>
      <c r="AZ33" s="832"/>
      <c r="BA33" s="832"/>
      <c r="BB33" s="832"/>
      <c r="BC33" s="832"/>
      <c r="BD33" s="832"/>
      <c r="BE33" s="833"/>
      <c r="BF33" s="833"/>
      <c r="BG33" s="833"/>
      <c r="BH33" s="833"/>
      <c r="BI33" s="834"/>
      <c r="BJ33" s="214"/>
      <c r="BK33" s="214"/>
      <c r="BL33" s="214"/>
      <c r="BM33" s="214"/>
      <c r="BN33" s="214"/>
      <c r="BO33" s="223"/>
      <c r="BP33" s="223"/>
      <c r="BQ33" s="220">
        <v>27</v>
      </c>
      <c r="BR33" s="221"/>
      <c r="BS33" s="774"/>
      <c r="BT33" s="775"/>
      <c r="BU33" s="775"/>
      <c r="BV33" s="775"/>
      <c r="BW33" s="775"/>
      <c r="BX33" s="775"/>
      <c r="BY33" s="775"/>
      <c r="BZ33" s="775"/>
      <c r="CA33" s="775"/>
      <c r="CB33" s="775"/>
      <c r="CC33" s="775"/>
      <c r="CD33" s="775"/>
      <c r="CE33" s="775"/>
      <c r="CF33" s="775"/>
      <c r="CG33" s="776"/>
      <c r="CH33" s="777"/>
      <c r="CI33" s="778"/>
      <c r="CJ33" s="778"/>
      <c r="CK33" s="778"/>
      <c r="CL33" s="779"/>
      <c r="CM33" s="777"/>
      <c r="CN33" s="778"/>
      <c r="CO33" s="778"/>
      <c r="CP33" s="778"/>
      <c r="CQ33" s="779"/>
      <c r="CR33" s="777"/>
      <c r="CS33" s="778"/>
      <c r="CT33" s="778"/>
      <c r="CU33" s="778"/>
      <c r="CV33" s="779"/>
      <c r="CW33" s="777"/>
      <c r="CX33" s="778"/>
      <c r="CY33" s="778"/>
      <c r="CZ33" s="778"/>
      <c r="DA33" s="779"/>
      <c r="DB33" s="777"/>
      <c r="DC33" s="778"/>
      <c r="DD33" s="778"/>
      <c r="DE33" s="778"/>
      <c r="DF33" s="779"/>
      <c r="DG33" s="777"/>
      <c r="DH33" s="778"/>
      <c r="DI33" s="778"/>
      <c r="DJ33" s="778"/>
      <c r="DK33" s="779"/>
      <c r="DL33" s="777"/>
      <c r="DM33" s="778"/>
      <c r="DN33" s="778"/>
      <c r="DO33" s="778"/>
      <c r="DP33" s="779"/>
      <c r="DQ33" s="777"/>
      <c r="DR33" s="778"/>
      <c r="DS33" s="778"/>
      <c r="DT33" s="778"/>
      <c r="DU33" s="779"/>
      <c r="DV33" s="774"/>
      <c r="DW33" s="775"/>
      <c r="DX33" s="775"/>
      <c r="DY33" s="775"/>
      <c r="DZ33" s="780"/>
      <c r="EA33" s="212"/>
    </row>
    <row r="34" spans="1:131" ht="26.25" customHeight="1" x14ac:dyDescent="0.25">
      <c r="A34" s="224">
        <v>7</v>
      </c>
      <c r="B34" s="781"/>
      <c r="C34" s="782"/>
      <c r="D34" s="782"/>
      <c r="E34" s="782"/>
      <c r="F34" s="782"/>
      <c r="G34" s="782"/>
      <c r="H34" s="782"/>
      <c r="I34" s="782"/>
      <c r="J34" s="782"/>
      <c r="K34" s="782"/>
      <c r="L34" s="782"/>
      <c r="M34" s="782"/>
      <c r="N34" s="782"/>
      <c r="O34" s="782"/>
      <c r="P34" s="783"/>
      <c r="Q34" s="784"/>
      <c r="R34" s="785"/>
      <c r="S34" s="785"/>
      <c r="T34" s="785"/>
      <c r="U34" s="785"/>
      <c r="V34" s="785"/>
      <c r="W34" s="785"/>
      <c r="X34" s="785"/>
      <c r="Y34" s="785"/>
      <c r="Z34" s="785"/>
      <c r="AA34" s="785"/>
      <c r="AB34" s="785"/>
      <c r="AC34" s="785"/>
      <c r="AD34" s="785"/>
      <c r="AE34" s="786"/>
      <c r="AF34" s="787"/>
      <c r="AG34" s="788"/>
      <c r="AH34" s="788"/>
      <c r="AI34" s="788"/>
      <c r="AJ34" s="789"/>
      <c r="AK34" s="835"/>
      <c r="AL34" s="831"/>
      <c r="AM34" s="831"/>
      <c r="AN34" s="831"/>
      <c r="AO34" s="831"/>
      <c r="AP34" s="831"/>
      <c r="AQ34" s="831"/>
      <c r="AR34" s="831"/>
      <c r="AS34" s="831"/>
      <c r="AT34" s="831"/>
      <c r="AU34" s="831"/>
      <c r="AV34" s="831"/>
      <c r="AW34" s="831"/>
      <c r="AX34" s="831"/>
      <c r="AY34" s="831"/>
      <c r="AZ34" s="832"/>
      <c r="BA34" s="832"/>
      <c r="BB34" s="832"/>
      <c r="BC34" s="832"/>
      <c r="BD34" s="832"/>
      <c r="BE34" s="833"/>
      <c r="BF34" s="833"/>
      <c r="BG34" s="833"/>
      <c r="BH34" s="833"/>
      <c r="BI34" s="834"/>
      <c r="BJ34" s="214"/>
      <c r="BK34" s="214"/>
      <c r="BL34" s="214"/>
      <c r="BM34" s="214"/>
      <c r="BN34" s="214"/>
      <c r="BO34" s="223"/>
      <c r="BP34" s="223"/>
      <c r="BQ34" s="220">
        <v>28</v>
      </c>
      <c r="BR34" s="221"/>
      <c r="BS34" s="774"/>
      <c r="BT34" s="775"/>
      <c r="BU34" s="775"/>
      <c r="BV34" s="775"/>
      <c r="BW34" s="775"/>
      <c r="BX34" s="775"/>
      <c r="BY34" s="775"/>
      <c r="BZ34" s="775"/>
      <c r="CA34" s="775"/>
      <c r="CB34" s="775"/>
      <c r="CC34" s="775"/>
      <c r="CD34" s="775"/>
      <c r="CE34" s="775"/>
      <c r="CF34" s="775"/>
      <c r="CG34" s="776"/>
      <c r="CH34" s="777"/>
      <c r="CI34" s="778"/>
      <c r="CJ34" s="778"/>
      <c r="CK34" s="778"/>
      <c r="CL34" s="779"/>
      <c r="CM34" s="777"/>
      <c r="CN34" s="778"/>
      <c r="CO34" s="778"/>
      <c r="CP34" s="778"/>
      <c r="CQ34" s="779"/>
      <c r="CR34" s="777"/>
      <c r="CS34" s="778"/>
      <c r="CT34" s="778"/>
      <c r="CU34" s="778"/>
      <c r="CV34" s="779"/>
      <c r="CW34" s="777"/>
      <c r="CX34" s="778"/>
      <c r="CY34" s="778"/>
      <c r="CZ34" s="778"/>
      <c r="DA34" s="779"/>
      <c r="DB34" s="777"/>
      <c r="DC34" s="778"/>
      <c r="DD34" s="778"/>
      <c r="DE34" s="778"/>
      <c r="DF34" s="779"/>
      <c r="DG34" s="777"/>
      <c r="DH34" s="778"/>
      <c r="DI34" s="778"/>
      <c r="DJ34" s="778"/>
      <c r="DK34" s="779"/>
      <c r="DL34" s="777"/>
      <c r="DM34" s="778"/>
      <c r="DN34" s="778"/>
      <c r="DO34" s="778"/>
      <c r="DP34" s="779"/>
      <c r="DQ34" s="777"/>
      <c r="DR34" s="778"/>
      <c r="DS34" s="778"/>
      <c r="DT34" s="778"/>
      <c r="DU34" s="779"/>
      <c r="DV34" s="774"/>
      <c r="DW34" s="775"/>
      <c r="DX34" s="775"/>
      <c r="DY34" s="775"/>
      <c r="DZ34" s="780"/>
      <c r="EA34" s="212"/>
    </row>
    <row r="35" spans="1:131" ht="26.25" customHeight="1" x14ac:dyDescent="0.25">
      <c r="A35" s="224">
        <v>8</v>
      </c>
      <c r="B35" s="781"/>
      <c r="C35" s="782"/>
      <c r="D35" s="782"/>
      <c r="E35" s="782"/>
      <c r="F35" s="782"/>
      <c r="G35" s="782"/>
      <c r="H35" s="782"/>
      <c r="I35" s="782"/>
      <c r="J35" s="782"/>
      <c r="K35" s="782"/>
      <c r="L35" s="782"/>
      <c r="M35" s="782"/>
      <c r="N35" s="782"/>
      <c r="O35" s="782"/>
      <c r="P35" s="783"/>
      <c r="Q35" s="784"/>
      <c r="R35" s="785"/>
      <c r="S35" s="785"/>
      <c r="T35" s="785"/>
      <c r="U35" s="785"/>
      <c r="V35" s="785"/>
      <c r="W35" s="785"/>
      <c r="X35" s="785"/>
      <c r="Y35" s="785"/>
      <c r="Z35" s="785"/>
      <c r="AA35" s="785"/>
      <c r="AB35" s="785"/>
      <c r="AC35" s="785"/>
      <c r="AD35" s="785"/>
      <c r="AE35" s="786"/>
      <c r="AF35" s="787"/>
      <c r="AG35" s="788"/>
      <c r="AH35" s="788"/>
      <c r="AI35" s="788"/>
      <c r="AJ35" s="789"/>
      <c r="AK35" s="835"/>
      <c r="AL35" s="831"/>
      <c r="AM35" s="831"/>
      <c r="AN35" s="831"/>
      <c r="AO35" s="831"/>
      <c r="AP35" s="831"/>
      <c r="AQ35" s="831"/>
      <c r="AR35" s="831"/>
      <c r="AS35" s="831"/>
      <c r="AT35" s="831"/>
      <c r="AU35" s="831"/>
      <c r="AV35" s="831"/>
      <c r="AW35" s="831"/>
      <c r="AX35" s="831"/>
      <c r="AY35" s="831"/>
      <c r="AZ35" s="832"/>
      <c r="BA35" s="832"/>
      <c r="BB35" s="832"/>
      <c r="BC35" s="832"/>
      <c r="BD35" s="832"/>
      <c r="BE35" s="833"/>
      <c r="BF35" s="833"/>
      <c r="BG35" s="833"/>
      <c r="BH35" s="833"/>
      <c r="BI35" s="834"/>
      <c r="BJ35" s="214"/>
      <c r="BK35" s="214"/>
      <c r="BL35" s="214"/>
      <c r="BM35" s="214"/>
      <c r="BN35" s="214"/>
      <c r="BO35" s="223"/>
      <c r="BP35" s="223"/>
      <c r="BQ35" s="220">
        <v>29</v>
      </c>
      <c r="BR35" s="221"/>
      <c r="BS35" s="774"/>
      <c r="BT35" s="775"/>
      <c r="BU35" s="775"/>
      <c r="BV35" s="775"/>
      <c r="BW35" s="775"/>
      <c r="BX35" s="775"/>
      <c r="BY35" s="775"/>
      <c r="BZ35" s="775"/>
      <c r="CA35" s="775"/>
      <c r="CB35" s="775"/>
      <c r="CC35" s="775"/>
      <c r="CD35" s="775"/>
      <c r="CE35" s="775"/>
      <c r="CF35" s="775"/>
      <c r="CG35" s="776"/>
      <c r="CH35" s="777"/>
      <c r="CI35" s="778"/>
      <c r="CJ35" s="778"/>
      <c r="CK35" s="778"/>
      <c r="CL35" s="779"/>
      <c r="CM35" s="777"/>
      <c r="CN35" s="778"/>
      <c r="CO35" s="778"/>
      <c r="CP35" s="778"/>
      <c r="CQ35" s="779"/>
      <c r="CR35" s="777"/>
      <c r="CS35" s="778"/>
      <c r="CT35" s="778"/>
      <c r="CU35" s="778"/>
      <c r="CV35" s="779"/>
      <c r="CW35" s="777"/>
      <c r="CX35" s="778"/>
      <c r="CY35" s="778"/>
      <c r="CZ35" s="778"/>
      <c r="DA35" s="779"/>
      <c r="DB35" s="777"/>
      <c r="DC35" s="778"/>
      <c r="DD35" s="778"/>
      <c r="DE35" s="778"/>
      <c r="DF35" s="779"/>
      <c r="DG35" s="777"/>
      <c r="DH35" s="778"/>
      <c r="DI35" s="778"/>
      <c r="DJ35" s="778"/>
      <c r="DK35" s="779"/>
      <c r="DL35" s="777"/>
      <c r="DM35" s="778"/>
      <c r="DN35" s="778"/>
      <c r="DO35" s="778"/>
      <c r="DP35" s="779"/>
      <c r="DQ35" s="777"/>
      <c r="DR35" s="778"/>
      <c r="DS35" s="778"/>
      <c r="DT35" s="778"/>
      <c r="DU35" s="779"/>
      <c r="DV35" s="774"/>
      <c r="DW35" s="775"/>
      <c r="DX35" s="775"/>
      <c r="DY35" s="775"/>
      <c r="DZ35" s="780"/>
      <c r="EA35" s="212"/>
    </row>
    <row r="36" spans="1:131" ht="26.25" customHeight="1" x14ac:dyDescent="0.25">
      <c r="A36" s="224">
        <v>9</v>
      </c>
      <c r="B36" s="781"/>
      <c r="C36" s="782"/>
      <c r="D36" s="782"/>
      <c r="E36" s="782"/>
      <c r="F36" s="782"/>
      <c r="G36" s="782"/>
      <c r="H36" s="782"/>
      <c r="I36" s="782"/>
      <c r="J36" s="782"/>
      <c r="K36" s="782"/>
      <c r="L36" s="782"/>
      <c r="M36" s="782"/>
      <c r="N36" s="782"/>
      <c r="O36" s="782"/>
      <c r="P36" s="783"/>
      <c r="Q36" s="784"/>
      <c r="R36" s="785"/>
      <c r="S36" s="785"/>
      <c r="T36" s="785"/>
      <c r="U36" s="785"/>
      <c r="V36" s="785"/>
      <c r="W36" s="785"/>
      <c r="X36" s="785"/>
      <c r="Y36" s="785"/>
      <c r="Z36" s="785"/>
      <c r="AA36" s="785"/>
      <c r="AB36" s="785"/>
      <c r="AC36" s="785"/>
      <c r="AD36" s="785"/>
      <c r="AE36" s="786"/>
      <c r="AF36" s="787"/>
      <c r="AG36" s="788"/>
      <c r="AH36" s="788"/>
      <c r="AI36" s="788"/>
      <c r="AJ36" s="789"/>
      <c r="AK36" s="835"/>
      <c r="AL36" s="831"/>
      <c r="AM36" s="831"/>
      <c r="AN36" s="831"/>
      <c r="AO36" s="831"/>
      <c r="AP36" s="831"/>
      <c r="AQ36" s="831"/>
      <c r="AR36" s="831"/>
      <c r="AS36" s="831"/>
      <c r="AT36" s="831"/>
      <c r="AU36" s="831"/>
      <c r="AV36" s="831"/>
      <c r="AW36" s="831"/>
      <c r="AX36" s="831"/>
      <c r="AY36" s="831"/>
      <c r="AZ36" s="832"/>
      <c r="BA36" s="832"/>
      <c r="BB36" s="832"/>
      <c r="BC36" s="832"/>
      <c r="BD36" s="832"/>
      <c r="BE36" s="833"/>
      <c r="BF36" s="833"/>
      <c r="BG36" s="833"/>
      <c r="BH36" s="833"/>
      <c r="BI36" s="834"/>
      <c r="BJ36" s="214"/>
      <c r="BK36" s="214"/>
      <c r="BL36" s="214"/>
      <c r="BM36" s="214"/>
      <c r="BN36" s="214"/>
      <c r="BO36" s="223"/>
      <c r="BP36" s="223"/>
      <c r="BQ36" s="220">
        <v>30</v>
      </c>
      <c r="BR36" s="221"/>
      <c r="BS36" s="774"/>
      <c r="BT36" s="775"/>
      <c r="BU36" s="775"/>
      <c r="BV36" s="775"/>
      <c r="BW36" s="775"/>
      <c r="BX36" s="775"/>
      <c r="BY36" s="775"/>
      <c r="BZ36" s="775"/>
      <c r="CA36" s="775"/>
      <c r="CB36" s="775"/>
      <c r="CC36" s="775"/>
      <c r="CD36" s="775"/>
      <c r="CE36" s="775"/>
      <c r="CF36" s="775"/>
      <c r="CG36" s="776"/>
      <c r="CH36" s="777"/>
      <c r="CI36" s="778"/>
      <c r="CJ36" s="778"/>
      <c r="CK36" s="778"/>
      <c r="CL36" s="779"/>
      <c r="CM36" s="777"/>
      <c r="CN36" s="778"/>
      <c r="CO36" s="778"/>
      <c r="CP36" s="778"/>
      <c r="CQ36" s="779"/>
      <c r="CR36" s="777"/>
      <c r="CS36" s="778"/>
      <c r="CT36" s="778"/>
      <c r="CU36" s="778"/>
      <c r="CV36" s="779"/>
      <c r="CW36" s="777"/>
      <c r="CX36" s="778"/>
      <c r="CY36" s="778"/>
      <c r="CZ36" s="778"/>
      <c r="DA36" s="779"/>
      <c r="DB36" s="777"/>
      <c r="DC36" s="778"/>
      <c r="DD36" s="778"/>
      <c r="DE36" s="778"/>
      <c r="DF36" s="779"/>
      <c r="DG36" s="777"/>
      <c r="DH36" s="778"/>
      <c r="DI36" s="778"/>
      <c r="DJ36" s="778"/>
      <c r="DK36" s="779"/>
      <c r="DL36" s="777"/>
      <c r="DM36" s="778"/>
      <c r="DN36" s="778"/>
      <c r="DO36" s="778"/>
      <c r="DP36" s="779"/>
      <c r="DQ36" s="777"/>
      <c r="DR36" s="778"/>
      <c r="DS36" s="778"/>
      <c r="DT36" s="778"/>
      <c r="DU36" s="779"/>
      <c r="DV36" s="774"/>
      <c r="DW36" s="775"/>
      <c r="DX36" s="775"/>
      <c r="DY36" s="775"/>
      <c r="DZ36" s="780"/>
      <c r="EA36" s="212"/>
    </row>
    <row r="37" spans="1:131" ht="26.25" customHeight="1" x14ac:dyDescent="0.25">
      <c r="A37" s="224">
        <v>10</v>
      </c>
      <c r="B37" s="781"/>
      <c r="C37" s="782"/>
      <c r="D37" s="782"/>
      <c r="E37" s="782"/>
      <c r="F37" s="782"/>
      <c r="G37" s="782"/>
      <c r="H37" s="782"/>
      <c r="I37" s="782"/>
      <c r="J37" s="782"/>
      <c r="K37" s="782"/>
      <c r="L37" s="782"/>
      <c r="M37" s="782"/>
      <c r="N37" s="782"/>
      <c r="O37" s="782"/>
      <c r="P37" s="783"/>
      <c r="Q37" s="784"/>
      <c r="R37" s="785"/>
      <c r="S37" s="785"/>
      <c r="T37" s="785"/>
      <c r="U37" s="785"/>
      <c r="V37" s="785"/>
      <c r="W37" s="785"/>
      <c r="X37" s="785"/>
      <c r="Y37" s="785"/>
      <c r="Z37" s="785"/>
      <c r="AA37" s="785"/>
      <c r="AB37" s="785"/>
      <c r="AC37" s="785"/>
      <c r="AD37" s="785"/>
      <c r="AE37" s="786"/>
      <c r="AF37" s="787"/>
      <c r="AG37" s="788"/>
      <c r="AH37" s="788"/>
      <c r="AI37" s="788"/>
      <c r="AJ37" s="789"/>
      <c r="AK37" s="835"/>
      <c r="AL37" s="831"/>
      <c r="AM37" s="831"/>
      <c r="AN37" s="831"/>
      <c r="AO37" s="831"/>
      <c r="AP37" s="831"/>
      <c r="AQ37" s="831"/>
      <c r="AR37" s="831"/>
      <c r="AS37" s="831"/>
      <c r="AT37" s="831"/>
      <c r="AU37" s="831"/>
      <c r="AV37" s="831"/>
      <c r="AW37" s="831"/>
      <c r="AX37" s="831"/>
      <c r="AY37" s="831"/>
      <c r="AZ37" s="832"/>
      <c r="BA37" s="832"/>
      <c r="BB37" s="832"/>
      <c r="BC37" s="832"/>
      <c r="BD37" s="832"/>
      <c r="BE37" s="833"/>
      <c r="BF37" s="833"/>
      <c r="BG37" s="833"/>
      <c r="BH37" s="833"/>
      <c r="BI37" s="834"/>
      <c r="BJ37" s="214"/>
      <c r="BK37" s="214"/>
      <c r="BL37" s="214"/>
      <c r="BM37" s="214"/>
      <c r="BN37" s="214"/>
      <c r="BO37" s="223"/>
      <c r="BP37" s="223"/>
      <c r="BQ37" s="220">
        <v>31</v>
      </c>
      <c r="BR37" s="221"/>
      <c r="BS37" s="774"/>
      <c r="BT37" s="775"/>
      <c r="BU37" s="775"/>
      <c r="BV37" s="775"/>
      <c r="BW37" s="775"/>
      <c r="BX37" s="775"/>
      <c r="BY37" s="775"/>
      <c r="BZ37" s="775"/>
      <c r="CA37" s="775"/>
      <c r="CB37" s="775"/>
      <c r="CC37" s="775"/>
      <c r="CD37" s="775"/>
      <c r="CE37" s="775"/>
      <c r="CF37" s="775"/>
      <c r="CG37" s="776"/>
      <c r="CH37" s="777"/>
      <c r="CI37" s="778"/>
      <c r="CJ37" s="778"/>
      <c r="CK37" s="778"/>
      <c r="CL37" s="779"/>
      <c r="CM37" s="777"/>
      <c r="CN37" s="778"/>
      <c r="CO37" s="778"/>
      <c r="CP37" s="778"/>
      <c r="CQ37" s="779"/>
      <c r="CR37" s="777"/>
      <c r="CS37" s="778"/>
      <c r="CT37" s="778"/>
      <c r="CU37" s="778"/>
      <c r="CV37" s="779"/>
      <c r="CW37" s="777"/>
      <c r="CX37" s="778"/>
      <c r="CY37" s="778"/>
      <c r="CZ37" s="778"/>
      <c r="DA37" s="779"/>
      <c r="DB37" s="777"/>
      <c r="DC37" s="778"/>
      <c r="DD37" s="778"/>
      <c r="DE37" s="778"/>
      <c r="DF37" s="779"/>
      <c r="DG37" s="777"/>
      <c r="DH37" s="778"/>
      <c r="DI37" s="778"/>
      <c r="DJ37" s="778"/>
      <c r="DK37" s="779"/>
      <c r="DL37" s="777"/>
      <c r="DM37" s="778"/>
      <c r="DN37" s="778"/>
      <c r="DO37" s="778"/>
      <c r="DP37" s="779"/>
      <c r="DQ37" s="777"/>
      <c r="DR37" s="778"/>
      <c r="DS37" s="778"/>
      <c r="DT37" s="778"/>
      <c r="DU37" s="779"/>
      <c r="DV37" s="774"/>
      <c r="DW37" s="775"/>
      <c r="DX37" s="775"/>
      <c r="DY37" s="775"/>
      <c r="DZ37" s="780"/>
      <c r="EA37" s="212"/>
    </row>
    <row r="38" spans="1:131" ht="26.25" customHeight="1" x14ac:dyDescent="0.25">
      <c r="A38" s="224">
        <v>11</v>
      </c>
      <c r="B38" s="781"/>
      <c r="C38" s="782"/>
      <c r="D38" s="782"/>
      <c r="E38" s="782"/>
      <c r="F38" s="782"/>
      <c r="G38" s="782"/>
      <c r="H38" s="782"/>
      <c r="I38" s="782"/>
      <c r="J38" s="782"/>
      <c r="K38" s="782"/>
      <c r="L38" s="782"/>
      <c r="M38" s="782"/>
      <c r="N38" s="782"/>
      <c r="O38" s="782"/>
      <c r="P38" s="783"/>
      <c r="Q38" s="784"/>
      <c r="R38" s="785"/>
      <c r="S38" s="785"/>
      <c r="T38" s="785"/>
      <c r="U38" s="785"/>
      <c r="V38" s="785"/>
      <c r="W38" s="785"/>
      <c r="X38" s="785"/>
      <c r="Y38" s="785"/>
      <c r="Z38" s="785"/>
      <c r="AA38" s="785"/>
      <c r="AB38" s="785"/>
      <c r="AC38" s="785"/>
      <c r="AD38" s="785"/>
      <c r="AE38" s="786"/>
      <c r="AF38" s="787"/>
      <c r="AG38" s="788"/>
      <c r="AH38" s="788"/>
      <c r="AI38" s="788"/>
      <c r="AJ38" s="789"/>
      <c r="AK38" s="835"/>
      <c r="AL38" s="831"/>
      <c r="AM38" s="831"/>
      <c r="AN38" s="831"/>
      <c r="AO38" s="831"/>
      <c r="AP38" s="831"/>
      <c r="AQ38" s="831"/>
      <c r="AR38" s="831"/>
      <c r="AS38" s="831"/>
      <c r="AT38" s="831"/>
      <c r="AU38" s="831"/>
      <c r="AV38" s="831"/>
      <c r="AW38" s="831"/>
      <c r="AX38" s="831"/>
      <c r="AY38" s="831"/>
      <c r="AZ38" s="832"/>
      <c r="BA38" s="832"/>
      <c r="BB38" s="832"/>
      <c r="BC38" s="832"/>
      <c r="BD38" s="832"/>
      <c r="BE38" s="833"/>
      <c r="BF38" s="833"/>
      <c r="BG38" s="833"/>
      <c r="BH38" s="833"/>
      <c r="BI38" s="834"/>
      <c r="BJ38" s="214"/>
      <c r="BK38" s="214"/>
      <c r="BL38" s="214"/>
      <c r="BM38" s="214"/>
      <c r="BN38" s="214"/>
      <c r="BO38" s="223"/>
      <c r="BP38" s="223"/>
      <c r="BQ38" s="220">
        <v>32</v>
      </c>
      <c r="BR38" s="221"/>
      <c r="BS38" s="774"/>
      <c r="BT38" s="775"/>
      <c r="BU38" s="775"/>
      <c r="BV38" s="775"/>
      <c r="BW38" s="775"/>
      <c r="BX38" s="775"/>
      <c r="BY38" s="775"/>
      <c r="BZ38" s="775"/>
      <c r="CA38" s="775"/>
      <c r="CB38" s="775"/>
      <c r="CC38" s="775"/>
      <c r="CD38" s="775"/>
      <c r="CE38" s="775"/>
      <c r="CF38" s="775"/>
      <c r="CG38" s="776"/>
      <c r="CH38" s="777"/>
      <c r="CI38" s="778"/>
      <c r="CJ38" s="778"/>
      <c r="CK38" s="778"/>
      <c r="CL38" s="779"/>
      <c r="CM38" s="777"/>
      <c r="CN38" s="778"/>
      <c r="CO38" s="778"/>
      <c r="CP38" s="778"/>
      <c r="CQ38" s="779"/>
      <c r="CR38" s="777"/>
      <c r="CS38" s="778"/>
      <c r="CT38" s="778"/>
      <c r="CU38" s="778"/>
      <c r="CV38" s="779"/>
      <c r="CW38" s="777"/>
      <c r="CX38" s="778"/>
      <c r="CY38" s="778"/>
      <c r="CZ38" s="778"/>
      <c r="DA38" s="779"/>
      <c r="DB38" s="777"/>
      <c r="DC38" s="778"/>
      <c r="DD38" s="778"/>
      <c r="DE38" s="778"/>
      <c r="DF38" s="779"/>
      <c r="DG38" s="777"/>
      <c r="DH38" s="778"/>
      <c r="DI38" s="778"/>
      <c r="DJ38" s="778"/>
      <c r="DK38" s="779"/>
      <c r="DL38" s="777"/>
      <c r="DM38" s="778"/>
      <c r="DN38" s="778"/>
      <c r="DO38" s="778"/>
      <c r="DP38" s="779"/>
      <c r="DQ38" s="777"/>
      <c r="DR38" s="778"/>
      <c r="DS38" s="778"/>
      <c r="DT38" s="778"/>
      <c r="DU38" s="779"/>
      <c r="DV38" s="774"/>
      <c r="DW38" s="775"/>
      <c r="DX38" s="775"/>
      <c r="DY38" s="775"/>
      <c r="DZ38" s="780"/>
      <c r="EA38" s="212"/>
    </row>
    <row r="39" spans="1:131" ht="26.25" customHeight="1" x14ac:dyDescent="0.25">
      <c r="A39" s="224">
        <v>12</v>
      </c>
      <c r="B39" s="781"/>
      <c r="C39" s="782"/>
      <c r="D39" s="782"/>
      <c r="E39" s="782"/>
      <c r="F39" s="782"/>
      <c r="G39" s="782"/>
      <c r="H39" s="782"/>
      <c r="I39" s="782"/>
      <c r="J39" s="782"/>
      <c r="K39" s="782"/>
      <c r="L39" s="782"/>
      <c r="M39" s="782"/>
      <c r="N39" s="782"/>
      <c r="O39" s="782"/>
      <c r="P39" s="783"/>
      <c r="Q39" s="784"/>
      <c r="R39" s="785"/>
      <c r="S39" s="785"/>
      <c r="T39" s="785"/>
      <c r="U39" s="785"/>
      <c r="V39" s="785"/>
      <c r="W39" s="785"/>
      <c r="X39" s="785"/>
      <c r="Y39" s="785"/>
      <c r="Z39" s="785"/>
      <c r="AA39" s="785"/>
      <c r="AB39" s="785"/>
      <c r="AC39" s="785"/>
      <c r="AD39" s="785"/>
      <c r="AE39" s="786"/>
      <c r="AF39" s="787"/>
      <c r="AG39" s="788"/>
      <c r="AH39" s="788"/>
      <c r="AI39" s="788"/>
      <c r="AJ39" s="789"/>
      <c r="AK39" s="835"/>
      <c r="AL39" s="831"/>
      <c r="AM39" s="831"/>
      <c r="AN39" s="831"/>
      <c r="AO39" s="831"/>
      <c r="AP39" s="831"/>
      <c r="AQ39" s="831"/>
      <c r="AR39" s="831"/>
      <c r="AS39" s="831"/>
      <c r="AT39" s="831"/>
      <c r="AU39" s="831"/>
      <c r="AV39" s="831"/>
      <c r="AW39" s="831"/>
      <c r="AX39" s="831"/>
      <c r="AY39" s="831"/>
      <c r="AZ39" s="832"/>
      <c r="BA39" s="832"/>
      <c r="BB39" s="832"/>
      <c r="BC39" s="832"/>
      <c r="BD39" s="832"/>
      <c r="BE39" s="833"/>
      <c r="BF39" s="833"/>
      <c r="BG39" s="833"/>
      <c r="BH39" s="833"/>
      <c r="BI39" s="834"/>
      <c r="BJ39" s="214"/>
      <c r="BK39" s="214"/>
      <c r="BL39" s="214"/>
      <c r="BM39" s="214"/>
      <c r="BN39" s="214"/>
      <c r="BO39" s="223"/>
      <c r="BP39" s="223"/>
      <c r="BQ39" s="220">
        <v>33</v>
      </c>
      <c r="BR39" s="221"/>
      <c r="BS39" s="774"/>
      <c r="BT39" s="775"/>
      <c r="BU39" s="775"/>
      <c r="BV39" s="775"/>
      <c r="BW39" s="775"/>
      <c r="BX39" s="775"/>
      <c r="BY39" s="775"/>
      <c r="BZ39" s="775"/>
      <c r="CA39" s="775"/>
      <c r="CB39" s="775"/>
      <c r="CC39" s="775"/>
      <c r="CD39" s="775"/>
      <c r="CE39" s="775"/>
      <c r="CF39" s="775"/>
      <c r="CG39" s="776"/>
      <c r="CH39" s="777"/>
      <c r="CI39" s="778"/>
      <c r="CJ39" s="778"/>
      <c r="CK39" s="778"/>
      <c r="CL39" s="779"/>
      <c r="CM39" s="777"/>
      <c r="CN39" s="778"/>
      <c r="CO39" s="778"/>
      <c r="CP39" s="778"/>
      <c r="CQ39" s="779"/>
      <c r="CR39" s="777"/>
      <c r="CS39" s="778"/>
      <c r="CT39" s="778"/>
      <c r="CU39" s="778"/>
      <c r="CV39" s="779"/>
      <c r="CW39" s="777"/>
      <c r="CX39" s="778"/>
      <c r="CY39" s="778"/>
      <c r="CZ39" s="778"/>
      <c r="DA39" s="779"/>
      <c r="DB39" s="777"/>
      <c r="DC39" s="778"/>
      <c r="DD39" s="778"/>
      <c r="DE39" s="778"/>
      <c r="DF39" s="779"/>
      <c r="DG39" s="777"/>
      <c r="DH39" s="778"/>
      <c r="DI39" s="778"/>
      <c r="DJ39" s="778"/>
      <c r="DK39" s="779"/>
      <c r="DL39" s="777"/>
      <c r="DM39" s="778"/>
      <c r="DN39" s="778"/>
      <c r="DO39" s="778"/>
      <c r="DP39" s="779"/>
      <c r="DQ39" s="777"/>
      <c r="DR39" s="778"/>
      <c r="DS39" s="778"/>
      <c r="DT39" s="778"/>
      <c r="DU39" s="779"/>
      <c r="DV39" s="774"/>
      <c r="DW39" s="775"/>
      <c r="DX39" s="775"/>
      <c r="DY39" s="775"/>
      <c r="DZ39" s="780"/>
      <c r="EA39" s="212"/>
    </row>
    <row r="40" spans="1:131" ht="26.25" customHeight="1" x14ac:dyDescent="0.25">
      <c r="A40" s="220">
        <v>13</v>
      </c>
      <c r="B40" s="781"/>
      <c r="C40" s="782"/>
      <c r="D40" s="782"/>
      <c r="E40" s="782"/>
      <c r="F40" s="782"/>
      <c r="G40" s="782"/>
      <c r="H40" s="782"/>
      <c r="I40" s="782"/>
      <c r="J40" s="782"/>
      <c r="K40" s="782"/>
      <c r="L40" s="782"/>
      <c r="M40" s="782"/>
      <c r="N40" s="782"/>
      <c r="O40" s="782"/>
      <c r="P40" s="783"/>
      <c r="Q40" s="784"/>
      <c r="R40" s="785"/>
      <c r="S40" s="785"/>
      <c r="T40" s="785"/>
      <c r="U40" s="785"/>
      <c r="V40" s="785"/>
      <c r="W40" s="785"/>
      <c r="X40" s="785"/>
      <c r="Y40" s="785"/>
      <c r="Z40" s="785"/>
      <c r="AA40" s="785"/>
      <c r="AB40" s="785"/>
      <c r="AC40" s="785"/>
      <c r="AD40" s="785"/>
      <c r="AE40" s="786"/>
      <c r="AF40" s="787"/>
      <c r="AG40" s="788"/>
      <c r="AH40" s="788"/>
      <c r="AI40" s="788"/>
      <c r="AJ40" s="789"/>
      <c r="AK40" s="835"/>
      <c r="AL40" s="831"/>
      <c r="AM40" s="831"/>
      <c r="AN40" s="831"/>
      <c r="AO40" s="831"/>
      <c r="AP40" s="831"/>
      <c r="AQ40" s="831"/>
      <c r="AR40" s="831"/>
      <c r="AS40" s="831"/>
      <c r="AT40" s="831"/>
      <c r="AU40" s="831"/>
      <c r="AV40" s="831"/>
      <c r="AW40" s="831"/>
      <c r="AX40" s="831"/>
      <c r="AY40" s="831"/>
      <c r="AZ40" s="832"/>
      <c r="BA40" s="832"/>
      <c r="BB40" s="832"/>
      <c r="BC40" s="832"/>
      <c r="BD40" s="832"/>
      <c r="BE40" s="833"/>
      <c r="BF40" s="833"/>
      <c r="BG40" s="833"/>
      <c r="BH40" s="833"/>
      <c r="BI40" s="834"/>
      <c r="BJ40" s="214"/>
      <c r="BK40" s="214"/>
      <c r="BL40" s="214"/>
      <c r="BM40" s="214"/>
      <c r="BN40" s="214"/>
      <c r="BO40" s="223"/>
      <c r="BP40" s="223"/>
      <c r="BQ40" s="220">
        <v>34</v>
      </c>
      <c r="BR40" s="221"/>
      <c r="BS40" s="774"/>
      <c r="BT40" s="775"/>
      <c r="BU40" s="775"/>
      <c r="BV40" s="775"/>
      <c r="BW40" s="775"/>
      <c r="BX40" s="775"/>
      <c r="BY40" s="775"/>
      <c r="BZ40" s="775"/>
      <c r="CA40" s="775"/>
      <c r="CB40" s="775"/>
      <c r="CC40" s="775"/>
      <c r="CD40" s="775"/>
      <c r="CE40" s="775"/>
      <c r="CF40" s="775"/>
      <c r="CG40" s="776"/>
      <c r="CH40" s="777"/>
      <c r="CI40" s="778"/>
      <c r="CJ40" s="778"/>
      <c r="CK40" s="778"/>
      <c r="CL40" s="779"/>
      <c r="CM40" s="777"/>
      <c r="CN40" s="778"/>
      <c r="CO40" s="778"/>
      <c r="CP40" s="778"/>
      <c r="CQ40" s="779"/>
      <c r="CR40" s="777"/>
      <c r="CS40" s="778"/>
      <c r="CT40" s="778"/>
      <c r="CU40" s="778"/>
      <c r="CV40" s="779"/>
      <c r="CW40" s="777"/>
      <c r="CX40" s="778"/>
      <c r="CY40" s="778"/>
      <c r="CZ40" s="778"/>
      <c r="DA40" s="779"/>
      <c r="DB40" s="777"/>
      <c r="DC40" s="778"/>
      <c r="DD40" s="778"/>
      <c r="DE40" s="778"/>
      <c r="DF40" s="779"/>
      <c r="DG40" s="777"/>
      <c r="DH40" s="778"/>
      <c r="DI40" s="778"/>
      <c r="DJ40" s="778"/>
      <c r="DK40" s="779"/>
      <c r="DL40" s="777"/>
      <c r="DM40" s="778"/>
      <c r="DN40" s="778"/>
      <c r="DO40" s="778"/>
      <c r="DP40" s="779"/>
      <c r="DQ40" s="777"/>
      <c r="DR40" s="778"/>
      <c r="DS40" s="778"/>
      <c r="DT40" s="778"/>
      <c r="DU40" s="779"/>
      <c r="DV40" s="774"/>
      <c r="DW40" s="775"/>
      <c r="DX40" s="775"/>
      <c r="DY40" s="775"/>
      <c r="DZ40" s="780"/>
      <c r="EA40" s="212"/>
    </row>
    <row r="41" spans="1:131" ht="26.25" customHeight="1" x14ac:dyDescent="0.25">
      <c r="A41" s="220">
        <v>14</v>
      </c>
      <c r="B41" s="781"/>
      <c r="C41" s="782"/>
      <c r="D41" s="782"/>
      <c r="E41" s="782"/>
      <c r="F41" s="782"/>
      <c r="G41" s="782"/>
      <c r="H41" s="782"/>
      <c r="I41" s="782"/>
      <c r="J41" s="782"/>
      <c r="K41" s="782"/>
      <c r="L41" s="782"/>
      <c r="M41" s="782"/>
      <c r="N41" s="782"/>
      <c r="O41" s="782"/>
      <c r="P41" s="783"/>
      <c r="Q41" s="784"/>
      <c r="R41" s="785"/>
      <c r="S41" s="785"/>
      <c r="T41" s="785"/>
      <c r="U41" s="785"/>
      <c r="V41" s="785"/>
      <c r="W41" s="785"/>
      <c r="X41" s="785"/>
      <c r="Y41" s="785"/>
      <c r="Z41" s="785"/>
      <c r="AA41" s="785"/>
      <c r="AB41" s="785"/>
      <c r="AC41" s="785"/>
      <c r="AD41" s="785"/>
      <c r="AE41" s="786"/>
      <c r="AF41" s="787"/>
      <c r="AG41" s="788"/>
      <c r="AH41" s="788"/>
      <c r="AI41" s="788"/>
      <c r="AJ41" s="789"/>
      <c r="AK41" s="835"/>
      <c r="AL41" s="831"/>
      <c r="AM41" s="831"/>
      <c r="AN41" s="831"/>
      <c r="AO41" s="831"/>
      <c r="AP41" s="831"/>
      <c r="AQ41" s="831"/>
      <c r="AR41" s="831"/>
      <c r="AS41" s="831"/>
      <c r="AT41" s="831"/>
      <c r="AU41" s="831"/>
      <c r="AV41" s="831"/>
      <c r="AW41" s="831"/>
      <c r="AX41" s="831"/>
      <c r="AY41" s="831"/>
      <c r="AZ41" s="832"/>
      <c r="BA41" s="832"/>
      <c r="BB41" s="832"/>
      <c r="BC41" s="832"/>
      <c r="BD41" s="832"/>
      <c r="BE41" s="833"/>
      <c r="BF41" s="833"/>
      <c r="BG41" s="833"/>
      <c r="BH41" s="833"/>
      <c r="BI41" s="834"/>
      <c r="BJ41" s="214"/>
      <c r="BK41" s="214"/>
      <c r="BL41" s="214"/>
      <c r="BM41" s="214"/>
      <c r="BN41" s="214"/>
      <c r="BO41" s="223"/>
      <c r="BP41" s="223"/>
      <c r="BQ41" s="220">
        <v>35</v>
      </c>
      <c r="BR41" s="221"/>
      <c r="BS41" s="774"/>
      <c r="BT41" s="775"/>
      <c r="BU41" s="775"/>
      <c r="BV41" s="775"/>
      <c r="BW41" s="775"/>
      <c r="BX41" s="775"/>
      <c r="BY41" s="775"/>
      <c r="BZ41" s="775"/>
      <c r="CA41" s="775"/>
      <c r="CB41" s="775"/>
      <c r="CC41" s="775"/>
      <c r="CD41" s="775"/>
      <c r="CE41" s="775"/>
      <c r="CF41" s="775"/>
      <c r="CG41" s="776"/>
      <c r="CH41" s="777"/>
      <c r="CI41" s="778"/>
      <c r="CJ41" s="778"/>
      <c r="CK41" s="778"/>
      <c r="CL41" s="779"/>
      <c r="CM41" s="777"/>
      <c r="CN41" s="778"/>
      <c r="CO41" s="778"/>
      <c r="CP41" s="778"/>
      <c r="CQ41" s="779"/>
      <c r="CR41" s="777"/>
      <c r="CS41" s="778"/>
      <c r="CT41" s="778"/>
      <c r="CU41" s="778"/>
      <c r="CV41" s="779"/>
      <c r="CW41" s="777"/>
      <c r="CX41" s="778"/>
      <c r="CY41" s="778"/>
      <c r="CZ41" s="778"/>
      <c r="DA41" s="779"/>
      <c r="DB41" s="777"/>
      <c r="DC41" s="778"/>
      <c r="DD41" s="778"/>
      <c r="DE41" s="778"/>
      <c r="DF41" s="779"/>
      <c r="DG41" s="777"/>
      <c r="DH41" s="778"/>
      <c r="DI41" s="778"/>
      <c r="DJ41" s="778"/>
      <c r="DK41" s="779"/>
      <c r="DL41" s="777"/>
      <c r="DM41" s="778"/>
      <c r="DN41" s="778"/>
      <c r="DO41" s="778"/>
      <c r="DP41" s="779"/>
      <c r="DQ41" s="777"/>
      <c r="DR41" s="778"/>
      <c r="DS41" s="778"/>
      <c r="DT41" s="778"/>
      <c r="DU41" s="779"/>
      <c r="DV41" s="774"/>
      <c r="DW41" s="775"/>
      <c r="DX41" s="775"/>
      <c r="DY41" s="775"/>
      <c r="DZ41" s="780"/>
      <c r="EA41" s="212"/>
    </row>
    <row r="42" spans="1:131" ht="26.25" customHeight="1" x14ac:dyDescent="0.25">
      <c r="A42" s="220">
        <v>15</v>
      </c>
      <c r="B42" s="781"/>
      <c r="C42" s="782"/>
      <c r="D42" s="782"/>
      <c r="E42" s="782"/>
      <c r="F42" s="782"/>
      <c r="G42" s="782"/>
      <c r="H42" s="782"/>
      <c r="I42" s="782"/>
      <c r="J42" s="782"/>
      <c r="K42" s="782"/>
      <c r="L42" s="782"/>
      <c r="M42" s="782"/>
      <c r="N42" s="782"/>
      <c r="O42" s="782"/>
      <c r="P42" s="783"/>
      <c r="Q42" s="784"/>
      <c r="R42" s="785"/>
      <c r="S42" s="785"/>
      <c r="T42" s="785"/>
      <c r="U42" s="785"/>
      <c r="V42" s="785"/>
      <c r="W42" s="785"/>
      <c r="X42" s="785"/>
      <c r="Y42" s="785"/>
      <c r="Z42" s="785"/>
      <c r="AA42" s="785"/>
      <c r="AB42" s="785"/>
      <c r="AC42" s="785"/>
      <c r="AD42" s="785"/>
      <c r="AE42" s="786"/>
      <c r="AF42" s="787"/>
      <c r="AG42" s="788"/>
      <c r="AH42" s="788"/>
      <c r="AI42" s="788"/>
      <c r="AJ42" s="789"/>
      <c r="AK42" s="835"/>
      <c r="AL42" s="831"/>
      <c r="AM42" s="831"/>
      <c r="AN42" s="831"/>
      <c r="AO42" s="831"/>
      <c r="AP42" s="831"/>
      <c r="AQ42" s="831"/>
      <c r="AR42" s="831"/>
      <c r="AS42" s="831"/>
      <c r="AT42" s="831"/>
      <c r="AU42" s="831"/>
      <c r="AV42" s="831"/>
      <c r="AW42" s="831"/>
      <c r="AX42" s="831"/>
      <c r="AY42" s="831"/>
      <c r="AZ42" s="832"/>
      <c r="BA42" s="832"/>
      <c r="BB42" s="832"/>
      <c r="BC42" s="832"/>
      <c r="BD42" s="832"/>
      <c r="BE42" s="833"/>
      <c r="BF42" s="833"/>
      <c r="BG42" s="833"/>
      <c r="BH42" s="833"/>
      <c r="BI42" s="834"/>
      <c r="BJ42" s="214"/>
      <c r="BK42" s="214"/>
      <c r="BL42" s="214"/>
      <c r="BM42" s="214"/>
      <c r="BN42" s="214"/>
      <c r="BO42" s="223"/>
      <c r="BP42" s="223"/>
      <c r="BQ42" s="220">
        <v>36</v>
      </c>
      <c r="BR42" s="221"/>
      <c r="BS42" s="774"/>
      <c r="BT42" s="775"/>
      <c r="BU42" s="775"/>
      <c r="BV42" s="775"/>
      <c r="BW42" s="775"/>
      <c r="BX42" s="775"/>
      <c r="BY42" s="775"/>
      <c r="BZ42" s="775"/>
      <c r="CA42" s="775"/>
      <c r="CB42" s="775"/>
      <c r="CC42" s="775"/>
      <c r="CD42" s="775"/>
      <c r="CE42" s="775"/>
      <c r="CF42" s="775"/>
      <c r="CG42" s="776"/>
      <c r="CH42" s="777"/>
      <c r="CI42" s="778"/>
      <c r="CJ42" s="778"/>
      <c r="CK42" s="778"/>
      <c r="CL42" s="779"/>
      <c r="CM42" s="777"/>
      <c r="CN42" s="778"/>
      <c r="CO42" s="778"/>
      <c r="CP42" s="778"/>
      <c r="CQ42" s="779"/>
      <c r="CR42" s="777"/>
      <c r="CS42" s="778"/>
      <c r="CT42" s="778"/>
      <c r="CU42" s="778"/>
      <c r="CV42" s="779"/>
      <c r="CW42" s="777"/>
      <c r="CX42" s="778"/>
      <c r="CY42" s="778"/>
      <c r="CZ42" s="778"/>
      <c r="DA42" s="779"/>
      <c r="DB42" s="777"/>
      <c r="DC42" s="778"/>
      <c r="DD42" s="778"/>
      <c r="DE42" s="778"/>
      <c r="DF42" s="779"/>
      <c r="DG42" s="777"/>
      <c r="DH42" s="778"/>
      <c r="DI42" s="778"/>
      <c r="DJ42" s="778"/>
      <c r="DK42" s="779"/>
      <c r="DL42" s="777"/>
      <c r="DM42" s="778"/>
      <c r="DN42" s="778"/>
      <c r="DO42" s="778"/>
      <c r="DP42" s="779"/>
      <c r="DQ42" s="777"/>
      <c r="DR42" s="778"/>
      <c r="DS42" s="778"/>
      <c r="DT42" s="778"/>
      <c r="DU42" s="779"/>
      <c r="DV42" s="774"/>
      <c r="DW42" s="775"/>
      <c r="DX42" s="775"/>
      <c r="DY42" s="775"/>
      <c r="DZ42" s="780"/>
      <c r="EA42" s="212"/>
    </row>
    <row r="43" spans="1:131" ht="26.25" customHeight="1" x14ac:dyDescent="0.25">
      <c r="A43" s="220">
        <v>16</v>
      </c>
      <c r="B43" s="781"/>
      <c r="C43" s="782"/>
      <c r="D43" s="782"/>
      <c r="E43" s="782"/>
      <c r="F43" s="782"/>
      <c r="G43" s="782"/>
      <c r="H43" s="782"/>
      <c r="I43" s="782"/>
      <c r="J43" s="782"/>
      <c r="K43" s="782"/>
      <c r="L43" s="782"/>
      <c r="M43" s="782"/>
      <c r="N43" s="782"/>
      <c r="O43" s="782"/>
      <c r="P43" s="783"/>
      <c r="Q43" s="784"/>
      <c r="R43" s="785"/>
      <c r="S43" s="785"/>
      <c r="T43" s="785"/>
      <c r="U43" s="785"/>
      <c r="V43" s="785"/>
      <c r="W43" s="785"/>
      <c r="X43" s="785"/>
      <c r="Y43" s="785"/>
      <c r="Z43" s="785"/>
      <c r="AA43" s="785"/>
      <c r="AB43" s="785"/>
      <c r="AC43" s="785"/>
      <c r="AD43" s="785"/>
      <c r="AE43" s="786"/>
      <c r="AF43" s="787"/>
      <c r="AG43" s="788"/>
      <c r="AH43" s="788"/>
      <c r="AI43" s="788"/>
      <c r="AJ43" s="789"/>
      <c r="AK43" s="835"/>
      <c r="AL43" s="831"/>
      <c r="AM43" s="831"/>
      <c r="AN43" s="831"/>
      <c r="AO43" s="831"/>
      <c r="AP43" s="831"/>
      <c r="AQ43" s="831"/>
      <c r="AR43" s="831"/>
      <c r="AS43" s="831"/>
      <c r="AT43" s="831"/>
      <c r="AU43" s="831"/>
      <c r="AV43" s="831"/>
      <c r="AW43" s="831"/>
      <c r="AX43" s="831"/>
      <c r="AY43" s="831"/>
      <c r="AZ43" s="832"/>
      <c r="BA43" s="832"/>
      <c r="BB43" s="832"/>
      <c r="BC43" s="832"/>
      <c r="BD43" s="832"/>
      <c r="BE43" s="833"/>
      <c r="BF43" s="833"/>
      <c r="BG43" s="833"/>
      <c r="BH43" s="833"/>
      <c r="BI43" s="834"/>
      <c r="BJ43" s="214"/>
      <c r="BK43" s="214"/>
      <c r="BL43" s="214"/>
      <c r="BM43" s="214"/>
      <c r="BN43" s="214"/>
      <c r="BO43" s="223"/>
      <c r="BP43" s="223"/>
      <c r="BQ43" s="220">
        <v>37</v>
      </c>
      <c r="BR43" s="221"/>
      <c r="BS43" s="774"/>
      <c r="BT43" s="775"/>
      <c r="BU43" s="775"/>
      <c r="BV43" s="775"/>
      <c r="BW43" s="775"/>
      <c r="BX43" s="775"/>
      <c r="BY43" s="775"/>
      <c r="BZ43" s="775"/>
      <c r="CA43" s="775"/>
      <c r="CB43" s="775"/>
      <c r="CC43" s="775"/>
      <c r="CD43" s="775"/>
      <c r="CE43" s="775"/>
      <c r="CF43" s="775"/>
      <c r="CG43" s="776"/>
      <c r="CH43" s="777"/>
      <c r="CI43" s="778"/>
      <c r="CJ43" s="778"/>
      <c r="CK43" s="778"/>
      <c r="CL43" s="779"/>
      <c r="CM43" s="777"/>
      <c r="CN43" s="778"/>
      <c r="CO43" s="778"/>
      <c r="CP43" s="778"/>
      <c r="CQ43" s="779"/>
      <c r="CR43" s="777"/>
      <c r="CS43" s="778"/>
      <c r="CT43" s="778"/>
      <c r="CU43" s="778"/>
      <c r="CV43" s="779"/>
      <c r="CW43" s="777"/>
      <c r="CX43" s="778"/>
      <c r="CY43" s="778"/>
      <c r="CZ43" s="778"/>
      <c r="DA43" s="779"/>
      <c r="DB43" s="777"/>
      <c r="DC43" s="778"/>
      <c r="DD43" s="778"/>
      <c r="DE43" s="778"/>
      <c r="DF43" s="779"/>
      <c r="DG43" s="777"/>
      <c r="DH43" s="778"/>
      <c r="DI43" s="778"/>
      <c r="DJ43" s="778"/>
      <c r="DK43" s="779"/>
      <c r="DL43" s="777"/>
      <c r="DM43" s="778"/>
      <c r="DN43" s="778"/>
      <c r="DO43" s="778"/>
      <c r="DP43" s="779"/>
      <c r="DQ43" s="777"/>
      <c r="DR43" s="778"/>
      <c r="DS43" s="778"/>
      <c r="DT43" s="778"/>
      <c r="DU43" s="779"/>
      <c r="DV43" s="774"/>
      <c r="DW43" s="775"/>
      <c r="DX43" s="775"/>
      <c r="DY43" s="775"/>
      <c r="DZ43" s="780"/>
      <c r="EA43" s="212"/>
    </row>
    <row r="44" spans="1:131" ht="26.25" customHeight="1" x14ac:dyDescent="0.25">
      <c r="A44" s="220">
        <v>17</v>
      </c>
      <c r="B44" s="781"/>
      <c r="C44" s="782"/>
      <c r="D44" s="782"/>
      <c r="E44" s="782"/>
      <c r="F44" s="782"/>
      <c r="G44" s="782"/>
      <c r="H44" s="782"/>
      <c r="I44" s="782"/>
      <c r="J44" s="782"/>
      <c r="K44" s="782"/>
      <c r="L44" s="782"/>
      <c r="M44" s="782"/>
      <c r="N44" s="782"/>
      <c r="O44" s="782"/>
      <c r="P44" s="783"/>
      <c r="Q44" s="784"/>
      <c r="R44" s="785"/>
      <c r="S44" s="785"/>
      <c r="T44" s="785"/>
      <c r="U44" s="785"/>
      <c r="V44" s="785"/>
      <c r="W44" s="785"/>
      <c r="X44" s="785"/>
      <c r="Y44" s="785"/>
      <c r="Z44" s="785"/>
      <c r="AA44" s="785"/>
      <c r="AB44" s="785"/>
      <c r="AC44" s="785"/>
      <c r="AD44" s="785"/>
      <c r="AE44" s="786"/>
      <c r="AF44" s="787"/>
      <c r="AG44" s="788"/>
      <c r="AH44" s="788"/>
      <c r="AI44" s="788"/>
      <c r="AJ44" s="789"/>
      <c r="AK44" s="835"/>
      <c r="AL44" s="831"/>
      <c r="AM44" s="831"/>
      <c r="AN44" s="831"/>
      <c r="AO44" s="831"/>
      <c r="AP44" s="831"/>
      <c r="AQ44" s="831"/>
      <c r="AR44" s="831"/>
      <c r="AS44" s="831"/>
      <c r="AT44" s="831"/>
      <c r="AU44" s="831"/>
      <c r="AV44" s="831"/>
      <c r="AW44" s="831"/>
      <c r="AX44" s="831"/>
      <c r="AY44" s="831"/>
      <c r="AZ44" s="832"/>
      <c r="BA44" s="832"/>
      <c r="BB44" s="832"/>
      <c r="BC44" s="832"/>
      <c r="BD44" s="832"/>
      <c r="BE44" s="833"/>
      <c r="BF44" s="833"/>
      <c r="BG44" s="833"/>
      <c r="BH44" s="833"/>
      <c r="BI44" s="834"/>
      <c r="BJ44" s="214"/>
      <c r="BK44" s="214"/>
      <c r="BL44" s="214"/>
      <c r="BM44" s="214"/>
      <c r="BN44" s="214"/>
      <c r="BO44" s="223"/>
      <c r="BP44" s="223"/>
      <c r="BQ44" s="220">
        <v>38</v>
      </c>
      <c r="BR44" s="221"/>
      <c r="BS44" s="774"/>
      <c r="BT44" s="775"/>
      <c r="BU44" s="775"/>
      <c r="BV44" s="775"/>
      <c r="BW44" s="775"/>
      <c r="BX44" s="775"/>
      <c r="BY44" s="775"/>
      <c r="BZ44" s="775"/>
      <c r="CA44" s="775"/>
      <c r="CB44" s="775"/>
      <c r="CC44" s="775"/>
      <c r="CD44" s="775"/>
      <c r="CE44" s="775"/>
      <c r="CF44" s="775"/>
      <c r="CG44" s="776"/>
      <c r="CH44" s="777"/>
      <c r="CI44" s="778"/>
      <c r="CJ44" s="778"/>
      <c r="CK44" s="778"/>
      <c r="CL44" s="779"/>
      <c r="CM44" s="777"/>
      <c r="CN44" s="778"/>
      <c r="CO44" s="778"/>
      <c r="CP44" s="778"/>
      <c r="CQ44" s="779"/>
      <c r="CR44" s="777"/>
      <c r="CS44" s="778"/>
      <c r="CT44" s="778"/>
      <c r="CU44" s="778"/>
      <c r="CV44" s="779"/>
      <c r="CW44" s="777"/>
      <c r="CX44" s="778"/>
      <c r="CY44" s="778"/>
      <c r="CZ44" s="778"/>
      <c r="DA44" s="779"/>
      <c r="DB44" s="777"/>
      <c r="DC44" s="778"/>
      <c r="DD44" s="778"/>
      <c r="DE44" s="778"/>
      <c r="DF44" s="779"/>
      <c r="DG44" s="777"/>
      <c r="DH44" s="778"/>
      <c r="DI44" s="778"/>
      <c r="DJ44" s="778"/>
      <c r="DK44" s="779"/>
      <c r="DL44" s="777"/>
      <c r="DM44" s="778"/>
      <c r="DN44" s="778"/>
      <c r="DO44" s="778"/>
      <c r="DP44" s="779"/>
      <c r="DQ44" s="777"/>
      <c r="DR44" s="778"/>
      <c r="DS44" s="778"/>
      <c r="DT44" s="778"/>
      <c r="DU44" s="779"/>
      <c r="DV44" s="774"/>
      <c r="DW44" s="775"/>
      <c r="DX44" s="775"/>
      <c r="DY44" s="775"/>
      <c r="DZ44" s="780"/>
      <c r="EA44" s="212"/>
    </row>
    <row r="45" spans="1:131" ht="26.25" customHeight="1" x14ac:dyDescent="0.25">
      <c r="A45" s="220">
        <v>18</v>
      </c>
      <c r="B45" s="781"/>
      <c r="C45" s="782"/>
      <c r="D45" s="782"/>
      <c r="E45" s="782"/>
      <c r="F45" s="782"/>
      <c r="G45" s="782"/>
      <c r="H45" s="782"/>
      <c r="I45" s="782"/>
      <c r="J45" s="782"/>
      <c r="K45" s="782"/>
      <c r="L45" s="782"/>
      <c r="M45" s="782"/>
      <c r="N45" s="782"/>
      <c r="O45" s="782"/>
      <c r="P45" s="783"/>
      <c r="Q45" s="784"/>
      <c r="R45" s="785"/>
      <c r="S45" s="785"/>
      <c r="T45" s="785"/>
      <c r="U45" s="785"/>
      <c r="V45" s="785"/>
      <c r="W45" s="785"/>
      <c r="X45" s="785"/>
      <c r="Y45" s="785"/>
      <c r="Z45" s="785"/>
      <c r="AA45" s="785"/>
      <c r="AB45" s="785"/>
      <c r="AC45" s="785"/>
      <c r="AD45" s="785"/>
      <c r="AE45" s="786"/>
      <c r="AF45" s="787"/>
      <c r="AG45" s="788"/>
      <c r="AH45" s="788"/>
      <c r="AI45" s="788"/>
      <c r="AJ45" s="789"/>
      <c r="AK45" s="835"/>
      <c r="AL45" s="831"/>
      <c r="AM45" s="831"/>
      <c r="AN45" s="831"/>
      <c r="AO45" s="831"/>
      <c r="AP45" s="831"/>
      <c r="AQ45" s="831"/>
      <c r="AR45" s="831"/>
      <c r="AS45" s="831"/>
      <c r="AT45" s="831"/>
      <c r="AU45" s="831"/>
      <c r="AV45" s="831"/>
      <c r="AW45" s="831"/>
      <c r="AX45" s="831"/>
      <c r="AY45" s="831"/>
      <c r="AZ45" s="832"/>
      <c r="BA45" s="832"/>
      <c r="BB45" s="832"/>
      <c r="BC45" s="832"/>
      <c r="BD45" s="832"/>
      <c r="BE45" s="833"/>
      <c r="BF45" s="833"/>
      <c r="BG45" s="833"/>
      <c r="BH45" s="833"/>
      <c r="BI45" s="834"/>
      <c r="BJ45" s="214"/>
      <c r="BK45" s="214"/>
      <c r="BL45" s="214"/>
      <c r="BM45" s="214"/>
      <c r="BN45" s="214"/>
      <c r="BO45" s="223"/>
      <c r="BP45" s="223"/>
      <c r="BQ45" s="220">
        <v>39</v>
      </c>
      <c r="BR45" s="221"/>
      <c r="BS45" s="774"/>
      <c r="BT45" s="775"/>
      <c r="BU45" s="775"/>
      <c r="BV45" s="775"/>
      <c r="BW45" s="775"/>
      <c r="BX45" s="775"/>
      <c r="BY45" s="775"/>
      <c r="BZ45" s="775"/>
      <c r="CA45" s="775"/>
      <c r="CB45" s="775"/>
      <c r="CC45" s="775"/>
      <c r="CD45" s="775"/>
      <c r="CE45" s="775"/>
      <c r="CF45" s="775"/>
      <c r="CG45" s="776"/>
      <c r="CH45" s="777"/>
      <c r="CI45" s="778"/>
      <c r="CJ45" s="778"/>
      <c r="CK45" s="778"/>
      <c r="CL45" s="779"/>
      <c r="CM45" s="777"/>
      <c r="CN45" s="778"/>
      <c r="CO45" s="778"/>
      <c r="CP45" s="778"/>
      <c r="CQ45" s="779"/>
      <c r="CR45" s="777"/>
      <c r="CS45" s="778"/>
      <c r="CT45" s="778"/>
      <c r="CU45" s="778"/>
      <c r="CV45" s="779"/>
      <c r="CW45" s="777"/>
      <c r="CX45" s="778"/>
      <c r="CY45" s="778"/>
      <c r="CZ45" s="778"/>
      <c r="DA45" s="779"/>
      <c r="DB45" s="777"/>
      <c r="DC45" s="778"/>
      <c r="DD45" s="778"/>
      <c r="DE45" s="778"/>
      <c r="DF45" s="779"/>
      <c r="DG45" s="777"/>
      <c r="DH45" s="778"/>
      <c r="DI45" s="778"/>
      <c r="DJ45" s="778"/>
      <c r="DK45" s="779"/>
      <c r="DL45" s="777"/>
      <c r="DM45" s="778"/>
      <c r="DN45" s="778"/>
      <c r="DO45" s="778"/>
      <c r="DP45" s="779"/>
      <c r="DQ45" s="777"/>
      <c r="DR45" s="778"/>
      <c r="DS45" s="778"/>
      <c r="DT45" s="778"/>
      <c r="DU45" s="779"/>
      <c r="DV45" s="774"/>
      <c r="DW45" s="775"/>
      <c r="DX45" s="775"/>
      <c r="DY45" s="775"/>
      <c r="DZ45" s="780"/>
      <c r="EA45" s="212"/>
    </row>
    <row r="46" spans="1:131" ht="26.25" customHeight="1" x14ac:dyDescent="0.25">
      <c r="A46" s="220">
        <v>19</v>
      </c>
      <c r="B46" s="781"/>
      <c r="C46" s="782"/>
      <c r="D46" s="782"/>
      <c r="E46" s="782"/>
      <c r="F46" s="782"/>
      <c r="G46" s="782"/>
      <c r="H46" s="782"/>
      <c r="I46" s="782"/>
      <c r="J46" s="782"/>
      <c r="K46" s="782"/>
      <c r="L46" s="782"/>
      <c r="M46" s="782"/>
      <c r="N46" s="782"/>
      <c r="O46" s="782"/>
      <c r="P46" s="783"/>
      <c r="Q46" s="784"/>
      <c r="R46" s="785"/>
      <c r="S46" s="785"/>
      <c r="T46" s="785"/>
      <c r="U46" s="785"/>
      <c r="V46" s="785"/>
      <c r="W46" s="785"/>
      <c r="X46" s="785"/>
      <c r="Y46" s="785"/>
      <c r="Z46" s="785"/>
      <c r="AA46" s="785"/>
      <c r="AB46" s="785"/>
      <c r="AC46" s="785"/>
      <c r="AD46" s="785"/>
      <c r="AE46" s="786"/>
      <c r="AF46" s="787"/>
      <c r="AG46" s="788"/>
      <c r="AH46" s="788"/>
      <c r="AI46" s="788"/>
      <c r="AJ46" s="789"/>
      <c r="AK46" s="835"/>
      <c r="AL46" s="831"/>
      <c r="AM46" s="831"/>
      <c r="AN46" s="831"/>
      <c r="AO46" s="831"/>
      <c r="AP46" s="831"/>
      <c r="AQ46" s="831"/>
      <c r="AR46" s="831"/>
      <c r="AS46" s="831"/>
      <c r="AT46" s="831"/>
      <c r="AU46" s="831"/>
      <c r="AV46" s="831"/>
      <c r="AW46" s="831"/>
      <c r="AX46" s="831"/>
      <c r="AY46" s="831"/>
      <c r="AZ46" s="832"/>
      <c r="BA46" s="832"/>
      <c r="BB46" s="832"/>
      <c r="BC46" s="832"/>
      <c r="BD46" s="832"/>
      <c r="BE46" s="833"/>
      <c r="BF46" s="833"/>
      <c r="BG46" s="833"/>
      <c r="BH46" s="833"/>
      <c r="BI46" s="834"/>
      <c r="BJ46" s="214"/>
      <c r="BK46" s="214"/>
      <c r="BL46" s="214"/>
      <c r="BM46" s="214"/>
      <c r="BN46" s="214"/>
      <c r="BO46" s="223"/>
      <c r="BP46" s="223"/>
      <c r="BQ46" s="220">
        <v>40</v>
      </c>
      <c r="BR46" s="221"/>
      <c r="BS46" s="774"/>
      <c r="BT46" s="775"/>
      <c r="BU46" s="775"/>
      <c r="BV46" s="775"/>
      <c r="BW46" s="775"/>
      <c r="BX46" s="775"/>
      <c r="BY46" s="775"/>
      <c r="BZ46" s="775"/>
      <c r="CA46" s="775"/>
      <c r="CB46" s="775"/>
      <c r="CC46" s="775"/>
      <c r="CD46" s="775"/>
      <c r="CE46" s="775"/>
      <c r="CF46" s="775"/>
      <c r="CG46" s="776"/>
      <c r="CH46" s="777"/>
      <c r="CI46" s="778"/>
      <c r="CJ46" s="778"/>
      <c r="CK46" s="778"/>
      <c r="CL46" s="779"/>
      <c r="CM46" s="777"/>
      <c r="CN46" s="778"/>
      <c r="CO46" s="778"/>
      <c r="CP46" s="778"/>
      <c r="CQ46" s="779"/>
      <c r="CR46" s="777"/>
      <c r="CS46" s="778"/>
      <c r="CT46" s="778"/>
      <c r="CU46" s="778"/>
      <c r="CV46" s="779"/>
      <c r="CW46" s="777"/>
      <c r="CX46" s="778"/>
      <c r="CY46" s="778"/>
      <c r="CZ46" s="778"/>
      <c r="DA46" s="779"/>
      <c r="DB46" s="777"/>
      <c r="DC46" s="778"/>
      <c r="DD46" s="778"/>
      <c r="DE46" s="778"/>
      <c r="DF46" s="779"/>
      <c r="DG46" s="777"/>
      <c r="DH46" s="778"/>
      <c r="DI46" s="778"/>
      <c r="DJ46" s="778"/>
      <c r="DK46" s="779"/>
      <c r="DL46" s="777"/>
      <c r="DM46" s="778"/>
      <c r="DN46" s="778"/>
      <c r="DO46" s="778"/>
      <c r="DP46" s="779"/>
      <c r="DQ46" s="777"/>
      <c r="DR46" s="778"/>
      <c r="DS46" s="778"/>
      <c r="DT46" s="778"/>
      <c r="DU46" s="779"/>
      <c r="DV46" s="774"/>
      <c r="DW46" s="775"/>
      <c r="DX46" s="775"/>
      <c r="DY46" s="775"/>
      <c r="DZ46" s="780"/>
      <c r="EA46" s="212"/>
    </row>
    <row r="47" spans="1:131" ht="26.25" customHeight="1" x14ac:dyDescent="0.25">
      <c r="A47" s="220">
        <v>20</v>
      </c>
      <c r="B47" s="781"/>
      <c r="C47" s="782"/>
      <c r="D47" s="782"/>
      <c r="E47" s="782"/>
      <c r="F47" s="782"/>
      <c r="G47" s="782"/>
      <c r="H47" s="782"/>
      <c r="I47" s="782"/>
      <c r="J47" s="782"/>
      <c r="K47" s="782"/>
      <c r="L47" s="782"/>
      <c r="M47" s="782"/>
      <c r="N47" s="782"/>
      <c r="O47" s="782"/>
      <c r="P47" s="783"/>
      <c r="Q47" s="784"/>
      <c r="R47" s="785"/>
      <c r="S47" s="785"/>
      <c r="T47" s="785"/>
      <c r="U47" s="785"/>
      <c r="V47" s="785"/>
      <c r="W47" s="785"/>
      <c r="X47" s="785"/>
      <c r="Y47" s="785"/>
      <c r="Z47" s="785"/>
      <c r="AA47" s="785"/>
      <c r="AB47" s="785"/>
      <c r="AC47" s="785"/>
      <c r="AD47" s="785"/>
      <c r="AE47" s="786"/>
      <c r="AF47" s="787"/>
      <c r="AG47" s="788"/>
      <c r="AH47" s="788"/>
      <c r="AI47" s="788"/>
      <c r="AJ47" s="789"/>
      <c r="AK47" s="835"/>
      <c r="AL47" s="831"/>
      <c r="AM47" s="831"/>
      <c r="AN47" s="831"/>
      <c r="AO47" s="831"/>
      <c r="AP47" s="831"/>
      <c r="AQ47" s="831"/>
      <c r="AR47" s="831"/>
      <c r="AS47" s="831"/>
      <c r="AT47" s="831"/>
      <c r="AU47" s="831"/>
      <c r="AV47" s="831"/>
      <c r="AW47" s="831"/>
      <c r="AX47" s="831"/>
      <c r="AY47" s="831"/>
      <c r="AZ47" s="832"/>
      <c r="BA47" s="832"/>
      <c r="BB47" s="832"/>
      <c r="BC47" s="832"/>
      <c r="BD47" s="832"/>
      <c r="BE47" s="833"/>
      <c r="BF47" s="833"/>
      <c r="BG47" s="833"/>
      <c r="BH47" s="833"/>
      <c r="BI47" s="834"/>
      <c r="BJ47" s="214"/>
      <c r="BK47" s="214"/>
      <c r="BL47" s="214"/>
      <c r="BM47" s="214"/>
      <c r="BN47" s="214"/>
      <c r="BO47" s="223"/>
      <c r="BP47" s="223"/>
      <c r="BQ47" s="220">
        <v>41</v>
      </c>
      <c r="BR47" s="221"/>
      <c r="BS47" s="774"/>
      <c r="BT47" s="775"/>
      <c r="BU47" s="775"/>
      <c r="BV47" s="775"/>
      <c r="BW47" s="775"/>
      <c r="BX47" s="775"/>
      <c r="BY47" s="775"/>
      <c r="BZ47" s="775"/>
      <c r="CA47" s="775"/>
      <c r="CB47" s="775"/>
      <c r="CC47" s="775"/>
      <c r="CD47" s="775"/>
      <c r="CE47" s="775"/>
      <c r="CF47" s="775"/>
      <c r="CG47" s="776"/>
      <c r="CH47" s="777"/>
      <c r="CI47" s="778"/>
      <c r="CJ47" s="778"/>
      <c r="CK47" s="778"/>
      <c r="CL47" s="779"/>
      <c r="CM47" s="777"/>
      <c r="CN47" s="778"/>
      <c r="CO47" s="778"/>
      <c r="CP47" s="778"/>
      <c r="CQ47" s="779"/>
      <c r="CR47" s="777"/>
      <c r="CS47" s="778"/>
      <c r="CT47" s="778"/>
      <c r="CU47" s="778"/>
      <c r="CV47" s="779"/>
      <c r="CW47" s="777"/>
      <c r="CX47" s="778"/>
      <c r="CY47" s="778"/>
      <c r="CZ47" s="778"/>
      <c r="DA47" s="779"/>
      <c r="DB47" s="777"/>
      <c r="DC47" s="778"/>
      <c r="DD47" s="778"/>
      <c r="DE47" s="778"/>
      <c r="DF47" s="779"/>
      <c r="DG47" s="777"/>
      <c r="DH47" s="778"/>
      <c r="DI47" s="778"/>
      <c r="DJ47" s="778"/>
      <c r="DK47" s="779"/>
      <c r="DL47" s="777"/>
      <c r="DM47" s="778"/>
      <c r="DN47" s="778"/>
      <c r="DO47" s="778"/>
      <c r="DP47" s="779"/>
      <c r="DQ47" s="777"/>
      <c r="DR47" s="778"/>
      <c r="DS47" s="778"/>
      <c r="DT47" s="778"/>
      <c r="DU47" s="779"/>
      <c r="DV47" s="774"/>
      <c r="DW47" s="775"/>
      <c r="DX47" s="775"/>
      <c r="DY47" s="775"/>
      <c r="DZ47" s="780"/>
      <c r="EA47" s="212"/>
    </row>
    <row r="48" spans="1:131" ht="26.25" customHeight="1" x14ac:dyDescent="0.25">
      <c r="A48" s="220">
        <v>21</v>
      </c>
      <c r="B48" s="781"/>
      <c r="C48" s="782"/>
      <c r="D48" s="782"/>
      <c r="E48" s="782"/>
      <c r="F48" s="782"/>
      <c r="G48" s="782"/>
      <c r="H48" s="782"/>
      <c r="I48" s="782"/>
      <c r="J48" s="782"/>
      <c r="K48" s="782"/>
      <c r="L48" s="782"/>
      <c r="M48" s="782"/>
      <c r="N48" s="782"/>
      <c r="O48" s="782"/>
      <c r="P48" s="783"/>
      <c r="Q48" s="784"/>
      <c r="R48" s="785"/>
      <c r="S48" s="785"/>
      <c r="T48" s="785"/>
      <c r="U48" s="785"/>
      <c r="V48" s="785"/>
      <c r="W48" s="785"/>
      <c r="X48" s="785"/>
      <c r="Y48" s="785"/>
      <c r="Z48" s="785"/>
      <c r="AA48" s="785"/>
      <c r="AB48" s="785"/>
      <c r="AC48" s="785"/>
      <c r="AD48" s="785"/>
      <c r="AE48" s="786"/>
      <c r="AF48" s="787"/>
      <c r="AG48" s="788"/>
      <c r="AH48" s="788"/>
      <c r="AI48" s="788"/>
      <c r="AJ48" s="789"/>
      <c r="AK48" s="835"/>
      <c r="AL48" s="831"/>
      <c r="AM48" s="831"/>
      <c r="AN48" s="831"/>
      <c r="AO48" s="831"/>
      <c r="AP48" s="831"/>
      <c r="AQ48" s="831"/>
      <c r="AR48" s="831"/>
      <c r="AS48" s="831"/>
      <c r="AT48" s="831"/>
      <c r="AU48" s="831"/>
      <c r="AV48" s="831"/>
      <c r="AW48" s="831"/>
      <c r="AX48" s="831"/>
      <c r="AY48" s="831"/>
      <c r="AZ48" s="832"/>
      <c r="BA48" s="832"/>
      <c r="BB48" s="832"/>
      <c r="BC48" s="832"/>
      <c r="BD48" s="832"/>
      <c r="BE48" s="833"/>
      <c r="BF48" s="833"/>
      <c r="BG48" s="833"/>
      <c r="BH48" s="833"/>
      <c r="BI48" s="834"/>
      <c r="BJ48" s="214"/>
      <c r="BK48" s="214"/>
      <c r="BL48" s="214"/>
      <c r="BM48" s="214"/>
      <c r="BN48" s="214"/>
      <c r="BO48" s="223"/>
      <c r="BP48" s="223"/>
      <c r="BQ48" s="220">
        <v>42</v>
      </c>
      <c r="BR48" s="221"/>
      <c r="BS48" s="774"/>
      <c r="BT48" s="775"/>
      <c r="BU48" s="775"/>
      <c r="BV48" s="775"/>
      <c r="BW48" s="775"/>
      <c r="BX48" s="775"/>
      <c r="BY48" s="775"/>
      <c r="BZ48" s="775"/>
      <c r="CA48" s="775"/>
      <c r="CB48" s="775"/>
      <c r="CC48" s="775"/>
      <c r="CD48" s="775"/>
      <c r="CE48" s="775"/>
      <c r="CF48" s="775"/>
      <c r="CG48" s="776"/>
      <c r="CH48" s="777"/>
      <c r="CI48" s="778"/>
      <c r="CJ48" s="778"/>
      <c r="CK48" s="778"/>
      <c r="CL48" s="779"/>
      <c r="CM48" s="777"/>
      <c r="CN48" s="778"/>
      <c r="CO48" s="778"/>
      <c r="CP48" s="778"/>
      <c r="CQ48" s="779"/>
      <c r="CR48" s="777"/>
      <c r="CS48" s="778"/>
      <c r="CT48" s="778"/>
      <c r="CU48" s="778"/>
      <c r="CV48" s="779"/>
      <c r="CW48" s="777"/>
      <c r="CX48" s="778"/>
      <c r="CY48" s="778"/>
      <c r="CZ48" s="778"/>
      <c r="DA48" s="779"/>
      <c r="DB48" s="777"/>
      <c r="DC48" s="778"/>
      <c r="DD48" s="778"/>
      <c r="DE48" s="778"/>
      <c r="DF48" s="779"/>
      <c r="DG48" s="777"/>
      <c r="DH48" s="778"/>
      <c r="DI48" s="778"/>
      <c r="DJ48" s="778"/>
      <c r="DK48" s="779"/>
      <c r="DL48" s="777"/>
      <c r="DM48" s="778"/>
      <c r="DN48" s="778"/>
      <c r="DO48" s="778"/>
      <c r="DP48" s="779"/>
      <c r="DQ48" s="777"/>
      <c r="DR48" s="778"/>
      <c r="DS48" s="778"/>
      <c r="DT48" s="778"/>
      <c r="DU48" s="779"/>
      <c r="DV48" s="774"/>
      <c r="DW48" s="775"/>
      <c r="DX48" s="775"/>
      <c r="DY48" s="775"/>
      <c r="DZ48" s="780"/>
      <c r="EA48" s="212"/>
    </row>
    <row r="49" spans="1:131" ht="26.25" customHeight="1" x14ac:dyDescent="0.25">
      <c r="A49" s="220">
        <v>22</v>
      </c>
      <c r="B49" s="781"/>
      <c r="C49" s="782"/>
      <c r="D49" s="782"/>
      <c r="E49" s="782"/>
      <c r="F49" s="782"/>
      <c r="G49" s="782"/>
      <c r="H49" s="782"/>
      <c r="I49" s="782"/>
      <c r="J49" s="782"/>
      <c r="K49" s="782"/>
      <c r="L49" s="782"/>
      <c r="M49" s="782"/>
      <c r="N49" s="782"/>
      <c r="O49" s="782"/>
      <c r="P49" s="783"/>
      <c r="Q49" s="784"/>
      <c r="R49" s="785"/>
      <c r="S49" s="785"/>
      <c r="T49" s="785"/>
      <c r="U49" s="785"/>
      <c r="V49" s="785"/>
      <c r="W49" s="785"/>
      <c r="X49" s="785"/>
      <c r="Y49" s="785"/>
      <c r="Z49" s="785"/>
      <c r="AA49" s="785"/>
      <c r="AB49" s="785"/>
      <c r="AC49" s="785"/>
      <c r="AD49" s="785"/>
      <c r="AE49" s="786"/>
      <c r="AF49" s="787"/>
      <c r="AG49" s="788"/>
      <c r="AH49" s="788"/>
      <c r="AI49" s="788"/>
      <c r="AJ49" s="789"/>
      <c r="AK49" s="835"/>
      <c r="AL49" s="831"/>
      <c r="AM49" s="831"/>
      <c r="AN49" s="831"/>
      <c r="AO49" s="831"/>
      <c r="AP49" s="831"/>
      <c r="AQ49" s="831"/>
      <c r="AR49" s="831"/>
      <c r="AS49" s="831"/>
      <c r="AT49" s="831"/>
      <c r="AU49" s="831"/>
      <c r="AV49" s="831"/>
      <c r="AW49" s="831"/>
      <c r="AX49" s="831"/>
      <c r="AY49" s="831"/>
      <c r="AZ49" s="832"/>
      <c r="BA49" s="832"/>
      <c r="BB49" s="832"/>
      <c r="BC49" s="832"/>
      <c r="BD49" s="832"/>
      <c r="BE49" s="833"/>
      <c r="BF49" s="833"/>
      <c r="BG49" s="833"/>
      <c r="BH49" s="833"/>
      <c r="BI49" s="834"/>
      <c r="BJ49" s="214"/>
      <c r="BK49" s="214"/>
      <c r="BL49" s="214"/>
      <c r="BM49" s="214"/>
      <c r="BN49" s="214"/>
      <c r="BO49" s="223"/>
      <c r="BP49" s="223"/>
      <c r="BQ49" s="220">
        <v>43</v>
      </c>
      <c r="BR49" s="221"/>
      <c r="BS49" s="774"/>
      <c r="BT49" s="775"/>
      <c r="BU49" s="775"/>
      <c r="BV49" s="775"/>
      <c r="BW49" s="775"/>
      <c r="BX49" s="775"/>
      <c r="BY49" s="775"/>
      <c r="BZ49" s="775"/>
      <c r="CA49" s="775"/>
      <c r="CB49" s="775"/>
      <c r="CC49" s="775"/>
      <c r="CD49" s="775"/>
      <c r="CE49" s="775"/>
      <c r="CF49" s="775"/>
      <c r="CG49" s="776"/>
      <c r="CH49" s="777"/>
      <c r="CI49" s="778"/>
      <c r="CJ49" s="778"/>
      <c r="CK49" s="778"/>
      <c r="CL49" s="779"/>
      <c r="CM49" s="777"/>
      <c r="CN49" s="778"/>
      <c r="CO49" s="778"/>
      <c r="CP49" s="778"/>
      <c r="CQ49" s="779"/>
      <c r="CR49" s="777"/>
      <c r="CS49" s="778"/>
      <c r="CT49" s="778"/>
      <c r="CU49" s="778"/>
      <c r="CV49" s="779"/>
      <c r="CW49" s="777"/>
      <c r="CX49" s="778"/>
      <c r="CY49" s="778"/>
      <c r="CZ49" s="778"/>
      <c r="DA49" s="779"/>
      <c r="DB49" s="777"/>
      <c r="DC49" s="778"/>
      <c r="DD49" s="778"/>
      <c r="DE49" s="778"/>
      <c r="DF49" s="779"/>
      <c r="DG49" s="777"/>
      <c r="DH49" s="778"/>
      <c r="DI49" s="778"/>
      <c r="DJ49" s="778"/>
      <c r="DK49" s="779"/>
      <c r="DL49" s="777"/>
      <c r="DM49" s="778"/>
      <c r="DN49" s="778"/>
      <c r="DO49" s="778"/>
      <c r="DP49" s="779"/>
      <c r="DQ49" s="777"/>
      <c r="DR49" s="778"/>
      <c r="DS49" s="778"/>
      <c r="DT49" s="778"/>
      <c r="DU49" s="779"/>
      <c r="DV49" s="774"/>
      <c r="DW49" s="775"/>
      <c r="DX49" s="775"/>
      <c r="DY49" s="775"/>
      <c r="DZ49" s="780"/>
      <c r="EA49" s="212"/>
    </row>
    <row r="50" spans="1:131" ht="26.25" customHeight="1" x14ac:dyDescent="0.25">
      <c r="A50" s="220">
        <v>23</v>
      </c>
      <c r="B50" s="781"/>
      <c r="C50" s="782"/>
      <c r="D50" s="782"/>
      <c r="E50" s="782"/>
      <c r="F50" s="782"/>
      <c r="G50" s="782"/>
      <c r="H50" s="782"/>
      <c r="I50" s="782"/>
      <c r="J50" s="782"/>
      <c r="K50" s="782"/>
      <c r="L50" s="782"/>
      <c r="M50" s="782"/>
      <c r="N50" s="782"/>
      <c r="O50" s="782"/>
      <c r="P50" s="783"/>
      <c r="Q50" s="836"/>
      <c r="R50" s="837"/>
      <c r="S50" s="837"/>
      <c r="T50" s="837"/>
      <c r="U50" s="837"/>
      <c r="V50" s="837"/>
      <c r="W50" s="837"/>
      <c r="X50" s="837"/>
      <c r="Y50" s="837"/>
      <c r="Z50" s="837"/>
      <c r="AA50" s="837"/>
      <c r="AB50" s="837"/>
      <c r="AC50" s="837"/>
      <c r="AD50" s="837"/>
      <c r="AE50" s="838"/>
      <c r="AF50" s="787"/>
      <c r="AG50" s="788"/>
      <c r="AH50" s="788"/>
      <c r="AI50" s="788"/>
      <c r="AJ50" s="789"/>
      <c r="AK50" s="840"/>
      <c r="AL50" s="837"/>
      <c r="AM50" s="837"/>
      <c r="AN50" s="837"/>
      <c r="AO50" s="837"/>
      <c r="AP50" s="837"/>
      <c r="AQ50" s="837"/>
      <c r="AR50" s="837"/>
      <c r="AS50" s="837"/>
      <c r="AT50" s="837"/>
      <c r="AU50" s="837"/>
      <c r="AV50" s="837"/>
      <c r="AW50" s="837"/>
      <c r="AX50" s="837"/>
      <c r="AY50" s="837"/>
      <c r="AZ50" s="839"/>
      <c r="BA50" s="839"/>
      <c r="BB50" s="839"/>
      <c r="BC50" s="839"/>
      <c r="BD50" s="839"/>
      <c r="BE50" s="833"/>
      <c r="BF50" s="833"/>
      <c r="BG50" s="833"/>
      <c r="BH50" s="833"/>
      <c r="BI50" s="834"/>
      <c r="BJ50" s="214"/>
      <c r="BK50" s="214"/>
      <c r="BL50" s="214"/>
      <c r="BM50" s="214"/>
      <c r="BN50" s="214"/>
      <c r="BO50" s="223"/>
      <c r="BP50" s="223"/>
      <c r="BQ50" s="220">
        <v>44</v>
      </c>
      <c r="BR50" s="221"/>
      <c r="BS50" s="774"/>
      <c r="BT50" s="775"/>
      <c r="BU50" s="775"/>
      <c r="BV50" s="775"/>
      <c r="BW50" s="775"/>
      <c r="BX50" s="775"/>
      <c r="BY50" s="775"/>
      <c r="BZ50" s="775"/>
      <c r="CA50" s="775"/>
      <c r="CB50" s="775"/>
      <c r="CC50" s="775"/>
      <c r="CD50" s="775"/>
      <c r="CE50" s="775"/>
      <c r="CF50" s="775"/>
      <c r="CG50" s="776"/>
      <c r="CH50" s="777"/>
      <c r="CI50" s="778"/>
      <c r="CJ50" s="778"/>
      <c r="CK50" s="778"/>
      <c r="CL50" s="779"/>
      <c r="CM50" s="777"/>
      <c r="CN50" s="778"/>
      <c r="CO50" s="778"/>
      <c r="CP50" s="778"/>
      <c r="CQ50" s="779"/>
      <c r="CR50" s="777"/>
      <c r="CS50" s="778"/>
      <c r="CT50" s="778"/>
      <c r="CU50" s="778"/>
      <c r="CV50" s="779"/>
      <c r="CW50" s="777"/>
      <c r="CX50" s="778"/>
      <c r="CY50" s="778"/>
      <c r="CZ50" s="778"/>
      <c r="DA50" s="779"/>
      <c r="DB50" s="777"/>
      <c r="DC50" s="778"/>
      <c r="DD50" s="778"/>
      <c r="DE50" s="778"/>
      <c r="DF50" s="779"/>
      <c r="DG50" s="777"/>
      <c r="DH50" s="778"/>
      <c r="DI50" s="778"/>
      <c r="DJ50" s="778"/>
      <c r="DK50" s="779"/>
      <c r="DL50" s="777"/>
      <c r="DM50" s="778"/>
      <c r="DN50" s="778"/>
      <c r="DO50" s="778"/>
      <c r="DP50" s="779"/>
      <c r="DQ50" s="777"/>
      <c r="DR50" s="778"/>
      <c r="DS50" s="778"/>
      <c r="DT50" s="778"/>
      <c r="DU50" s="779"/>
      <c r="DV50" s="774"/>
      <c r="DW50" s="775"/>
      <c r="DX50" s="775"/>
      <c r="DY50" s="775"/>
      <c r="DZ50" s="780"/>
      <c r="EA50" s="212"/>
    </row>
    <row r="51" spans="1:131" ht="26.25" customHeight="1" x14ac:dyDescent="0.25">
      <c r="A51" s="220">
        <v>24</v>
      </c>
      <c r="B51" s="781"/>
      <c r="C51" s="782"/>
      <c r="D51" s="782"/>
      <c r="E51" s="782"/>
      <c r="F51" s="782"/>
      <c r="G51" s="782"/>
      <c r="H51" s="782"/>
      <c r="I51" s="782"/>
      <c r="J51" s="782"/>
      <c r="K51" s="782"/>
      <c r="L51" s="782"/>
      <c r="M51" s="782"/>
      <c r="N51" s="782"/>
      <c r="O51" s="782"/>
      <c r="P51" s="783"/>
      <c r="Q51" s="836"/>
      <c r="R51" s="837"/>
      <c r="S51" s="837"/>
      <c r="T51" s="837"/>
      <c r="U51" s="837"/>
      <c r="V51" s="837"/>
      <c r="W51" s="837"/>
      <c r="X51" s="837"/>
      <c r="Y51" s="837"/>
      <c r="Z51" s="837"/>
      <c r="AA51" s="837"/>
      <c r="AB51" s="837"/>
      <c r="AC51" s="837"/>
      <c r="AD51" s="837"/>
      <c r="AE51" s="838"/>
      <c r="AF51" s="787"/>
      <c r="AG51" s="788"/>
      <c r="AH51" s="788"/>
      <c r="AI51" s="788"/>
      <c r="AJ51" s="789"/>
      <c r="AK51" s="840"/>
      <c r="AL51" s="837"/>
      <c r="AM51" s="837"/>
      <c r="AN51" s="837"/>
      <c r="AO51" s="837"/>
      <c r="AP51" s="837"/>
      <c r="AQ51" s="837"/>
      <c r="AR51" s="837"/>
      <c r="AS51" s="837"/>
      <c r="AT51" s="837"/>
      <c r="AU51" s="837"/>
      <c r="AV51" s="837"/>
      <c r="AW51" s="837"/>
      <c r="AX51" s="837"/>
      <c r="AY51" s="837"/>
      <c r="AZ51" s="839"/>
      <c r="BA51" s="839"/>
      <c r="BB51" s="839"/>
      <c r="BC51" s="839"/>
      <c r="BD51" s="839"/>
      <c r="BE51" s="833"/>
      <c r="BF51" s="833"/>
      <c r="BG51" s="833"/>
      <c r="BH51" s="833"/>
      <c r="BI51" s="834"/>
      <c r="BJ51" s="214"/>
      <c r="BK51" s="214"/>
      <c r="BL51" s="214"/>
      <c r="BM51" s="214"/>
      <c r="BN51" s="214"/>
      <c r="BO51" s="223"/>
      <c r="BP51" s="223"/>
      <c r="BQ51" s="220">
        <v>45</v>
      </c>
      <c r="BR51" s="221"/>
      <c r="BS51" s="774"/>
      <c r="BT51" s="775"/>
      <c r="BU51" s="775"/>
      <c r="BV51" s="775"/>
      <c r="BW51" s="775"/>
      <c r="BX51" s="775"/>
      <c r="BY51" s="775"/>
      <c r="BZ51" s="775"/>
      <c r="CA51" s="775"/>
      <c r="CB51" s="775"/>
      <c r="CC51" s="775"/>
      <c r="CD51" s="775"/>
      <c r="CE51" s="775"/>
      <c r="CF51" s="775"/>
      <c r="CG51" s="776"/>
      <c r="CH51" s="777"/>
      <c r="CI51" s="778"/>
      <c r="CJ51" s="778"/>
      <c r="CK51" s="778"/>
      <c r="CL51" s="779"/>
      <c r="CM51" s="777"/>
      <c r="CN51" s="778"/>
      <c r="CO51" s="778"/>
      <c r="CP51" s="778"/>
      <c r="CQ51" s="779"/>
      <c r="CR51" s="777"/>
      <c r="CS51" s="778"/>
      <c r="CT51" s="778"/>
      <c r="CU51" s="778"/>
      <c r="CV51" s="779"/>
      <c r="CW51" s="777"/>
      <c r="CX51" s="778"/>
      <c r="CY51" s="778"/>
      <c r="CZ51" s="778"/>
      <c r="DA51" s="779"/>
      <c r="DB51" s="777"/>
      <c r="DC51" s="778"/>
      <c r="DD51" s="778"/>
      <c r="DE51" s="778"/>
      <c r="DF51" s="779"/>
      <c r="DG51" s="777"/>
      <c r="DH51" s="778"/>
      <c r="DI51" s="778"/>
      <c r="DJ51" s="778"/>
      <c r="DK51" s="779"/>
      <c r="DL51" s="777"/>
      <c r="DM51" s="778"/>
      <c r="DN51" s="778"/>
      <c r="DO51" s="778"/>
      <c r="DP51" s="779"/>
      <c r="DQ51" s="777"/>
      <c r="DR51" s="778"/>
      <c r="DS51" s="778"/>
      <c r="DT51" s="778"/>
      <c r="DU51" s="779"/>
      <c r="DV51" s="774"/>
      <c r="DW51" s="775"/>
      <c r="DX51" s="775"/>
      <c r="DY51" s="775"/>
      <c r="DZ51" s="780"/>
      <c r="EA51" s="212"/>
    </row>
    <row r="52" spans="1:131" ht="26.25" customHeight="1" x14ac:dyDescent="0.25">
      <c r="A52" s="220">
        <v>25</v>
      </c>
      <c r="B52" s="781"/>
      <c r="C52" s="782"/>
      <c r="D52" s="782"/>
      <c r="E52" s="782"/>
      <c r="F52" s="782"/>
      <c r="G52" s="782"/>
      <c r="H52" s="782"/>
      <c r="I52" s="782"/>
      <c r="J52" s="782"/>
      <c r="K52" s="782"/>
      <c r="L52" s="782"/>
      <c r="M52" s="782"/>
      <c r="N52" s="782"/>
      <c r="O52" s="782"/>
      <c r="P52" s="783"/>
      <c r="Q52" s="836"/>
      <c r="R52" s="837"/>
      <c r="S52" s="837"/>
      <c r="T52" s="837"/>
      <c r="U52" s="837"/>
      <c r="V52" s="837"/>
      <c r="W52" s="837"/>
      <c r="X52" s="837"/>
      <c r="Y52" s="837"/>
      <c r="Z52" s="837"/>
      <c r="AA52" s="837"/>
      <c r="AB52" s="837"/>
      <c r="AC52" s="837"/>
      <c r="AD52" s="837"/>
      <c r="AE52" s="838"/>
      <c r="AF52" s="787"/>
      <c r="AG52" s="788"/>
      <c r="AH52" s="788"/>
      <c r="AI52" s="788"/>
      <c r="AJ52" s="789"/>
      <c r="AK52" s="840"/>
      <c r="AL52" s="837"/>
      <c r="AM52" s="837"/>
      <c r="AN52" s="837"/>
      <c r="AO52" s="837"/>
      <c r="AP52" s="837"/>
      <c r="AQ52" s="837"/>
      <c r="AR52" s="837"/>
      <c r="AS52" s="837"/>
      <c r="AT52" s="837"/>
      <c r="AU52" s="837"/>
      <c r="AV52" s="837"/>
      <c r="AW52" s="837"/>
      <c r="AX52" s="837"/>
      <c r="AY52" s="837"/>
      <c r="AZ52" s="839"/>
      <c r="BA52" s="839"/>
      <c r="BB52" s="839"/>
      <c r="BC52" s="839"/>
      <c r="BD52" s="839"/>
      <c r="BE52" s="833"/>
      <c r="BF52" s="833"/>
      <c r="BG52" s="833"/>
      <c r="BH52" s="833"/>
      <c r="BI52" s="834"/>
      <c r="BJ52" s="214"/>
      <c r="BK52" s="214"/>
      <c r="BL52" s="214"/>
      <c r="BM52" s="214"/>
      <c r="BN52" s="214"/>
      <c r="BO52" s="223"/>
      <c r="BP52" s="223"/>
      <c r="BQ52" s="220">
        <v>46</v>
      </c>
      <c r="BR52" s="221"/>
      <c r="BS52" s="774"/>
      <c r="BT52" s="775"/>
      <c r="BU52" s="775"/>
      <c r="BV52" s="775"/>
      <c r="BW52" s="775"/>
      <c r="BX52" s="775"/>
      <c r="BY52" s="775"/>
      <c r="BZ52" s="775"/>
      <c r="CA52" s="775"/>
      <c r="CB52" s="775"/>
      <c r="CC52" s="775"/>
      <c r="CD52" s="775"/>
      <c r="CE52" s="775"/>
      <c r="CF52" s="775"/>
      <c r="CG52" s="776"/>
      <c r="CH52" s="777"/>
      <c r="CI52" s="778"/>
      <c r="CJ52" s="778"/>
      <c r="CK52" s="778"/>
      <c r="CL52" s="779"/>
      <c r="CM52" s="777"/>
      <c r="CN52" s="778"/>
      <c r="CO52" s="778"/>
      <c r="CP52" s="778"/>
      <c r="CQ52" s="779"/>
      <c r="CR52" s="777"/>
      <c r="CS52" s="778"/>
      <c r="CT52" s="778"/>
      <c r="CU52" s="778"/>
      <c r="CV52" s="779"/>
      <c r="CW52" s="777"/>
      <c r="CX52" s="778"/>
      <c r="CY52" s="778"/>
      <c r="CZ52" s="778"/>
      <c r="DA52" s="779"/>
      <c r="DB52" s="777"/>
      <c r="DC52" s="778"/>
      <c r="DD52" s="778"/>
      <c r="DE52" s="778"/>
      <c r="DF52" s="779"/>
      <c r="DG52" s="777"/>
      <c r="DH52" s="778"/>
      <c r="DI52" s="778"/>
      <c r="DJ52" s="778"/>
      <c r="DK52" s="779"/>
      <c r="DL52" s="777"/>
      <c r="DM52" s="778"/>
      <c r="DN52" s="778"/>
      <c r="DO52" s="778"/>
      <c r="DP52" s="779"/>
      <c r="DQ52" s="777"/>
      <c r="DR52" s="778"/>
      <c r="DS52" s="778"/>
      <c r="DT52" s="778"/>
      <c r="DU52" s="779"/>
      <c r="DV52" s="774"/>
      <c r="DW52" s="775"/>
      <c r="DX52" s="775"/>
      <c r="DY52" s="775"/>
      <c r="DZ52" s="780"/>
      <c r="EA52" s="212"/>
    </row>
    <row r="53" spans="1:131" ht="26.25" customHeight="1" x14ac:dyDescent="0.25">
      <c r="A53" s="220">
        <v>26</v>
      </c>
      <c r="B53" s="781"/>
      <c r="C53" s="782"/>
      <c r="D53" s="782"/>
      <c r="E53" s="782"/>
      <c r="F53" s="782"/>
      <c r="G53" s="782"/>
      <c r="H53" s="782"/>
      <c r="I53" s="782"/>
      <c r="J53" s="782"/>
      <c r="K53" s="782"/>
      <c r="L53" s="782"/>
      <c r="M53" s="782"/>
      <c r="N53" s="782"/>
      <c r="O53" s="782"/>
      <c r="P53" s="783"/>
      <c r="Q53" s="836"/>
      <c r="R53" s="837"/>
      <c r="S53" s="837"/>
      <c r="T53" s="837"/>
      <c r="U53" s="837"/>
      <c r="V53" s="837"/>
      <c r="W53" s="837"/>
      <c r="X53" s="837"/>
      <c r="Y53" s="837"/>
      <c r="Z53" s="837"/>
      <c r="AA53" s="837"/>
      <c r="AB53" s="837"/>
      <c r="AC53" s="837"/>
      <c r="AD53" s="837"/>
      <c r="AE53" s="838"/>
      <c r="AF53" s="787"/>
      <c r="AG53" s="788"/>
      <c r="AH53" s="788"/>
      <c r="AI53" s="788"/>
      <c r="AJ53" s="789"/>
      <c r="AK53" s="840"/>
      <c r="AL53" s="837"/>
      <c r="AM53" s="837"/>
      <c r="AN53" s="837"/>
      <c r="AO53" s="837"/>
      <c r="AP53" s="837"/>
      <c r="AQ53" s="837"/>
      <c r="AR53" s="837"/>
      <c r="AS53" s="837"/>
      <c r="AT53" s="837"/>
      <c r="AU53" s="837"/>
      <c r="AV53" s="837"/>
      <c r="AW53" s="837"/>
      <c r="AX53" s="837"/>
      <c r="AY53" s="837"/>
      <c r="AZ53" s="839"/>
      <c r="BA53" s="839"/>
      <c r="BB53" s="839"/>
      <c r="BC53" s="839"/>
      <c r="BD53" s="839"/>
      <c r="BE53" s="833"/>
      <c r="BF53" s="833"/>
      <c r="BG53" s="833"/>
      <c r="BH53" s="833"/>
      <c r="BI53" s="834"/>
      <c r="BJ53" s="214"/>
      <c r="BK53" s="214"/>
      <c r="BL53" s="214"/>
      <c r="BM53" s="214"/>
      <c r="BN53" s="214"/>
      <c r="BO53" s="223"/>
      <c r="BP53" s="223"/>
      <c r="BQ53" s="220">
        <v>47</v>
      </c>
      <c r="BR53" s="221"/>
      <c r="BS53" s="774"/>
      <c r="BT53" s="775"/>
      <c r="BU53" s="775"/>
      <c r="BV53" s="775"/>
      <c r="BW53" s="775"/>
      <c r="BX53" s="775"/>
      <c r="BY53" s="775"/>
      <c r="BZ53" s="775"/>
      <c r="CA53" s="775"/>
      <c r="CB53" s="775"/>
      <c r="CC53" s="775"/>
      <c r="CD53" s="775"/>
      <c r="CE53" s="775"/>
      <c r="CF53" s="775"/>
      <c r="CG53" s="776"/>
      <c r="CH53" s="777"/>
      <c r="CI53" s="778"/>
      <c r="CJ53" s="778"/>
      <c r="CK53" s="778"/>
      <c r="CL53" s="779"/>
      <c r="CM53" s="777"/>
      <c r="CN53" s="778"/>
      <c r="CO53" s="778"/>
      <c r="CP53" s="778"/>
      <c r="CQ53" s="779"/>
      <c r="CR53" s="777"/>
      <c r="CS53" s="778"/>
      <c r="CT53" s="778"/>
      <c r="CU53" s="778"/>
      <c r="CV53" s="779"/>
      <c r="CW53" s="777"/>
      <c r="CX53" s="778"/>
      <c r="CY53" s="778"/>
      <c r="CZ53" s="778"/>
      <c r="DA53" s="779"/>
      <c r="DB53" s="777"/>
      <c r="DC53" s="778"/>
      <c r="DD53" s="778"/>
      <c r="DE53" s="778"/>
      <c r="DF53" s="779"/>
      <c r="DG53" s="777"/>
      <c r="DH53" s="778"/>
      <c r="DI53" s="778"/>
      <c r="DJ53" s="778"/>
      <c r="DK53" s="779"/>
      <c r="DL53" s="777"/>
      <c r="DM53" s="778"/>
      <c r="DN53" s="778"/>
      <c r="DO53" s="778"/>
      <c r="DP53" s="779"/>
      <c r="DQ53" s="777"/>
      <c r="DR53" s="778"/>
      <c r="DS53" s="778"/>
      <c r="DT53" s="778"/>
      <c r="DU53" s="779"/>
      <c r="DV53" s="774"/>
      <c r="DW53" s="775"/>
      <c r="DX53" s="775"/>
      <c r="DY53" s="775"/>
      <c r="DZ53" s="780"/>
      <c r="EA53" s="212"/>
    </row>
    <row r="54" spans="1:131" ht="26.25" customHeight="1" x14ac:dyDescent="0.25">
      <c r="A54" s="220">
        <v>27</v>
      </c>
      <c r="B54" s="781"/>
      <c r="C54" s="782"/>
      <c r="D54" s="782"/>
      <c r="E54" s="782"/>
      <c r="F54" s="782"/>
      <c r="G54" s="782"/>
      <c r="H54" s="782"/>
      <c r="I54" s="782"/>
      <c r="J54" s="782"/>
      <c r="K54" s="782"/>
      <c r="L54" s="782"/>
      <c r="M54" s="782"/>
      <c r="N54" s="782"/>
      <c r="O54" s="782"/>
      <c r="P54" s="783"/>
      <c r="Q54" s="836"/>
      <c r="R54" s="837"/>
      <c r="S54" s="837"/>
      <c r="T54" s="837"/>
      <c r="U54" s="837"/>
      <c r="V54" s="837"/>
      <c r="W54" s="837"/>
      <c r="X54" s="837"/>
      <c r="Y54" s="837"/>
      <c r="Z54" s="837"/>
      <c r="AA54" s="837"/>
      <c r="AB54" s="837"/>
      <c r="AC54" s="837"/>
      <c r="AD54" s="837"/>
      <c r="AE54" s="838"/>
      <c r="AF54" s="787"/>
      <c r="AG54" s="788"/>
      <c r="AH54" s="788"/>
      <c r="AI54" s="788"/>
      <c r="AJ54" s="789"/>
      <c r="AK54" s="840"/>
      <c r="AL54" s="837"/>
      <c r="AM54" s="837"/>
      <c r="AN54" s="837"/>
      <c r="AO54" s="837"/>
      <c r="AP54" s="837"/>
      <c r="AQ54" s="837"/>
      <c r="AR54" s="837"/>
      <c r="AS54" s="837"/>
      <c r="AT54" s="837"/>
      <c r="AU54" s="837"/>
      <c r="AV54" s="837"/>
      <c r="AW54" s="837"/>
      <c r="AX54" s="837"/>
      <c r="AY54" s="837"/>
      <c r="AZ54" s="839"/>
      <c r="BA54" s="839"/>
      <c r="BB54" s="839"/>
      <c r="BC54" s="839"/>
      <c r="BD54" s="839"/>
      <c r="BE54" s="833"/>
      <c r="BF54" s="833"/>
      <c r="BG54" s="833"/>
      <c r="BH54" s="833"/>
      <c r="BI54" s="834"/>
      <c r="BJ54" s="214"/>
      <c r="BK54" s="214"/>
      <c r="BL54" s="214"/>
      <c r="BM54" s="214"/>
      <c r="BN54" s="214"/>
      <c r="BO54" s="223"/>
      <c r="BP54" s="223"/>
      <c r="BQ54" s="220">
        <v>48</v>
      </c>
      <c r="BR54" s="221"/>
      <c r="BS54" s="774"/>
      <c r="BT54" s="775"/>
      <c r="BU54" s="775"/>
      <c r="BV54" s="775"/>
      <c r="BW54" s="775"/>
      <c r="BX54" s="775"/>
      <c r="BY54" s="775"/>
      <c r="BZ54" s="775"/>
      <c r="CA54" s="775"/>
      <c r="CB54" s="775"/>
      <c r="CC54" s="775"/>
      <c r="CD54" s="775"/>
      <c r="CE54" s="775"/>
      <c r="CF54" s="775"/>
      <c r="CG54" s="776"/>
      <c r="CH54" s="777"/>
      <c r="CI54" s="778"/>
      <c r="CJ54" s="778"/>
      <c r="CK54" s="778"/>
      <c r="CL54" s="779"/>
      <c r="CM54" s="777"/>
      <c r="CN54" s="778"/>
      <c r="CO54" s="778"/>
      <c r="CP54" s="778"/>
      <c r="CQ54" s="779"/>
      <c r="CR54" s="777"/>
      <c r="CS54" s="778"/>
      <c r="CT54" s="778"/>
      <c r="CU54" s="778"/>
      <c r="CV54" s="779"/>
      <c r="CW54" s="777"/>
      <c r="CX54" s="778"/>
      <c r="CY54" s="778"/>
      <c r="CZ54" s="778"/>
      <c r="DA54" s="779"/>
      <c r="DB54" s="777"/>
      <c r="DC54" s="778"/>
      <c r="DD54" s="778"/>
      <c r="DE54" s="778"/>
      <c r="DF54" s="779"/>
      <c r="DG54" s="777"/>
      <c r="DH54" s="778"/>
      <c r="DI54" s="778"/>
      <c r="DJ54" s="778"/>
      <c r="DK54" s="779"/>
      <c r="DL54" s="777"/>
      <c r="DM54" s="778"/>
      <c r="DN54" s="778"/>
      <c r="DO54" s="778"/>
      <c r="DP54" s="779"/>
      <c r="DQ54" s="777"/>
      <c r="DR54" s="778"/>
      <c r="DS54" s="778"/>
      <c r="DT54" s="778"/>
      <c r="DU54" s="779"/>
      <c r="DV54" s="774"/>
      <c r="DW54" s="775"/>
      <c r="DX54" s="775"/>
      <c r="DY54" s="775"/>
      <c r="DZ54" s="780"/>
      <c r="EA54" s="212"/>
    </row>
    <row r="55" spans="1:131" ht="26.25" customHeight="1" x14ac:dyDescent="0.25">
      <c r="A55" s="220">
        <v>28</v>
      </c>
      <c r="B55" s="781"/>
      <c r="C55" s="782"/>
      <c r="D55" s="782"/>
      <c r="E55" s="782"/>
      <c r="F55" s="782"/>
      <c r="G55" s="782"/>
      <c r="H55" s="782"/>
      <c r="I55" s="782"/>
      <c r="J55" s="782"/>
      <c r="K55" s="782"/>
      <c r="L55" s="782"/>
      <c r="M55" s="782"/>
      <c r="N55" s="782"/>
      <c r="O55" s="782"/>
      <c r="P55" s="783"/>
      <c r="Q55" s="836"/>
      <c r="R55" s="837"/>
      <c r="S55" s="837"/>
      <c r="T55" s="837"/>
      <c r="U55" s="837"/>
      <c r="V55" s="837"/>
      <c r="W55" s="837"/>
      <c r="X55" s="837"/>
      <c r="Y55" s="837"/>
      <c r="Z55" s="837"/>
      <c r="AA55" s="837"/>
      <c r="AB55" s="837"/>
      <c r="AC55" s="837"/>
      <c r="AD55" s="837"/>
      <c r="AE55" s="838"/>
      <c r="AF55" s="787"/>
      <c r="AG55" s="788"/>
      <c r="AH55" s="788"/>
      <c r="AI55" s="788"/>
      <c r="AJ55" s="789"/>
      <c r="AK55" s="840"/>
      <c r="AL55" s="837"/>
      <c r="AM55" s="837"/>
      <c r="AN55" s="837"/>
      <c r="AO55" s="837"/>
      <c r="AP55" s="837"/>
      <c r="AQ55" s="837"/>
      <c r="AR55" s="837"/>
      <c r="AS55" s="837"/>
      <c r="AT55" s="837"/>
      <c r="AU55" s="837"/>
      <c r="AV55" s="837"/>
      <c r="AW55" s="837"/>
      <c r="AX55" s="837"/>
      <c r="AY55" s="837"/>
      <c r="AZ55" s="839"/>
      <c r="BA55" s="839"/>
      <c r="BB55" s="839"/>
      <c r="BC55" s="839"/>
      <c r="BD55" s="839"/>
      <c r="BE55" s="833"/>
      <c r="BF55" s="833"/>
      <c r="BG55" s="833"/>
      <c r="BH55" s="833"/>
      <c r="BI55" s="834"/>
      <c r="BJ55" s="214"/>
      <c r="BK55" s="214"/>
      <c r="BL55" s="214"/>
      <c r="BM55" s="214"/>
      <c r="BN55" s="214"/>
      <c r="BO55" s="223"/>
      <c r="BP55" s="223"/>
      <c r="BQ55" s="220">
        <v>49</v>
      </c>
      <c r="BR55" s="221"/>
      <c r="BS55" s="774"/>
      <c r="BT55" s="775"/>
      <c r="BU55" s="775"/>
      <c r="BV55" s="775"/>
      <c r="BW55" s="775"/>
      <c r="BX55" s="775"/>
      <c r="BY55" s="775"/>
      <c r="BZ55" s="775"/>
      <c r="CA55" s="775"/>
      <c r="CB55" s="775"/>
      <c r="CC55" s="775"/>
      <c r="CD55" s="775"/>
      <c r="CE55" s="775"/>
      <c r="CF55" s="775"/>
      <c r="CG55" s="776"/>
      <c r="CH55" s="777"/>
      <c r="CI55" s="778"/>
      <c r="CJ55" s="778"/>
      <c r="CK55" s="778"/>
      <c r="CL55" s="779"/>
      <c r="CM55" s="777"/>
      <c r="CN55" s="778"/>
      <c r="CO55" s="778"/>
      <c r="CP55" s="778"/>
      <c r="CQ55" s="779"/>
      <c r="CR55" s="777"/>
      <c r="CS55" s="778"/>
      <c r="CT55" s="778"/>
      <c r="CU55" s="778"/>
      <c r="CV55" s="779"/>
      <c r="CW55" s="777"/>
      <c r="CX55" s="778"/>
      <c r="CY55" s="778"/>
      <c r="CZ55" s="778"/>
      <c r="DA55" s="779"/>
      <c r="DB55" s="777"/>
      <c r="DC55" s="778"/>
      <c r="DD55" s="778"/>
      <c r="DE55" s="778"/>
      <c r="DF55" s="779"/>
      <c r="DG55" s="777"/>
      <c r="DH55" s="778"/>
      <c r="DI55" s="778"/>
      <c r="DJ55" s="778"/>
      <c r="DK55" s="779"/>
      <c r="DL55" s="777"/>
      <c r="DM55" s="778"/>
      <c r="DN55" s="778"/>
      <c r="DO55" s="778"/>
      <c r="DP55" s="779"/>
      <c r="DQ55" s="777"/>
      <c r="DR55" s="778"/>
      <c r="DS55" s="778"/>
      <c r="DT55" s="778"/>
      <c r="DU55" s="779"/>
      <c r="DV55" s="774"/>
      <c r="DW55" s="775"/>
      <c r="DX55" s="775"/>
      <c r="DY55" s="775"/>
      <c r="DZ55" s="780"/>
      <c r="EA55" s="212"/>
    </row>
    <row r="56" spans="1:131" ht="26.25" customHeight="1" x14ac:dyDescent="0.25">
      <c r="A56" s="220">
        <v>29</v>
      </c>
      <c r="B56" s="781"/>
      <c r="C56" s="782"/>
      <c r="D56" s="782"/>
      <c r="E56" s="782"/>
      <c r="F56" s="782"/>
      <c r="G56" s="782"/>
      <c r="H56" s="782"/>
      <c r="I56" s="782"/>
      <c r="J56" s="782"/>
      <c r="K56" s="782"/>
      <c r="L56" s="782"/>
      <c r="M56" s="782"/>
      <c r="N56" s="782"/>
      <c r="O56" s="782"/>
      <c r="P56" s="783"/>
      <c r="Q56" s="836"/>
      <c r="R56" s="837"/>
      <c r="S56" s="837"/>
      <c r="T56" s="837"/>
      <c r="U56" s="837"/>
      <c r="V56" s="837"/>
      <c r="W56" s="837"/>
      <c r="X56" s="837"/>
      <c r="Y56" s="837"/>
      <c r="Z56" s="837"/>
      <c r="AA56" s="837"/>
      <c r="AB56" s="837"/>
      <c r="AC56" s="837"/>
      <c r="AD56" s="837"/>
      <c r="AE56" s="838"/>
      <c r="AF56" s="787"/>
      <c r="AG56" s="788"/>
      <c r="AH56" s="788"/>
      <c r="AI56" s="788"/>
      <c r="AJ56" s="789"/>
      <c r="AK56" s="840"/>
      <c r="AL56" s="837"/>
      <c r="AM56" s="837"/>
      <c r="AN56" s="837"/>
      <c r="AO56" s="837"/>
      <c r="AP56" s="837"/>
      <c r="AQ56" s="837"/>
      <c r="AR56" s="837"/>
      <c r="AS56" s="837"/>
      <c r="AT56" s="837"/>
      <c r="AU56" s="837"/>
      <c r="AV56" s="837"/>
      <c r="AW56" s="837"/>
      <c r="AX56" s="837"/>
      <c r="AY56" s="837"/>
      <c r="AZ56" s="839"/>
      <c r="BA56" s="839"/>
      <c r="BB56" s="839"/>
      <c r="BC56" s="839"/>
      <c r="BD56" s="839"/>
      <c r="BE56" s="833"/>
      <c r="BF56" s="833"/>
      <c r="BG56" s="833"/>
      <c r="BH56" s="833"/>
      <c r="BI56" s="834"/>
      <c r="BJ56" s="214"/>
      <c r="BK56" s="214"/>
      <c r="BL56" s="214"/>
      <c r="BM56" s="214"/>
      <c r="BN56" s="214"/>
      <c r="BO56" s="223"/>
      <c r="BP56" s="223"/>
      <c r="BQ56" s="220">
        <v>50</v>
      </c>
      <c r="BR56" s="221"/>
      <c r="BS56" s="774"/>
      <c r="BT56" s="775"/>
      <c r="BU56" s="775"/>
      <c r="BV56" s="775"/>
      <c r="BW56" s="775"/>
      <c r="BX56" s="775"/>
      <c r="BY56" s="775"/>
      <c r="BZ56" s="775"/>
      <c r="CA56" s="775"/>
      <c r="CB56" s="775"/>
      <c r="CC56" s="775"/>
      <c r="CD56" s="775"/>
      <c r="CE56" s="775"/>
      <c r="CF56" s="775"/>
      <c r="CG56" s="776"/>
      <c r="CH56" s="777"/>
      <c r="CI56" s="778"/>
      <c r="CJ56" s="778"/>
      <c r="CK56" s="778"/>
      <c r="CL56" s="779"/>
      <c r="CM56" s="777"/>
      <c r="CN56" s="778"/>
      <c r="CO56" s="778"/>
      <c r="CP56" s="778"/>
      <c r="CQ56" s="779"/>
      <c r="CR56" s="777"/>
      <c r="CS56" s="778"/>
      <c r="CT56" s="778"/>
      <c r="CU56" s="778"/>
      <c r="CV56" s="779"/>
      <c r="CW56" s="777"/>
      <c r="CX56" s="778"/>
      <c r="CY56" s="778"/>
      <c r="CZ56" s="778"/>
      <c r="DA56" s="779"/>
      <c r="DB56" s="777"/>
      <c r="DC56" s="778"/>
      <c r="DD56" s="778"/>
      <c r="DE56" s="778"/>
      <c r="DF56" s="779"/>
      <c r="DG56" s="777"/>
      <c r="DH56" s="778"/>
      <c r="DI56" s="778"/>
      <c r="DJ56" s="778"/>
      <c r="DK56" s="779"/>
      <c r="DL56" s="777"/>
      <c r="DM56" s="778"/>
      <c r="DN56" s="778"/>
      <c r="DO56" s="778"/>
      <c r="DP56" s="779"/>
      <c r="DQ56" s="777"/>
      <c r="DR56" s="778"/>
      <c r="DS56" s="778"/>
      <c r="DT56" s="778"/>
      <c r="DU56" s="779"/>
      <c r="DV56" s="774"/>
      <c r="DW56" s="775"/>
      <c r="DX56" s="775"/>
      <c r="DY56" s="775"/>
      <c r="DZ56" s="780"/>
      <c r="EA56" s="212"/>
    </row>
    <row r="57" spans="1:131" ht="26.25" customHeight="1" x14ac:dyDescent="0.25">
      <c r="A57" s="220">
        <v>30</v>
      </c>
      <c r="B57" s="781"/>
      <c r="C57" s="782"/>
      <c r="D57" s="782"/>
      <c r="E57" s="782"/>
      <c r="F57" s="782"/>
      <c r="G57" s="782"/>
      <c r="H57" s="782"/>
      <c r="I57" s="782"/>
      <c r="J57" s="782"/>
      <c r="K57" s="782"/>
      <c r="L57" s="782"/>
      <c r="M57" s="782"/>
      <c r="N57" s="782"/>
      <c r="O57" s="782"/>
      <c r="P57" s="783"/>
      <c r="Q57" s="836"/>
      <c r="R57" s="837"/>
      <c r="S57" s="837"/>
      <c r="T57" s="837"/>
      <c r="U57" s="837"/>
      <c r="V57" s="837"/>
      <c r="W57" s="837"/>
      <c r="X57" s="837"/>
      <c r="Y57" s="837"/>
      <c r="Z57" s="837"/>
      <c r="AA57" s="837"/>
      <c r="AB57" s="837"/>
      <c r="AC57" s="837"/>
      <c r="AD57" s="837"/>
      <c r="AE57" s="838"/>
      <c r="AF57" s="787"/>
      <c r="AG57" s="788"/>
      <c r="AH57" s="788"/>
      <c r="AI57" s="788"/>
      <c r="AJ57" s="789"/>
      <c r="AK57" s="840"/>
      <c r="AL57" s="837"/>
      <c r="AM57" s="837"/>
      <c r="AN57" s="837"/>
      <c r="AO57" s="837"/>
      <c r="AP57" s="837"/>
      <c r="AQ57" s="837"/>
      <c r="AR57" s="837"/>
      <c r="AS57" s="837"/>
      <c r="AT57" s="837"/>
      <c r="AU57" s="837"/>
      <c r="AV57" s="837"/>
      <c r="AW57" s="837"/>
      <c r="AX57" s="837"/>
      <c r="AY57" s="837"/>
      <c r="AZ57" s="839"/>
      <c r="BA57" s="839"/>
      <c r="BB57" s="839"/>
      <c r="BC57" s="839"/>
      <c r="BD57" s="839"/>
      <c r="BE57" s="833"/>
      <c r="BF57" s="833"/>
      <c r="BG57" s="833"/>
      <c r="BH57" s="833"/>
      <c r="BI57" s="834"/>
      <c r="BJ57" s="214"/>
      <c r="BK57" s="214"/>
      <c r="BL57" s="214"/>
      <c r="BM57" s="214"/>
      <c r="BN57" s="214"/>
      <c r="BO57" s="223"/>
      <c r="BP57" s="223"/>
      <c r="BQ57" s="220">
        <v>51</v>
      </c>
      <c r="BR57" s="221"/>
      <c r="BS57" s="774"/>
      <c r="BT57" s="775"/>
      <c r="BU57" s="775"/>
      <c r="BV57" s="775"/>
      <c r="BW57" s="775"/>
      <c r="BX57" s="775"/>
      <c r="BY57" s="775"/>
      <c r="BZ57" s="775"/>
      <c r="CA57" s="775"/>
      <c r="CB57" s="775"/>
      <c r="CC57" s="775"/>
      <c r="CD57" s="775"/>
      <c r="CE57" s="775"/>
      <c r="CF57" s="775"/>
      <c r="CG57" s="776"/>
      <c r="CH57" s="777"/>
      <c r="CI57" s="778"/>
      <c r="CJ57" s="778"/>
      <c r="CK57" s="778"/>
      <c r="CL57" s="779"/>
      <c r="CM57" s="777"/>
      <c r="CN57" s="778"/>
      <c r="CO57" s="778"/>
      <c r="CP57" s="778"/>
      <c r="CQ57" s="779"/>
      <c r="CR57" s="777"/>
      <c r="CS57" s="778"/>
      <c r="CT57" s="778"/>
      <c r="CU57" s="778"/>
      <c r="CV57" s="779"/>
      <c r="CW57" s="777"/>
      <c r="CX57" s="778"/>
      <c r="CY57" s="778"/>
      <c r="CZ57" s="778"/>
      <c r="DA57" s="779"/>
      <c r="DB57" s="777"/>
      <c r="DC57" s="778"/>
      <c r="DD57" s="778"/>
      <c r="DE57" s="778"/>
      <c r="DF57" s="779"/>
      <c r="DG57" s="777"/>
      <c r="DH57" s="778"/>
      <c r="DI57" s="778"/>
      <c r="DJ57" s="778"/>
      <c r="DK57" s="779"/>
      <c r="DL57" s="777"/>
      <c r="DM57" s="778"/>
      <c r="DN57" s="778"/>
      <c r="DO57" s="778"/>
      <c r="DP57" s="779"/>
      <c r="DQ57" s="777"/>
      <c r="DR57" s="778"/>
      <c r="DS57" s="778"/>
      <c r="DT57" s="778"/>
      <c r="DU57" s="779"/>
      <c r="DV57" s="774"/>
      <c r="DW57" s="775"/>
      <c r="DX57" s="775"/>
      <c r="DY57" s="775"/>
      <c r="DZ57" s="780"/>
      <c r="EA57" s="212"/>
    </row>
    <row r="58" spans="1:131" ht="26.25" customHeight="1" x14ac:dyDescent="0.25">
      <c r="A58" s="220">
        <v>31</v>
      </c>
      <c r="B58" s="781"/>
      <c r="C58" s="782"/>
      <c r="D58" s="782"/>
      <c r="E58" s="782"/>
      <c r="F58" s="782"/>
      <c r="G58" s="782"/>
      <c r="H58" s="782"/>
      <c r="I58" s="782"/>
      <c r="J58" s="782"/>
      <c r="K58" s="782"/>
      <c r="L58" s="782"/>
      <c r="M58" s="782"/>
      <c r="N58" s="782"/>
      <c r="O58" s="782"/>
      <c r="P58" s="783"/>
      <c r="Q58" s="836"/>
      <c r="R58" s="837"/>
      <c r="S58" s="837"/>
      <c r="T58" s="837"/>
      <c r="U58" s="837"/>
      <c r="V58" s="837"/>
      <c r="W58" s="837"/>
      <c r="X58" s="837"/>
      <c r="Y58" s="837"/>
      <c r="Z58" s="837"/>
      <c r="AA58" s="837"/>
      <c r="AB58" s="837"/>
      <c r="AC58" s="837"/>
      <c r="AD58" s="837"/>
      <c r="AE58" s="838"/>
      <c r="AF58" s="787"/>
      <c r="AG58" s="788"/>
      <c r="AH58" s="788"/>
      <c r="AI58" s="788"/>
      <c r="AJ58" s="789"/>
      <c r="AK58" s="840"/>
      <c r="AL58" s="837"/>
      <c r="AM58" s="837"/>
      <c r="AN58" s="837"/>
      <c r="AO58" s="837"/>
      <c r="AP58" s="837"/>
      <c r="AQ58" s="837"/>
      <c r="AR58" s="837"/>
      <c r="AS58" s="837"/>
      <c r="AT58" s="837"/>
      <c r="AU58" s="837"/>
      <c r="AV58" s="837"/>
      <c r="AW58" s="837"/>
      <c r="AX58" s="837"/>
      <c r="AY58" s="837"/>
      <c r="AZ58" s="839"/>
      <c r="BA58" s="839"/>
      <c r="BB58" s="839"/>
      <c r="BC58" s="839"/>
      <c r="BD58" s="839"/>
      <c r="BE58" s="833"/>
      <c r="BF58" s="833"/>
      <c r="BG58" s="833"/>
      <c r="BH58" s="833"/>
      <c r="BI58" s="834"/>
      <c r="BJ58" s="214"/>
      <c r="BK58" s="214"/>
      <c r="BL58" s="214"/>
      <c r="BM58" s="214"/>
      <c r="BN58" s="214"/>
      <c r="BO58" s="223"/>
      <c r="BP58" s="223"/>
      <c r="BQ58" s="220">
        <v>52</v>
      </c>
      <c r="BR58" s="221"/>
      <c r="BS58" s="774"/>
      <c r="BT58" s="775"/>
      <c r="BU58" s="775"/>
      <c r="BV58" s="775"/>
      <c r="BW58" s="775"/>
      <c r="BX58" s="775"/>
      <c r="BY58" s="775"/>
      <c r="BZ58" s="775"/>
      <c r="CA58" s="775"/>
      <c r="CB58" s="775"/>
      <c r="CC58" s="775"/>
      <c r="CD58" s="775"/>
      <c r="CE58" s="775"/>
      <c r="CF58" s="775"/>
      <c r="CG58" s="776"/>
      <c r="CH58" s="777"/>
      <c r="CI58" s="778"/>
      <c r="CJ58" s="778"/>
      <c r="CK58" s="778"/>
      <c r="CL58" s="779"/>
      <c r="CM58" s="777"/>
      <c r="CN58" s="778"/>
      <c r="CO58" s="778"/>
      <c r="CP58" s="778"/>
      <c r="CQ58" s="779"/>
      <c r="CR58" s="777"/>
      <c r="CS58" s="778"/>
      <c r="CT58" s="778"/>
      <c r="CU58" s="778"/>
      <c r="CV58" s="779"/>
      <c r="CW58" s="777"/>
      <c r="CX58" s="778"/>
      <c r="CY58" s="778"/>
      <c r="CZ58" s="778"/>
      <c r="DA58" s="779"/>
      <c r="DB58" s="777"/>
      <c r="DC58" s="778"/>
      <c r="DD58" s="778"/>
      <c r="DE58" s="778"/>
      <c r="DF58" s="779"/>
      <c r="DG58" s="777"/>
      <c r="DH58" s="778"/>
      <c r="DI58" s="778"/>
      <c r="DJ58" s="778"/>
      <c r="DK58" s="779"/>
      <c r="DL58" s="777"/>
      <c r="DM58" s="778"/>
      <c r="DN58" s="778"/>
      <c r="DO58" s="778"/>
      <c r="DP58" s="779"/>
      <c r="DQ58" s="777"/>
      <c r="DR58" s="778"/>
      <c r="DS58" s="778"/>
      <c r="DT58" s="778"/>
      <c r="DU58" s="779"/>
      <c r="DV58" s="774"/>
      <c r="DW58" s="775"/>
      <c r="DX58" s="775"/>
      <c r="DY58" s="775"/>
      <c r="DZ58" s="780"/>
      <c r="EA58" s="212"/>
    </row>
    <row r="59" spans="1:131" ht="26.25" customHeight="1" x14ac:dyDescent="0.25">
      <c r="A59" s="220">
        <v>32</v>
      </c>
      <c r="B59" s="781"/>
      <c r="C59" s="782"/>
      <c r="D59" s="782"/>
      <c r="E59" s="782"/>
      <c r="F59" s="782"/>
      <c r="G59" s="782"/>
      <c r="H59" s="782"/>
      <c r="I59" s="782"/>
      <c r="J59" s="782"/>
      <c r="K59" s="782"/>
      <c r="L59" s="782"/>
      <c r="M59" s="782"/>
      <c r="N59" s="782"/>
      <c r="O59" s="782"/>
      <c r="P59" s="783"/>
      <c r="Q59" s="836"/>
      <c r="R59" s="837"/>
      <c r="S59" s="837"/>
      <c r="T59" s="837"/>
      <c r="U59" s="837"/>
      <c r="V59" s="837"/>
      <c r="W59" s="837"/>
      <c r="X59" s="837"/>
      <c r="Y59" s="837"/>
      <c r="Z59" s="837"/>
      <c r="AA59" s="837"/>
      <c r="AB59" s="837"/>
      <c r="AC59" s="837"/>
      <c r="AD59" s="837"/>
      <c r="AE59" s="838"/>
      <c r="AF59" s="787"/>
      <c r="AG59" s="788"/>
      <c r="AH59" s="788"/>
      <c r="AI59" s="788"/>
      <c r="AJ59" s="789"/>
      <c r="AK59" s="840"/>
      <c r="AL59" s="837"/>
      <c r="AM59" s="837"/>
      <c r="AN59" s="837"/>
      <c r="AO59" s="837"/>
      <c r="AP59" s="837"/>
      <c r="AQ59" s="837"/>
      <c r="AR59" s="837"/>
      <c r="AS59" s="837"/>
      <c r="AT59" s="837"/>
      <c r="AU59" s="837"/>
      <c r="AV59" s="837"/>
      <c r="AW59" s="837"/>
      <c r="AX59" s="837"/>
      <c r="AY59" s="837"/>
      <c r="AZ59" s="839"/>
      <c r="BA59" s="839"/>
      <c r="BB59" s="839"/>
      <c r="BC59" s="839"/>
      <c r="BD59" s="839"/>
      <c r="BE59" s="833"/>
      <c r="BF59" s="833"/>
      <c r="BG59" s="833"/>
      <c r="BH59" s="833"/>
      <c r="BI59" s="834"/>
      <c r="BJ59" s="214"/>
      <c r="BK59" s="214"/>
      <c r="BL59" s="214"/>
      <c r="BM59" s="214"/>
      <c r="BN59" s="214"/>
      <c r="BO59" s="223"/>
      <c r="BP59" s="223"/>
      <c r="BQ59" s="220">
        <v>53</v>
      </c>
      <c r="BR59" s="221"/>
      <c r="BS59" s="774"/>
      <c r="BT59" s="775"/>
      <c r="BU59" s="775"/>
      <c r="BV59" s="775"/>
      <c r="BW59" s="775"/>
      <c r="BX59" s="775"/>
      <c r="BY59" s="775"/>
      <c r="BZ59" s="775"/>
      <c r="CA59" s="775"/>
      <c r="CB59" s="775"/>
      <c r="CC59" s="775"/>
      <c r="CD59" s="775"/>
      <c r="CE59" s="775"/>
      <c r="CF59" s="775"/>
      <c r="CG59" s="776"/>
      <c r="CH59" s="777"/>
      <c r="CI59" s="778"/>
      <c r="CJ59" s="778"/>
      <c r="CK59" s="778"/>
      <c r="CL59" s="779"/>
      <c r="CM59" s="777"/>
      <c r="CN59" s="778"/>
      <c r="CO59" s="778"/>
      <c r="CP59" s="778"/>
      <c r="CQ59" s="779"/>
      <c r="CR59" s="777"/>
      <c r="CS59" s="778"/>
      <c r="CT59" s="778"/>
      <c r="CU59" s="778"/>
      <c r="CV59" s="779"/>
      <c r="CW59" s="777"/>
      <c r="CX59" s="778"/>
      <c r="CY59" s="778"/>
      <c r="CZ59" s="778"/>
      <c r="DA59" s="779"/>
      <c r="DB59" s="777"/>
      <c r="DC59" s="778"/>
      <c r="DD59" s="778"/>
      <c r="DE59" s="778"/>
      <c r="DF59" s="779"/>
      <c r="DG59" s="777"/>
      <c r="DH59" s="778"/>
      <c r="DI59" s="778"/>
      <c r="DJ59" s="778"/>
      <c r="DK59" s="779"/>
      <c r="DL59" s="777"/>
      <c r="DM59" s="778"/>
      <c r="DN59" s="778"/>
      <c r="DO59" s="778"/>
      <c r="DP59" s="779"/>
      <c r="DQ59" s="777"/>
      <c r="DR59" s="778"/>
      <c r="DS59" s="778"/>
      <c r="DT59" s="778"/>
      <c r="DU59" s="779"/>
      <c r="DV59" s="774"/>
      <c r="DW59" s="775"/>
      <c r="DX59" s="775"/>
      <c r="DY59" s="775"/>
      <c r="DZ59" s="780"/>
      <c r="EA59" s="212"/>
    </row>
    <row r="60" spans="1:131" ht="26.25" customHeight="1" x14ac:dyDescent="0.25">
      <c r="A60" s="220">
        <v>33</v>
      </c>
      <c r="B60" s="781"/>
      <c r="C60" s="782"/>
      <c r="D60" s="782"/>
      <c r="E60" s="782"/>
      <c r="F60" s="782"/>
      <c r="G60" s="782"/>
      <c r="H60" s="782"/>
      <c r="I60" s="782"/>
      <c r="J60" s="782"/>
      <c r="K60" s="782"/>
      <c r="L60" s="782"/>
      <c r="M60" s="782"/>
      <c r="N60" s="782"/>
      <c r="O60" s="782"/>
      <c r="P60" s="783"/>
      <c r="Q60" s="836"/>
      <c r="R60" s="837"/>
      <c r="S60" s="837"/>
      <c r="T60" s="837"/>
      <c r="U60" s="837"/>
      <c r="V60" s="837"/>
      <c r="W60" s="837"/>
      <c r="X60" s="837"/>
      <c r="Y60" s="837"/>
      <c r="Z60" s="837"/>
      <c r="AA60" s="837"/>
      <c r="AB60" s="837"/>
      <c r="AC60" s="837"/>
      <c r="AD60" s="837"/>
      <c r="AE60" s="838"/>
      <c r="AF60" s="787"/>
      <c r="AG60" s="788"/>
      <c r="AH60" s="788"/>
      <c r="AI60" s="788"/>
      <c r="AJ60" s="789"/>
      <c r="AK60" s="840"/>
      <c r="AL60" s="837"/>
      <c r="AM60" s="837"/>
      <c r="AN60" s="837"/>
      <c r="AO60" s="837"/>
      <c r="AP60" s="837"/>
      <c r="AQ60" s="837"/>
      <c r="AR60" s="837"/>
      <c r="AS60" s="837"/>
      <c r="AT60" s="837"/>
      <c r="AU60" s="837"/>
      <c r="AV60" s="837"/>
      <c r="AW60" s="837"/>
      <c r="AX60" s="837"/>
      <c r="AY60" s="837"/>
      <c r="AZ60" s="839"/>
      <c r="BA60" s="839"/>
      <c r="BB60" s="839"/>
      <c r="BC60" s="839"/>
      <c r="BD60" s="839"/>
      <c r="BE60" s="833"/>
      <c r="BF60" s="833"/>
      <c r="BG60" s="833"/>
      <c r="BH60" s="833"/>
      <c r="BI60" s="834"/>
      <c r="BJ60" s="214"/>
      <c r="BK60" s="214"/>
      <c r="BL60" s="214"/>
      <c r="BM60" s="214"/>
      <c r="BN60" s="214"/>
      <c r="BO60" s="223"/>
      <c r="BP60" s="223"/>
      <c r="BQ60" s="220">
        <v>54</v>
      </c>
      <c r="BR60" s="221"/>
      <c r="BS60" s="774"/>
      <c r="BT60" s="775"/>
      <c r="BU60" s="775"/>
      <c r="BV60" s="775"/>
      <c r="BW60" s="775"/>
      <c r="BX60" s="775"/>
      <c r="BY60" s="775"/>
      <c r="BZ60" s="775"/>
      <c r="CA60" s="775"/>
      <c r="CB60" s="775"/>
      <c r="CC60" s="775"/>
      <c r="CD60" s="775"/>
      <c r="CE60" s="775"/>
      <c r="CF60" s="775"/>
      <c r="CG60" s="776"/>
      <c r="CH60" s="777"/>
      <c r="CI60" s="778"/>
      <c r="CJ60" s="778"/>
      <c r="CK60" s="778"/>
      <c r="CL60" s="779"/>
      <c r="CM60" s="777"/>
      <c r="CN60" s="778"/>
      <c r="CO60" s="778"/>
      <c r="CP60" s="778"/>
      <c r="CQ60" s="779"/>
      <c r="CR60" s="777"/>
      <c r="CS60" s="778"/>
      <c r="CT60" s="778"/>
      <c r="CU60" s="778"/>
      <c r="CV60" s="779"/>
      <c r="CW60" s="777"/>
      <c r="CX60" s="778"/>
      <c r="CY60" s="778"/>
      <c r="CZ60" s="778"/>
      <c r="DA60" s="779"/>
      <c r="DB60" s="777"/>
      <c r="DC60" s="778"/>
      <c r="DD60" s="778"/>
      <c r="DE60" s="778"/>
      <c r="DF60" s="779"/>
      <c r="DG60" s="777"/>
      <c r="DH60" s="778"/>
      <c r="DI60" s="778"/>
      <c r="DJ60" s="778"/>
      <c r="DK60" s="779"/>
      <c r="DL60" s="777"/>
      <c r="DM60" s="778"/>
      <c r="DN60" s="778"/>
      <c r="DO60" s="778"/>
      <c r="DP60" s="779"/>
      <c r="DQ60" s="777"/>
      <c r="DR60" s="778"/>
      <c r="DS60" s="778"/>
      <c r="DT60" s="778"/>
      <c r="DU60" s="779"/>
      <c r="DV60" s="774"/>
      <c r="DW60" s="775"/>
      <c r="DX60" s="775"/>
      <c r="DY60" s="775"/>
      <c r="DZ60" s="780"/>
      <c r="EA60" s="212"/>
    </row>
    <row r="61" spans="1:131" ht="26.25" customHeight="1" thickBot="1" x14ac:dyDescent="0.3">
      <c r="A61" s="220">
        <v>34</v>
      </c>
      <c r="B61" s="781"/>
      <c r="C61" s="782"/>
      <c r="D61" s="782"/>
      <c r="E61" s="782"/>
      <c r="F61" s="782"/>
      <c r="G61" s="782"/>
      <c r="H61" s="782"/>
      <c r="I61" s="782"/>
      <c r="J61" s="782"/>
      <c r="K61" s="782"/>
      <c r="L61" s="782"/>
      <c r="M61" s="782"/>
      <c r="N61" s="782"/>
      <c r="O61" s="782"/>
      <c r="P61" s="783"/>
      <c r="Q61" s="836"/>
      <c r="R61" s="837"/>
      <c r="S61" s="837"/>
      <c r="T61" s="837"/>
      <c r="U61" s="837"/>
      <c r="V61" s="837"/>
      <c r="W61" s="837"/>
      <c r="X61" s="837"/>
      <c r="Y61" s="837"/>
      <c r="Z61" s="837"/>
      <c r="AA61" s="837"/>
      <c r="AB61" s="837"/>
      <c r="AC61" s="837"/>
      <c r="AD61" s="837"/>
      <c r="AE61" s="838"/>
      <c r="AF61" s="787"/>
      <c r="AG61" s="788"/>
      <c r="AH61" s="788"/>
      <c r="AI61" s="788"/>
      <c r="AJ61" s="789"/>
      <c r="AK61" s="840"/>
      <c r="AL61" s="837"/>
      <c r="AM61" s="837"/>
      <c r="AN61" s="837"/>
      <c r="AO61" s="837"/>
      <c r="AP61" s="837"/>
      <c r="AQ61" s="837"/>
      <c r="AR61" s="837"/>
      <c r="AS61" s="837"/>
      <c r="AT61" s="837"/>
      <c r="AU61" s="837"/>
      <c r="AV61" s="837"/>
      <c r="AW61" s="837"/>
      <c r="AX61" s="837"/>
      <c r="AY61" s="837"/>
      <c r="AZ61" s="839"/>
      <c r="BA61" s="839"/>
      <c r="BB61" s="839"/>
      <c r="BC61" s="839"/>
      <c r="BD61" s="839"/>
      <c r="BE61" s="833"/>
      <c r="BF61" s="833"/>
      <c r="BG61" s="833"/>
      <c r="BH61" s="833"/>
      <c r="BI61" s="834"/>
      <c r="BJ61" s="214"/>
      <c r="BK61" s="214"/>
      <c r="BL61" s="214"/>
      <c r="BM61" s="214"/>
      <c r="BN61" s="214"/>
      <c r="BO61" s="223"/>
      <c r="BP61" s="223"/>
      <c r="BQ61" s="220">
        <v>55</v>
      </c>
      <c r="BR61" s="221"/>
      <c r="BS61" s="774"/>
      <c r="BT61" s="775"/>
      <c r="BU61" s="775"/>
      <c r="BV61" s="775"/>
      <c r="BW61" s="775"/>
      <c r="BX61" s="775"/>
      <c r="BY61" s="775"/>
      <c r="BZ61" s="775"/>
      <c r="CA61" s="775"/>
      <c r="CB61" s="775"/>
      <c r="CC61" s="775"/>
      <c r="CD61" s="775"/>
      <c r="CE61" s="775"/>
      <c r="CF61" s="775"/>
      <c r="CG61" s="776"/>
      <c r="CH61" s="777"/>
      <c r="CI61" s="778"/>
      <c r="CJ61" s="778"/>
      <c r="CK61" s="778"/>
      <c r="CL61" s="779"/>
      <c r="CM61" s="777"/>
      <c r="CN61" s="778"/>
      <c r="CO61" s="778"/>
      <c r="CP61" s="778"/>
      <c r="CQ61" s="779"/>
      <c r="CR61" s="777"/>
      <c r="CS61" s="778"/>
      <c r="CT61" s="778"/>
      <c r="CU61" s="778"/>
      <c r="CV61" s="779"/>
      <c r="CW61" s="777"/>
      <c r="CX61" s="778"/>
      <c r="CY61" s="778"/>
      <c r="CZ61" s="778"/>
      <c r="DA61" s="779"/>
      <c r="DB61" s="777"/>
      <c r="DC61" s="778"/>
      <c r="DD61" s="778"/>
      <c r="DE61" s="778"/>
      <c r="DF61" s="779"/>
      <c r="DG61" s="777"/>
      <c r="DH61" s="778"/>
      <c r="DI61" s="778"/>
      <c r="DJ61" s="778"/>
      <c r="DK61" s="779"/>
      <c r="DL61" s="777"/>
      <c r="DM61" s="778"/>
      <c r="DN61" s="778"/>
      <c r="DO61" s="778"/>
      <c r="DP61" s="779"/>
      <c r="DQ61" s="777"/>
      <c r="DR61" s="778"/>
      <c r="DS61" s="778"/>
      <c r="DT61" s="778"/>
      <c r="DU61" s="779"/>
      <c r="DV61" s="774"/>
      <c r="DW61" s="775"/>
      <c r="DX61" s="775"/>
      <c r="DY61" s="775"/>
      <c r="DZ61" s="780"/>
      <c r="EA61" s="212"/>
    </row>
    <row r="62" spans="1:131" ht="26.25" customHeight="1" x14ac:dyDescent="0.25">
      <c r="A62" s="220">
        <v>35</v>
      </c>
      <c r="B62" s="781"/>
      <c r="C62" s="782"/>
      <c r="D62" s="782"/>
      <c r="E62" s="782"/>
      <c r="F62" s="782"/>
      <c r="G62" s="782"/>
      <c r="H62" s="782"/>
      <c r="I62" s="782"/>
      <c r="J62" s="782"/>
      <c r="K62" s="782"/>
      <c r="L62" s="782"/>
      <c r="M62" s="782"/>
      <c r="N62" s="782"/>
      <c r="O62" s="782"/>
      <c r="P62" s="783"/>
      <c r="Q62" s="836"/>
      <c r="R62" s="837"/>
      <c r="S62" s="837"/>
      <c r="T62" s="837"/>
      <c r="U62" s="837"/>
      <c r="V62" s="837"/>
      <c r="W62" s="837"/>
      <c r="X62" s="837"/>
      <c r="Y62" s="837"/>
      <c r="Z62" s="837"/>
      <c r="AA62" s="837"/>
      <c r="AB62" s="837"/>
      <c r="AC62" s="837"/>
      <c r="AD62" s="837"/>
      <c r="AE62" s="838"/>
      <c r="AF62" s="787"/>
      <c r="AG62" s="788"/>
      <c r="AH62" s="788"/>
      <c r="AI62" s="788"/>
      <c r="AJ62" s="789"/>
      <c r="AK62" s="840"/>
      <c r="AL62" s="837"/>
      <c r="AM62" s="837"/>
      <c r="AN62" s="837"/>
      <c r="AO62" s="837"/>
      <c r="AP62" s="837"/>
      <c r="AQ62" s="837"/>
      <c r="AR62" s="837"/>
      <c r="AS62" s="837"/>
      <c r="AT62" s="837"/>
      <c r="AU62" s="837"/>
      <c r="AV62" s="837"/>
      <c r="AW62" s="837"/>
      <c r="AX62" s="837"/>
      <c r="AY62" s="837"/>
      <c r="AZ62" s="839"/>
      <c r="BA62" s="839"/>
      <c r="BB62" s="839"/>
      <c r="BC62" s="839"/>
      <c r="BD62" s="839"/>
      <c r="BE62" s="833"/>
      <c r="BF62" s="833"/>
      <c r="BG62" s="833"/>
      <c r="BH62" s="833"/>
      <c r="BI62" s="834"/>
      <c r="BJ62" s="848" t="s">
        <v>394</v>
      </c>
      <c r="BK62" s="807"/>
      <c r="BL62" s="807"/>
      <c r="BM62" s="807"/>
      <c r="BN62" s="808"/>
      <c r="BO62" s="223"/>
      <c r="BP62" s="223"/>
      <c r="BQ62" s="220">
        <v>56</v>
      </c>
      <c r="BR62" s="221"/>
      <c r="BS62" s="774"/>
      <c r="BT62" s="775"/>
      <c r="BU62" s="775"/>
      <c r="BV62" s="775"/>
      <c r="BW62" s="775"/>
      <c r="BX62" s="775"/>
      <c r="BY62" s="775"/>
      <c r="BZ62" s="775"/>
      <c r="CA62" s="775"/>
      <c r="CB62" s="775"/>
      <c r="CC62" s="775"/>
      <c r="CD62" s="775"/>
      <c r="CE62" s="775"/>
      <c r="CF62" s="775"/>
      <c r="CG62" s="776"/>
      <c r="CH62" s="777"/>
      <c r="CI62" s="778"/>
      <c r="CJ62" s="778"/>
      <c r="CK62" s="778"/>
      <c r="CL62" s="779"/>
      <c r="CM62" s="777"/>
      <c r="CN62" s="778"/>
      <c r="CO62" s="778"/>
      <c r="CP62" s="778"/>
      <c r="CQ62" s="779"/>
      <c r="CR62" s="777"/>
      <c r="CS62" s="778"/>
      <c r="CT62" s="778"/>
      <c r="CU62" s="778"/>
      <c r="CV62" s="779"/>
      <c r="CW62" s="777"/>
      <c r="CX62" s="778"/>
      <c r="CY62" s="778"/>
      <c r="CZ62" s="778"/>
      <c r="DA62" s="779"/>
      <c r="DB62" s="777"/>
      <c r="DC62" s="778"/>
      <c r="DD62" s="778"/>
      <c r="DE62" s="778"/>
      <c r="DF62" s="779"/>
      <c r="DG62" s="777"/>
      <c r="DH62" s="778"/>
      <c r="DI62" s="778"/>
      <c r="DJ62" s="778"/>
      <c r="DK62" s="779"/>
      <c r="DL62" s="777"/>
      <c r="DM62" s="778"/>
      <c r="DN62" s="778"/>
      <c r="DO62" s="778"/>
      <c r="DP62" s="779"/>
      <c r="DQ62" s="777"/>
      <c r="DR62" s="778"/>
      <c r="DS62" s="778"/>
      <c r="DT62" s="778"/>
      <c r="DU62" s="779"/>
      <c r="DV62" s="774"/>
      <c r="DW62" s="775"/>
      <c r="DX62" s="775"/>
      <c r="DY62" s="775"/>
      <c r="DZ62" s="780"/>
      <c r="EA62" s="212"/>
    </row>
    <row r="63" spans="1:131" ht="26.25" customHeight="1" thickBot="1" x14ac:dyDescent="0.3">
      <c r="A63" s="222" t="s">
        <v>379</v>
      </c>
      <c r="B63" s="790" t="s">
        <v>395</v>
      </c>
      <c r="C63" s="791"/>
      <c r="D63" s="791"/>
      <c r="E63" s="791"/>
      <c r="F63" s="791"/>
      <c r="G63" s="791"/>
      <c r="H63" s="791"/>
      <c r="I63" s="791"/>
      <c r="J63" s="791"/>
      <c r="K63" s="791"/>
      <c r="L63" s="791"/>
      <c r="M63" s="791"/>
      <c r="N63" s="791"/>
      <c r="O63" s="791"/>
      <c r="P63" s="792"/>
      <c r="Q63" s="841"/>
      <c r="R63" s="842"/>
      <c r="S63" s="842"/>
      <c r="T63" s="842"/>
      <c r="U63" s="842"/>
      <c r="V63" s="842"/>
      <c r="W63" s="842"/>
      <c r="X63" s="842"/>
      <c r="Y63" s="842"/>
      <c r="Z63" s="842"/>
      <c r="AA63" s="842"/>
      <c r="AB63" s="842"/>
      <c r="AC63" s="842"/>
      <c r="AD63" s="842"/>
      <c r="AE63" s="843"/>
      <c r="AF63" s="844">
        <v>327</v>
      </c>
      <c r="AG63" s="845"/>
      <c r="AH63" s="845"/>
      <c r="AI63" s="845"/>
      <c r="AJ63" s="846"/>
      <c r="AK63" s="847"/>
      <c r="AL63" s="842"/>
      <c r="AM63" s="842"/>
      <c r="AN63" s="842"/>
      <c r="AO63" s="842"/>
      <c r="AP63" s="845">
        <v>0</v>
      </c>
      <c r="AQ63" s="845"/>
      <c r="AR63" s="845"/>
      <c r="AS63" s="845"/>
      <c r="AT63" s="845"/>
      <c r="AU63" s="845">
        <v>0</v>
      </c>
      <c r="AV63" s="845"/>
      <c r="AW63" s="845"/>
      <c r="AX63" s="845"/>
      <c r="AY63" s="845"/>
      <c r="AZ63" s="849"/>
      <c r="BA63" s="849"/>
      <c r="BB63" s="849"/>
      <c r="BC63" s="849"/>
      <c r="BD63" s="849"/>
      <c r="BE63" s="850"/>
      <c r="BF63" s="850"/>
      <c r="BG63" s="850"/>
      <c r="BH63" s="850"/>
      <c r="BI63" s="851"/>
      <c r="BJ63" s="852" t="s">
        <v>122</v>
      </c>
      <c r="BK63" s="853"/>
      <c r="BL63" s="853"/>
      <c r="BM63" s="853"/>
      <c r="BN63" s="854"/>
      <c r="BO63" s="223"/>
      <c r="BP63" s="223"/>
      <c r="BQ63" s="220">
        <v>57</v>
      </c>
      <c r="BR63" s="221"/>
      <c r="BS63" s="774"/>
      <c r="BT63" s="775"/>
      <c r="BU63" s="775"/>
      <c r="BV63" s="775"/>
      <c r="BW63" s="775"/>
      <c r="BX63" s="775"/>
      <c r="BY63" s="775"/>
      <c r="BZ63" s="775"/>
      <c r="CA63" s="775"/>
      <c r="CB63" s="775"/>
      <c r="CC63" s="775"/>
      <c r="CD63" s="775"/>
      <c r="CE63" s="775"/>
      <c r="CF63" s="775"/>
      <c r="CG63" s="776"/>
      <c r="CH63" s="777"/>
      <c r="CI63" s="778"/>
      <c r="CJ63" s="778"/>
      <c r="CK63" s="778"/>
      <c r="CL63" s="779"/>
      <c r="CM63" s="777"/>
      <c r="CN63" s="778"/>
      <c r="CO63" s="778"/>
      <c r="CP63" s="778"/>
      <c r="CQ63" s="779"/>
      <c r="CR63" s="777"/>
      <c r="CS63" s="778"/>
      <c r="CT63" s="778"/>
      <c r="CU63" s="778"/>
      <c r="CV63" s="779"/>
      <c r="CW63" s="777"/>
      <c r="CX63" s="778"/>
      <c r="CY63" s="778"/>
      <c r="CZ63" s="778"/>
      <c r="DA63" s="779"/>
      <c r="DB63" s="777"/>
      <c r="DC63" s="778"/>
      <c r="DD63" s="778"/>
      <c r="DE63" s="778"/>
      <c r="DF63" s="779"/>
      <c r="DG63" s="777"/>
      <c r="DH63" s="778"/>
      <c r="DI63" s="778"/>
      <c r="DJ63" s="778"/>
      <c r="DK63" s="779"/>
      <c r="DL63" s="777"/>
      <c r="DM63" s="778"/>
      <c r="DN63" s="778"/>
      <c r="DO63" s="778"/>
      <c r="DP63" s="779"/>
      <c r="DQ63" s="777"/>
      <c r="DR63" s="778"/>
      <c r="DS63" s="778"/>
      <c r="DT63" s="778"/>
      <c r="DU63" s="779"/>
      <c r="DV63" s="774"/>
      <c r="DW63" s="775"/>
      <c r="DX63" s="775"/>
      <c r="DY63" s="775"/>
      <c r="DZ63" s="780"/>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74"/>
      <c r="BT64" s="775"/>
      <c r="BU64" s="775"/>
      <c r="BV64" s="775"/>
      <c r="BW64" s="775"/>
      <c r="BX64" s="775"/>
      <c r="BY64" s="775"/>
      <c r="BZ64" s="775"/>
      <c r="CA64" s="775"/>
      <c r="CB64" s="775"/>
      <c r="CC64" s="775"/>
      <c r="CD64" s="775"/>
      <c r="CE64" s="775"/>
      <c r="CF64" s="775"/>
      <c r="CG64" s="776"/>
      <c r="CH64" s="777"/>
      <c r="CI64" s="778"/>
      <c r="CJ64" s="778"/>
      <c r="CK64" s="778"/>
      <c r="CL64" s="779"/>
      <c r="CM64" s="777"/>
      <c r="CN64" s="778"/>
      <c r="CO64" s="778"/>
      <c r="CP64" s="778"/>
      <c r="CQ64" s="779"/>
      <c r="CR64" s="777"/>
      <c r="CS64" s="778"/>
      <c r="CT64" s="778"/>
      <c r="CU64" s="778"/>
      <c r="CV64" s="779"/>
      <c r="CW64" s="777"/>
      <c r="CX64" s="778"/>
      <c r="CY64" s="778"/>
      <c r="CZ64" s="778"/>
      <c r="DA64" s="779"/>
      <c r="DB64" s="777"/>
      <c r="DC64" s="778"/>
      <c r="DD64" s="778"/>
      <c r="DE64" s="778"/>
      <c r="DF64" s="779"/>
      <c r="DG64" s="777"/>
      <c r="DH64" s="778"/>
      <c r="DI64" s="778"/>
      <c r="DJ64" s="778"/>
      <c r="DK64" s="779"/>
      <c r="DL64" s="777"/>
      <c r="DM64" s="778"/>
      <c r="DN64" s="778"/>
      <c r="DO64" s="778"/>
      <c r="DP64" s="779"/>
      <c r="DQ64" s="777"/>
      <c r="DR64" s="778"/>
      <c r="DS64" s="778"/>
      <c r="DT64" s="778"/>
      <c r="DU64" s="779"/>
      <c r="DV64" s="774"/>
      <c r="DW64" s="775"/>
      <c r="DX64" s="775"/>
      <c r="DY64" s="775"/>
      <c r="DZ64" s="780"/>
      <c r="EA64" s="212"/>
    </row>
    <row r="65" spans="1:131" ht="26.25" customHeight="1" thickBot="1" x14ac:dyDescent="0.3">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74"/>
      <c r="BT65" s="775"/>
      <c r="BU65" s="775"/>
      <c r="BV65" s="775"/>
      <c r="BW65" s="775"/>
      <c r="BX65" s="775"/>
      <c r="BY65" s="775"/>
      <c r="BZ65" s="775"/>
      <c r="CA65" s="775"/>
      <c r="CB65" s="775"/>
      <c r="CC65" s="775"/>
      <c r="CD65" s="775"/>
      <c r="CE65" s="775"/>
      <c r="CF65" s="775"/>
      <c r="CG65" s="776"/>
      <c r="CH65" s="777"/>
      <c r="CI65" s="778"/>
      <c r="CJ65" s="778"/>
      <c r="CK65" s="778"/>
      <c r="CL65" s="779"/>
      <c r="CM65" s="777"/>
      <c r="CN65" s="778"/>
      <c r="CO65" s="778"/>
      <c r="CP65" s="778"/>
      <c r="CQ65" s="779"/>
      <c r="CR65" s="777"/>
      <c r="CS65" s="778"/>
      <c r="CT65" s="778"/>
      <c r="CU65" s="778"/>
      <c r="CV65" s="779"/>
      <c r="CW65" s="777"/>
      <c r="CX65" s="778"/>
      <c r="CY65" s="778"/>
      <c r="CZ65" s="778"/>
      <c r="DA65" s="779"/>
      <c r="DB65" s="777"/>
      <c r="DC65" s="778"/>
      <c r="DD65" s="778"/>
      <c r="DE65" s="778"/>
      <c r="DF65" s="779"/>
      <c r="DG65" s="777"/>
      <c r="DH65" s="778"/>
      <c r="DI65" s="778"/>
      <c r="DJ65" s="778"/>
      <c r="DK65" s="779"/>
      <c r="DL65" s="777"/>
      <c r="DM65" s="778"/>
      <c r="DN65" s="778"/>
      <c r="DO65" s="778"/>
      <c r="DP65" s="779"/>
      <c r="DQ65" s="777"/>
      <c r="DR65" s="778"/>
      <c r="DS65" s="778"/>
      <c r="DT65" s="778"/>
      <c r="DU65" s="779"/>
      <c r="DV65" s="774"/>
      <c r="DW65" s="775"/>
      <c r="DX65" s="775"/>
      <c r="DY65" s="775"/>
      <c r="DZ65" s="780"/>
      <c r="EA65" s="212"/>
    </row>
    <row r="66" spans="1:131" ht="26.25" customHeight="1" x14ac:dyDescent="0.25">
      <c r="A66" s="728" t="s">
        <v>397</v>
      </c>
      <c r="B66" s="729"/>
      <c r="C66" s="729"/>
      <c r="D66" s="729"/>
      <c r="E66" s="729"/>
      <c r="F66" s="729"/>
      <c r="G66" s="729"/>
      <c r="H66" s="729"/>
      <c r="I66" s="729"/>
      <c r="J66" s="729"/>
      <c r="K66" s="729"/>
      <c r="L66" s="729"/>
      <c r="M66" s="729"/>
      <c r="N66" s="729"/>
      <c r="O66" s="729"/>
      <c r="P66" s="730"/>
      <c r="Q66" s="734" t="s">
        <v>383</v>
      </c>
      <c r="R66" s="735"/>
      <c r="S66" s="735"/>
      <c r="T66" s="735"/>
      <c r="U66" s="736"/>
      <c r="V66" s="734" t="s">
        <v>384</v>
      </c>
      <c r="W66" s="735"/>
      <c r="X66" s="735"/>
      <c r="Y66" s="735"/>
      <c r="Z66" s="736"/>
      <c r="AA66" s="734" t="s">
        <v>385</v>
      </c>
      <c r="AB66" s="735"/>
      <c r="AC66" s="735"/>
      <c r="AD66" s="735"/>
      <c r="AE66" s="736"/>
      <c r="AF66" s="855" t="s">
        <v>386</v>
      </c>
      <c r="AG66" s="816"/>
      <c r="AH66" s="816"/>
      <c r="AI66" s="816"/>
      <c r="AJ66" s="856"/>
      <c r="AK66" s="734" t="s">
        <v>387</v>
      </c>
      <c r="AL66" s="729"/>
      <c r="AM66" s="729"/>
      <c r="AN66" s="729"/>
      <c r="AO66" s="730"/>
      <c r="AP66" s="734" t="s">
        <v>388</v>
      </c>
      <c r="AQ66" s="735"/>
      <c r="AR66" s="735"/>
      <c r="AS66" s="735"/>
      <c r="AT66" s="736"/>
      <c r="AU66" s="734" t="s">
        <v>398</v>
      </c>
      <c r="AV66" s="735"/>
      <c r="AW66" s="735"/>
      <c r="AX66" s="735"/>
      <c r="AY66" s="736"/>
      <c r="AZ66" s="734" t="s">
        <v>365</v>
      </c>
      <c r="BA66" s="735"/>
      <c r="BB66" s="735"/>
      <c r="BC66" s="735"/>
      <c r="BD66" s="741"/>
      <c r="BE66" s="223"/>
      <c r="BF66" s="223"/>
      <c r="BG66" s="223"/>
      <c r="BH66" s="223"/>
      <c r="BI66" s="223"/>
      <c r="BJ66" s="223"/>
      <c r="BK66" s="223"/>
      <c r="BL66" s="223"/>
      <c r="BM66" s="223"/>
      <c r="BN66" s="223"/>
      <c r="BO66" s="223"/>
      <c r="BP66" s="223"/>
      <c r="BQ66" s="220">
        <v>60</v>
      </c>
      <c r="BR66" s="225"/>
      <c r="BS66" s="860"/>
      <c r="BT66" s="861"/>
      <c r="BU66" s="861"/>
      <c r="BV66" s="861"/>
      <c r="BW66" s="861"/>
      <c r="BX66" s="861"/>
      <c r="BY66" s="861"/>
      <c r="BZ66" s="861"/>
      <c r="CA66" s="861"/>
      <c r="CB66" s="861"/>
      <c r="CC66" s="861"/>
      <c r="CD66" s="861"/>
      <c r="CE66" s="861"/>
      <c r="CF66" s="861"/>
      <c r="CG66" s="866"/>
      <c r="CH66" s="863"/>
      <c r="CI66" s="864"/>
      <c r="CJ66" s="864"/>
      <c r="CK66" s="864"/>
      <c r="CL66" s="865"/>
      <c r="CM66" s="863"/>
      <c r="CN66" s="864"/>
      <c r="CO66" s="864"/>
      <c r="CP66" s="864"/>
      <c r="CQ66" s="865"/>
      <c r="CR66" s="863"/>
      <c r="CS66" s="864"/>
      <c r="CT66" s="864"/>
      <c r="CU66" s="864"/>
      <c r="CV66" s="865"/>
      <c r="CW66" s="863"/>
      <c r="CX66" s="864"/>
      <c r="CY66" s="864"/>
      <c r="CZ66" s="864"/>
      <c r="DA66" s="865"/>
      <c r="DB66" s="863"/>
      <c r="DC66" s="864"/>
      <c r="DD66" s="864"/>
      <c r="DE66" s="864"/>
      <c r="DF66" s="865"/>
      <c r="DG66" s="863"/>
      <c r="DH66" s="864"/>
      <c r="DI66" s="864"/>
      <c r="DJ66" s="864"/>
      <c r="DK66" s="865"/>
      <c r="DL66" s="863"/>
      <c r="DM66" s="864"/>
      <c r="DN66" s="864"/>
      <c r="DO66" s="864"/>
      <c r="DP66" s="865"/>
      <c r="DQ66" s="863"/>
      <c r="DR66" s="864"/>
      <c r="DS66" s="864"/>
      <c r="DT66" s="864"/>
      <c r="DU66" s="865"/>
      <c r="DV66" s="860"/>
      <c r="DW66" s="861"/>
      <c r="DX66" s="861"/>
      <c r="DY66" s="861"/>
      <c r="DZ66" s="862"/>
      <c r="EA66" s="212"/>
    </row>
    <row r="67" spans="1:131" ht="26.25" customHeight="1" thickBot="1" x14ac:dyDescent="0.3">
      <c r="A67" s="731"/>
      <c r="B67" s="732"/>
      <c r="C67" s="732"/>
      <c r="D67" s="732"/>
      <c r="E67" s="732"/>
      <c r="F67" s="732"/>
      <c r="G67" s="732"/>
      <c r="H67" s="732"/>
      <c r="I67" s="732"/>
      <c r="J67" s="732"/>
      <c r="K67" s="732"/>
      <c r="L67" s="732"/>
      <c r="M67" s="732"/>
      <c r="N67" s="732"/>
      <c r="O67" s="732"/>
      <c r="P67" s="733"/>
      <c r="Q67" s="737"/>
      <c r="R67" s="738"/>
      <c r="S67" s="738"/>
      <c r="T67" s="738"/>
      <c r="U67" s="739"/>
      <c r="V67" s="737"/>
      <c r="W67" s="738"/>
      <c r="X67" s="738"/>
      <c r="Y67" s="738"/>
      <c r="Z67" s="739"/>
      <c r="AA67" s="737"/>
      <c r="AB67" s="738"/>
      <c r="AC67" s="738"/>
      <c r="AD67" s="738"/>
      <c r="AE67" s="739"/>
      <c r="AF67" s="857"/>
      <c r="AG67" s="819"/>
      <c r="AH67" s="819"/>
      <c r="AI67" s="819"/>
      <c r="AJ67" s="858"/>
      <c r="AK67" s="859"/>
      <c r="AL67" s="732"/>
      <c r="AM67" s="732"/>
      <c r="AN67" s="732"/>
      <c r="AO67" s="733"/>
      <c r="AP67" s="737"/>
      <c r="AQ67" s="738"/>
      <c r="AR67" s="738"/>
      <c r="AS67" s="738"/>
      <c r="AT67" s="739"/>
      <c r="AU67" s="737"/>
      <c r="AV67" s="738"/>
      <c r="AW67" s="738"/>
      <c r="AX67" s="738"/>
      <c r="AY67" s="739"/>
      <c r="AZ67" s="737"/>
      <c r="BA67" s="738"/>
      <c r="BB67" s="738"/>
      <c r="BC67" s="738"/>
      <c r="BD67" s="743"/>
      <c r="BE67" s="223"/>
      <c r="BF67" s="223"/>
      <c r="BG67" s="223"/>
      <c r="BH67" s="223"/>
      <c r="BI67" s="223"/>
      <c r="BJ67" s="223"/>
      <c r="BK67" s="223"/>
      <c r="BL67" s="223"/>
      <c r="BM67" s="223"/>
      <c r="BN67" s="223"/>
      <c r="BO67" s="223"/>
      <c r="BP67" s="223"/>
      <c r="BQ67" s="220">
        <v>61</v>
      </c>
      <c r="BR67" s="225"/>
      <c r="BS67" s="860"/>
      <c r="BT67" s="861"/>
      <c r="BU67" s="861"/>
      <c r="BV67" s="861"/>
      <c r="BW67" s="861"/>
      <c r="BX67" s="861"/>
      <c r="BY67" s="861"/>
      <c r="BZ67" s="861"/>
      <c r="CA67" s="861"/>
      <c r="CB67" s="861"/>
      <c r="CC67" s="861"/>
      <c r="CD67" s="861"/>
      <c r="CE67" s="861"/>
      <c r="CF67" s="861"/>
      <c r="CG67" s="866"/>
      <c r="CH67" s="863"/>
      <c r="CI67" s="864"/>
      <c r="CJ67" s="864"/>
      <c r="CK67" s="864"/>
      <c r="CL67" s="865"/>
      <c r="CM67" s="863"/>
      <c r="CN67" s="864"/>
      <c r="CO67" s="864"/>
      <c r="CP67" s="864"/>
      <c r="CQ67" s="865"/>
      <c r="CR67" s="863"/>
      <c r="CS67" s="864"/>
      <c r="CT67" s="864"/>
      <c r="CU67" s="864"/>
      <c r="CV67" s="865"/>
      <c r="CW67" s="863"/>
      <c r="CX67" s="864"/>
      <c r="CY67" s="864"/>
      <c r="CZ67" s="864"/>
      <c r="DA67" s="865"/>
      <c r="DB67" s="863"/>
      <c r="DC67" s="864"/>
      <c r="DD67" s="864"/>
      <c r="DE67" s="864"/>
      <c r="DF67" s="865"/>
      <c r="DG67" s="863"/>
      <c r="DH67" s="864"/>
      <c r="DI67" s="864"/>
      <c r="DJ67" s="864"/>
      <c r="DK67" s="865"/>
      <c r="DL67" s="863"/>
      <c r="DM67" s="864"/>
      <c r="DN67" s="864"/>
      <c r="DO67" s="864"/>
      <c r="DP67" s="865"/>
      <c r="DQ67" s="863"/>
      <c r="DR67" s="864"/>
      <c r="DS67" s="864"/>
      <c r="DT67" s="864"/>
      <c r="DU67" s="865"/>
      <c r="DV67" s="860"/>
      <c r="DW67" s="861"/>
      <c r="DX67" s="861"/>
      <c r="DY67" s="861"/>
      <c r="DZ67" s="862"/>
      <c r="EA67" s="212"/>
    </row>
    <row r="68" spans="1:131" ht="26.25" customHeight="1" thickTop="1" x14ac:dyDescent="0.25">
      <c r="A68" s="218">
        <v>1</v>
      </c>
      <c r="B68" s="870" t="s">
        <v>547</v>
      </c>
      <c r="C68" s="871"/>
      <c r="D68" s="871"/>
      <c r="E68" s="871"/>
      <c r="F68" s="871"/>
      <c r="G68" s="871"/>
      <c r="H68" s="871"/>
      <c r="I68" s="871"/>
      <c r="J68" s="871"/>
      <c r="K68" s="871"/>
      <c r="L68" s="871"/>
      <c r="M68" s="871"/>
      <c r="N68" s="871"/>
      <c r="O68" s="871"/>
      <c r="P68" s="872"/>
      <c r="Q68" s="873">
        <v>2587</v>
      </c>
      <c r="R68" s="867"/>
      <c r="S68" s="867"/>
      <c r="T68" s="867"/>
      <c r="U68" s="867"/>
      <c r="V68" s="867">
        <v>2461</v>
      </c>
      <c r="W68" s="867"/>
      <c r="X68" s="867"/>
      <c r="Y68" s="867"/>
      <c r="Z68" s="867"/>
      <c r="AA68" s="867">
        <v>126</v>
      </c>
      <c r="AB68" s="867"/>
      <c r="AC68" s="867"/>
      <c r="AD68" s="867"/>
      <c r="AE68" s="867"/>
      <c r="AF68" s="867">
        <v>116</v>
      </c>
      <c r="AG68" s="867"/>
      <c r="AH68" s="867"/>
      <c r="AI68" s="867"/>
      <c r="AJ68" s="867"/>
      <c r="AK68" s="867">
        <v>39</v>
      </c>
      <c r="AL68" s="867"/>
      <c r="AM68" s="867"/>
      <c r="AN68" s="867"/>
      <c r="AO68" s="867"/>
      <c r="AP68" s="867">
        <v>7733</v>
      </c>
      <c r="AQ68" s="867"/>
      <c r="AR68" s="867"/>
      <c r="AS68" s="867"/>
      <c r="AT68" s="867"/>
      <c r="AU68" s="867">
        <v>3774</v>
      </c>
      <c r="AV68" s="867"/>
      <c r="AW68" s="867"/>
      <c r="AX68" s="867"/>
      <c r="AY68" s="867"/>
      <c r="AZ68" s="868" t="s">
        <v>531</v>
      </c>
      <c r="BA68" s="868"/>
      <c r="BB68" s="868"/>
      <c r="BC68" s="868"/>
      <c r="BD68" s="869"/>
      <c r="BE68" s="223"/>
      <c r="BF68" s="223"/>
      <c r="BG68" s="223"/>
      <c r="BH68" s="223"/>
      <c r="BI68" s="223"/>
      <c r="BJ68" s="223"/>
      <c r="BK68" s="223"/>
      <c r="BL68" s="223"/>
      <c r="BM68" s="223"/>
      <c r="BN68" s="223"/>
      <c r="BO68" s="223"/>
      <c r="BP68" s="223"/>
      <c r="BQ68" s="220">
        <v>62</v>
      </c>
      <c r="BR68" s="225"/>
      <c r="BS68" s="860"/>
      <c r="BT68" s="861"/>
      <c r="BU68" s="861"/>
      <c r="BV68" s="861"/>
      <c r="BW68" s="861"/>
      <c r="BX68" s="861"/>
      <c r="BY68" s="861"/>
      <c r="BZ68" s="861"/>
      <c r="CA68" s="861"/>
      <c r="CB68" s="861"/>
      <c r="CC68" s="861"/>
      <c r="CD68" s="861"/>
      <c r="CE68" s="861"/>
      <c r="CF68" s="861"/>
      <c r="CG68" s="866"/>
      <c r="CH68" s="863"/>
      <c r="CI68" s="864"/>
      <c r="CJ68" s="864"/>
      <c r="CK68" s="864"/>
      <c r="CL68" s="865"/>
      <c r="CM68" s="863"/>
      <c r="CN68" s="864"/>
      <c r="CO68" s="864"/>
      <c r="CP68" s="864"/>
      <c r="CQ68" s="865"/>
      <c r="CR68" s="863"/>
      <c r="CS68" s="864"/>
      <c r="CT68" s="864"/>
      <c r="CU68" s="864"/>
      <c r="CV68" s="865"/>
      <c r="CW68" s="863"/>
      <c r="CX68" s="864"/>
      <c r="CY68" s="864"/>
      <c r="CZ68" s="864"/>
      <c r="DA68" s="865"/>
      <c r="DB68" s="863"/>
      <c r="DC68" s="864"/>
      <c r="DD68" s="864"/>
      <c r="DE68" s="864"/>
      <c r="DF68" s="865"/>
      <c r="DG68" s="863"/>
      <c r="DH68" s="864"/>
      <c r="DI68" s="864"/>
      <c r="DJ68" s="864"/>
      <c r="DK68" s="865"/>
      <c r="DL68" s="863"/>
      <c r="DM68" s="864"/>
      <c r="DN68" s="864"/>
      <c r="DO68" s="864"/>
      <c r="DP68" s="865"/>
      <c r="DQ68" s="863"/>
      <c r="DR68" s="864"/>
      <c r="DS68" s="864"/>
      <c r="DT68" s="864"/>
      <c r="DU68" s="865"/>
      <c r="DV68" s="860"/>
      <c r="DW68" s="861"/>
      <c r="DX68" s="861"/>
      <c r="DY68" s="861"/>
      <c r="DZ68" s="862"/>
      <c r="EA68" s="212"/>
    </row>
    <row r="69" spans="1:131" ht="26.25" customHeight="1" x14ac:dyDescent="0.25">
      <c r="A69" s="220">
        <v>2</v>
      </c>
      <c r="B69" s="874" t="s">
        <v>548</v>
      </c>
      <c r="C69" s="875"/>
      <c r="D69" s="875"/>
      <c r="E69" s="875"/>
      <c r="F69" s="875"/>
      <c r="G69" s="875"/>
      <c r="H69" s="875"/>
      <c r="I69" s="875"/>
      <c r="J69" s="875"/>
      <c r="K69" s="875"/>
      <c r="L69" s="875"/>
      <c r="M69" s="875"/>
      <c r="N69" s="875"/>
      <c r="O69" s="875"/>
      <c r="P69" s="876"/>
      <c r="Q69" s="877">
        <v>360</v>
      </c>
      <c r="R69" s="831"/>
      <c r="S69" s="831"/>
      <c r="T69" s="831"/>
      <c r="U69" s="831"/>
      <c r="V69" s="831">
        <v>337</v>
      </c>
      <c r="W69" s="831"/>
      <c r="X69" s="831"/>
      <c r="Y69" s="831"/>
      <c r="Z69" s="831"/>
      <c r="AA69" s="831">
        <v>24</v>
      </c>
      <c r="AB69" s="831"/>
      <c r="AC69" s="831"/>
      <c r="AD69" s="831"/>
      <c r="AE69" s="831"/>
      <c r="AF69" s="831">
        <v>24</v>
      </c>
      <c r="AG69" s="831"/>
      <c r="AH69" s="831"/>
      <c r="AI69" s="831"/>
      <c r="AJ69" s="831"/>
      <c r="AK69" s="831" t="s">
        <v>486</v>
      </c>
      <c r="AL69" s="831"/>
      <c r="AM69" s="831"/>
      <c r="AN69" s="831"/>
      <c r="AO69" s="831"/>
      <c r="AP69" s="831">
        <v>8</v>
      </c>
      <c r="AQ69" s="831"/>
      <c r="AR69" s="831"/>
      <c r="AS69" s="831"/>
      <c r="AT69" s="831"/>
      <c r="AU69" s="831">
        <v>1</v>
      </c>
      <c r="AV69" s="831"/>
      <c r="AW69" s="831"/>
      <c r="AX69" s="831"/>
      <c r="AY69" s="831"/>
      <c r="AZ69" s="833" t="s">
        <v>531</v>
      </c>
      <c r="BA69" s="833"/>
      <c r="BB69" s="833"/>
      <c r="BC69" s="833"/>
      <c r="BD69" s="834"/>
      <c r="BE69" s="223"/>
      <c r="BF69" s="223"/>
      <c r="BG69" s="223"/>
      <c r="BH69" s="223"/>
      <c r="BI69" s="223"/>
      <c r="BJ69" s="223"/>
      <c r="BK69" s="223"/>
      <c r="BL69" s="223"/>
      <c r="BM69" s="223"/>
      <c r="BN69" s="223"/>
      <c r="BO69" s="223"/>
      <c r="BP69" s="223"/>
      <c r="BQ69" s="220">
        <v>63</v>
      </c>
      <c r="BR69" s="225"/>
      <c r="BS69" s="860"/>
      <c r="BT69" s="861"/>
      <c r="BU69" s="861"/>
      <c r="BV69" s="861"/>
      <c r="BW69" s="861"/>
      <c r="BX69" s="861"/>
      <c r="BY69" s="861"/>
      <c r="BZ69" s="861"/>
      <c r="CA69" s="861"/>
      <c r="CB69" s="861"/>
      <c r="CC69" s="861"/>
      <c r="CD69" s="861"/>
      <c r="CE69" s="861"/>
      <c r="CF69" s="861"/>
      <c r="CG69" s="866"/>
      <c r="CH69" s="863"/>
      <c r="CI69" s="864"/>
      <c r="CJ69" s="864"/>
      <c r="CK69" s="864"/>
      <c r="CL69" s="865"/>
      <c r="CM69" s="863"/>
      <c r="CN69" s="864"/>
      <c r="CO69" s="864"/>
      <c r="CP69" s="864"/>
      <c r="CQ69" s="865"/>
      <c r="CR69" s="863"/>
      <c r="CS69" s="864"/>
      <c r="CT69" s="864"/>
      <c r="CU69" s="864"/>
      <c r="CV69" s="865"/>
      <c r="CW69" s="863"/>
      <c r="CX69" s="864"/>
      <c r="CY69" s="864"/>
      <c r="CZ69" s="864"/>
      <c r="DA69" s="865"/>
      <c r="DB69" s="863"/>
      <c r="DC69" s="864"/>
      <c r="DD69" s="864"/>
      <c r="DE69" s="864"/>
      <c r="DF69" s="865"/>
      <c r="DG69" s="863"/>
      <c r="DH69" s="864"/>
      <c r="DI69" s="864"/>
      <c r="DJ69" s="864"/>
      <c r="DK69" s="865"/>
      <c r="DL69" s="863"/>
      <c r="DM69" s="864"/>
      <c r="DN69" s="864"/>
      <c r="DO69" s="864"/>
      <c r="DP69" s="865"/>
      <c r="DQ69" s="863"/>
      <c r="DR69" s="864"/>
      <c r="DS69" s="864"/>
      <c r="DT69" s="864"/>
      <c r="DU69" s="865"/>
      <c r="DV69" s="860"/>
      <c r="DW69" s="861"/>
      <c r="DX69" s="861"/>
      <c r="DY69" s="861"/>
      <c r="DZ69" s="862"/>
      <c r="EA69" s="212"/>
    </row>
    <row r="70" spans="1:131" ht="26.25" customHeight="1" x14ac:dyDescent="0.25">
      <c r="A70" s="220">
        <v>3</v>
      </c>
      <c r="B70" s="874" t="s">
        <v>549</v>
      </c>
      <c r="C70" s="875"/>
      <c r="D70" s="875"/>
      <c r="E70" s="875"/>
      <c r="F70" s="875"/>
      <c r="G70" s="875"/>
      <c r="H70" s="875"/>
      <c r="I70" s="875"/>
      <c r="J70" s="875"/>
      <c r="K70" s="875"/>
      <c r="L70" s="875"/>
      <c r="M70" s="875"/>
      <c r="N70" s="875"/>
      <c r="O70" s="875"/>
      <c r="P70" s="876"/>
      <c r="Q70" s="877">
        <v>3935</v>
      </c>
      <c r="R70" s="831"/>
      <c r="S70" s="831"/>
      <c r="T70" s="831"/>
      <c r="U70" s="831"/>
      <c r="V70" s="831">
        <v>3883</v>
      </c>
      <c r="W70" s="831"/>
      <c r="X70" s="831"/>
      <c r="Y70" s="831"/>
      <c r="Z70" s="831"/>
      <c r="AA70" s="831">
        <v>52</v>
      </c>
      <c r="AB70" s="831"/>
      <c r="AC70" s="831"/>
      <c r="AD70" s="831"/>
      <c r="AE70" s="831"/>
      <c r="AF70" s="831">
        <v>52</v>
      </c>
      <c r="AG70" s="831"/>
      <c r="AH70" s="831"/>
      <c r="AI70" s="831"/>
      <c r="AJ70" s="831"/>
      <c r="AK70" s="831">
        <v>1029</v>
      </c>
      <c r="AL70" s="831"/>
      <c r="AM70" s="831"/>
      <c r="AN70" s="831"/>
      <c r="AO70" s="831"/>
      <c r="AP70" s="831">
        <v>12945</v>
      </c>
      <c r="AQ70" s="831"/>
      <c r="AR70" s="831"/>
      <c r="AS70" s="831"/>
      <c r="AT70" s="831"/>
      <c r="AU70" s="831">
        <v>3651</v>
      </c>
      <c r="AV70" s="831"/>
      <c r="AW70" s="831"/>
      <c r="AX70" s="831"/>
      <c r="AY70" s="831"/>
      <c r="AZ70" s="833" t="s">
        <v>544</v>
      </c>
      <c r="BA70" s="833"/>
      <c r="BB70" s="833"/>
      <c r="BC70" s="833"/>
      <c r="BD70" s="834"/>
      <c r="BE70" s="223"/>
      <c r="BF70" s="223"/>
      <c r="BG70" s="223"/>
      <c r="BH70" s="223"/>
      <c r="BI70" s="223"/>
      <c r="BJ70" s="223"/>
      <c r="BK70" s="223"/>
      <c r="BL70" s="223"/>
      <c r="BM70" s="223"/>
      <c r="BN70" s="223"/>
      <c r="BO70" s="223"/>
      <c r="BP70" s="223"/>
      <c r="BQ70" s="220">
        <v>64</v>
      </c>
      <c r="BR70" s="225"/>
      <c r="BS70" s="860"/>
      <c r="BT70" s="861"/>
      <c r="BU70" s="861"/>
      <c r="BV70" s="861"/>
      <c r="BW70" s="861"/>
      <c r="BX70" s="861"/>
      <c r="BY70" s="861"/>
      <c r="BZ70" s="861"/>
      <c r="CA70" s="861"/>
      <c r="CB70" s="861"/>
      <c r="CC70" s="861"/>
      <c r="CD70" s="861"/>
      <c r="CE70" s="861"/>
      <c r="CF70" s="861"/>
      <c r="CG70" s="866"/>
      <c r="CH70" s="863"/>
      <c r="CI70" s="864"/>
      <c r="CJ70" s="864"/>
      <c r="CK70" s="864"/>
      <c r="CL70" s="865"/>
      <c r="CM70" s="863"/>
      <c r="CN70" s="864"/>
      <c r="CO70" s="864"/>
      <c r="CP70" s="864"/>
      <c r="CQ70" s="865"/>
      <c r="CR70" s="863"/>
      <c r="CS70" s="864"/>
      <c r="CT70" s="864"/>
      <c r="CU70" s="864"/>
      <c r="CV70" s="865"/>
      <c r="CW70" s="863"/>
      <c r="CX70" s="864"/>
      <c r="CY70" s="864"/>
      <c r="CZ70" s="864"/>
      <c r="DA70" s="865"/>
      <c r="DB70" s="863"/>
      <c r="DC70" s="864"/>
      <c r="DD70" s="864"/>
      <c r="DE70" s="864"/>
      <c r="DF70" s="865"/>
      <c r="DG70" s="863"/>
      <c r="DH70" s="864"/>
      <c r="DI70" s="864"/>
      <c r="DJ70" s="864"/>
      <c r="DK70" s="865"/>
      <c r="DL70" s="863"/>
      <c r="DM70" s="864"/>
      <c r="DN70" s="864"/>
      <c r="DO70" s="864"/>
      <c r="DP70" s="865"/>
      <c r="DQ70" s="863"/>
      <c r="DR70" s="864"/>
      <c r="DS70" s="864"/>
      <c r="DT70" s="864"/>
      <c r="DU70" s="865"/>
      <c r="DV70" s="860"/>
      <c r="DW70" s="861"/>
      <c r="DX70" s="861"/>
      <c r="DY70" s="861"/>
      <c r="DZ70" s="862"/>
      <c r="EA70" s="212"/>
    </row>
    <row r="71" spans="1:131" ht="26.25" customHeight="1" x14ac:dyDescent="0.25">
      <c r="A71" s="220">
        <v>4</v>
      </c>
      <c r="B71" s="874" t="s">
        <v>550</v>
      </c>
      <c r="C71" s="875"/>
      <c r="D71" s="875"/>
      <c r="E71" s="875"/>
      <c r="F71" s="875"/>
      <c r="G71" s="875"/>
      <c r="H71" s="875"/>
      <c r="I71" s="875"/>
      <c r="J71" s="875"/>
      <c r="K71" s="875"/>
      <c r="L71" s="875"/>
      <c r="M71" s="875"/>
      <c r="N71" s="875"/>
      <c r="O71" s="875"/>
      <c r="P71" s="876"/>
      <c r="Q71" s="877">
        <v>3079</v>
      </c>
      <c r="R71" s="831"/>
      <c r="S71" s="831"/>
      <c r="T71" s="831"/>
      <c r="U71" s="831"/>
      <c r="V71" s="831">
        <v>3016</v>
      </c>
      <c r="W71" s="831"/>
      <c r="X71" s="831"/>
      <c r="Y71" s="831"/>
      <c r="Z71" s="831"/>
      <c r="AA71" s="831">
        <v>63</v>
      </c>
      <c r="AB71" s="831"/>
      <c r="AC71" s="831"/>
      <c r="AD71" s="831"/>
      <c r="AE71" s="831"/>
      <c r="AF71" s="831">
        <v>2311</v>
      </c>
      <c r="AG71" s="831"/>
      <c r="AH71" s="831"/>
      <c r="AI71" s="831"/>
      <c r="AJ71" s="831"/>
      <c r="AK71" s="831">
        <v>40</v>
      </c>
      <c r="AL71" s="831"/>
      <c r="AM71" s="831"/>
      <c r="AN71" s="831"/>
      <c r="AO71" s="831"/>
      <c r="AP71" s="831" t="s">
        <v>486</v>
      </c>
      <c r="AQ71" s="831"/>
      <c r="AR71" s="831"/>
      <c r="AS71" s="831"/>
      <c r="AT71" s="831"/>
      <c r="AU71" s="831" t="s">
        <v>486</v>
      </c>
      <c r="AV71" s="831"/>
      <c r="AW71" s="831"/>
      <c r="AX71" s="831"/>
      <c r="AY71" s="831"/>
      <c r="AZ71" s="833" t="s">
        <v>544</v>
      </c>
      <c r="BA71" s="833"/>
      <c r="BB71" s="833"/>
      <c r="BC71" s="833"/>
      <c r="BD71" s="834"/>
      <c r="BE71" s="223"/>
      <c r="BF71" s="223"/>
      <c r="BG71" s="223"/>
      <c r="BH71" s="223"/>
      <c r="BI71" s="223"/>
      <c r="BJ71" s="223"/>
      <c r="BK71" s="223"/>
      <c r="BL71" s="223"/>
      <c r="BM71" s="223"/>
      <c r="BN71" s="223"/>
      <c r="BO71" s="223"/>
      <c r="BP71" s="223"/>
      <c r="BQ71" s="220">
        <v>65</v>
      </c>
      <c r="BR71" s="225"/>
      <c r="BS71" s="860"/>
      <c r="BT71" s="861"/>
      <c r="BU71" s="861"/>
      <c r="BV71" s="861"/>
      <c r="BW71" s="861"/>
      <c r="BX71" s="861"/>
      <c r="BY71" s="861"/>
      <c r="BZ71" s="861"/>
      <c r="CA71" s="861"/>
      <c r="CB71" s="861"/>
      <c r="CC71" s="861"/>
      <c r="CD71" s="861"/>
      <c r="CE71" s="861"/>
      <c r="CF71" s="861"/>
      <c r="CG71" s="866"/>
      <c r="CH71" s="863"/>
      <c r="CI71" s="864"/>
      <c r="CJ71" s="864"/>
      <c r="CK71" s="864"/>
      <c r="CL71" s="865"/>
      <c r="CM71" s="863"/>
      <c r="CN71" s="864"/>
      <c r="CO71" s="864"/>
      <c r="CP71" s="864"/>
      <c r="CQ71" s="865"/>
      <c r="CR71" s="863"/>
      <c r="CS71" s="864"/>
      <c r="CT71" s="864"/>
      <c r="CU71" s="864"/>
      <c r="CV71" s="865"/>
      <c r="CW71" s="863"/>
      <c r="CX71" s="864"/>
      <c r="CY71" s="864"/>
      <c r="CZ71" s="864"/>
      <c r="DA71" s="865"/>
      <c r="DB71" s="863"/>
      <c r="DC71" s="864"/>
      <c r="DD71" s="864"/>
      <c r="DE71" s="864"/>
      <c r="DF71" s="865"/>
      <c r="DG71" s="863"/>
      <c r="DH71" s="864"/>
      <c r="DI71" s="864"/>
      <c r="DJ71" s="864"/>
      <c r="DK71" s="865"/>
      <c r="DL71" s="863"/>
      <c r="DM71" s="864"/>
      <c r="DN71" s="864"/>
      <c r="DO71" s="864"/>
      <c r="DP71" s="865"/>
      <c r="DQ71" s="863"/>
      <c r="DR71" s="864"/>
      <c r="DS71" s="864"/>
      <c r="DT71" s="864"/>
      <c r="DU71" s="865"/>
      <c r="DV71" s="860"/>
      <c r="DW71" s="861"/>
      <c r="DX71" s="861"/>
      <c r="DY71" s="861"/>
      <c r="DZ71" s="862"/>
      <c r="EA71" s="212"/>
    </row>
    <row r="72" spans="1:131" ht="26.25" customHeight="1" x14ac:dyDescent="0.25">
      <c r="A72" s="220">
        <v>5</v>
      </c>
      <c r="B72" s="874" t="s">
        <v>551</v>
      </c>
      <c r="C72" s="875"/>
      <c r="D72" s="875"/>
      <c r="E72" s="875"/>
      <c r="F72" s="875"/>
      <c r="G72" s="875"/>
      <c r="H72" s="875"/>
      <c r="I72" s="875"/>
      <c r="J72" s="875"/>
      <c r="K72" s="875"/>
      <c r="L72" s="875"/>
      <c r="M72" s="875"/>
      <c r="N72" s="875"/>
      <c r="O72" s="875"/>
      <c r="P72" s="876"/>
      <c r="Q72" s="877">
        <v>259</v>
      </c>
      <c r="R72" s="831"/>
      <c r="S72" s="831"/>
      <c r="T72" s="831"/>
      <c r="U72" s="831"/>
      <c r="V72" s="831">
        <v>239</v>
      </c>
      <c r="W72" s="831"/>
      <c r="X72" s="831"/>
      <c r="Y72" s="831"/>
      <c r="Z72" s="831"/>
      <c r="AA72" s="831">
        <v>21</v>
      </c>
      <c r="AB72" s="831"/>
      <c r="AC72" s="831"/>
      <c r="AD72" s="831"/>
      <c r="AE72" s="831"/>
      <c r="AF72" s="831">
        <v>21</v>
      </c>
      <c r="AG72" s="831"/>
      <c r="AH72" s="831"/>
      <c r="AI72" s="831"/>
      <c r="AJ72" s="831"/>
      <c r="AK72" s="831" t="s">
        <v>486</v>
      </c>
      <c r="AL72" s="831"/>
      <c r="AM72" s="831"/>
      <c r="AN72" s="831"/>
      <c r="AO72" s="831"/>
      <c r="AP72" s="831">
        <v>1173</v>
      </c>
      <c r="AQ72" s="831"/>
      <c r="AR72" s="831"/>
      <c r="AS72" s="831"/>
      <c r="AT72" s="831"/>
      <c r="AU72" s="831" t="s">
        <v>486</v>
      </c>
      <c r="AV72" s="831"/>
      <c r="AW72" s="831"/>
      <c r="AX72" s="831"/>
      <c r="AY72" s="831"/>
      <c r="AZ72" s="833" t="s">
        <v>531</v>
      </c>
      <c r="BA72" s="833"/>
      <c r="BB72" s="833"/>
      <c r="BC72" s="833"/>
      <c r="BD72" s="834"/>
      <c r="BE72" s="223"/>
      <c r="BF72" s="223"/>
      <c r="BG72" s="223"/>
      <c r="BH72" s="223"/>
      <c r="BI72" s="223"/>
      <c r="BJ72" s="223"/>
      <c r="BK72" s="223"/>
      <c r="BL72" s="223"/>
      <c r="BM72" s="223"/>
      <c r="BN72" s="223"/>
      <c r="BO72" s="223"/>
      <c r="BP72" s="223"/>
      <c r="BQ72" s="220">
        <v>66</v>
      </c>
      <c r="BR72" s="225"/>
      <c r="BS72" s="860"/>
      <c r="BT72" s="861"/>
      <c r="BU72" s="861"/>
      <c r="BV72" s="861"/>
      <c r="BW72" s="861"/>
      <c r="BX72" s="861"/>
      <c r="BY72" s="861"/>
      <c r="BZ72" s="861"/>
      <c r="CA72" s="861"/>
      <c r="CB72" s="861"/>
      <c r="CC72" s="861"/>
      <c r="CD72" s="861"/>
      <c r="CE72" s="861"/>
      <c r="CF72" s="861"/>
      <c r="CG72" s="866"/>
      <c r="CH72" s="863"/>
      <c r="CI72" s="864"/>
      <c r="CJ72" s="864"/>
      <c r="CK72" s="864"/>
      <c r="CL72" s="865"/>
      <c r="CM72" s="863"/>
      <c r="CN72" s="864"/>
      <c r="CO72" s="864"/>
      <c r="CP72" s="864"/>
      <c r="CQ72" s="865"/>
      <c r="CR72" s="863"/>
      <c r="CS72" s="864"/>
      <c r="CT72" s="864"/>
      <c r="CU72" s="864"/>
      <c r="CV72" s="865"/>
      <c r="CW72" s="863"/>
      <c r="CX72" s="864"/>
      <c r="CY72" s="864"/>
      <c r="CZ72" s="864"/>
      <c r="DA72" s="865"/>
      <c r="DB72" s="863"/>
      <c r="DC72" s="864"/>
      <c r="DD72" s="864"/>
      <c r="DE72" s="864"/>
      <c r="DF72" s="865"/>
      <c r="DG72" s="863"/>
      <c r="DH72" s="864"/>
      <c r="DI72" s="864"/>
      <c r="DJ72" s="864"/>
      <c r="DK72" s="865"/>
      <c r="DL72" s="863"/>
      <c r="DM72" s="864"/>
      <c r="DN72" s="864"/>
      <c r="DO72" s="864"/>
      <c r="DP72" s="865"/>
      <c r="DQ72" s="863"/>
      <c r="DR72" s="864"/>
      <c r="DS72" s="864"/>
      <c r="DT72" s="864"/>
      <c r="DU72" s="865"/>
      <c r="DV72" s="860"/>
      <c r="DW72" s="861"/>
      <c r="DX72" s="861"/>
      <c r="DY72" s="861"/>
      <c r="DZ72" s="862"/>
      <c r="EA72" s="212"/>
    </row>
    <row r="73" spans="1:131" ht="26.25" customHeight="1" x14ac:dyDescent="0.25">
      <c r="A73" s="220">
        <v>6</v>
      </c>
      <c r="B73" s="874" t="s">
        <v>552</v>
      </c>
      <c r="C73" s="875"/>
      <c r="D73" s="875"/>
      <c r="E73" s="875"/>
      <c r="F73" s="875"/>
      <c r="G73" s="875"/>
      <c r="H73" s="875"/>
      <c r="I73" s="875"/>
      <c r="J73" s="875"/>
      <c r="K73" s="875"/>
      <c r="L73" s="875"/>
      <c r="M73" s="875"/>
      <c r="N73" s="875"/>
      <c r="O73" s="875"/>
      <c r="P73" s="876"/>
      <c r="Q73" s="877">
        <v>3339</v>
      </c>
      <c r="R73" s="831"/>
      <c r="S73" s="831"/>
      <c r="T73" s="831"/>
      <c r="U73" s="831"/>
      <c r="V73" s="831">
        <v>3236</v>
      </c>
      <c r="W73" s="831"/>
      <c r="X73" s="831"/>
      <c r="Y73" s="831"/>
      <c r="Z73" s="831"/>
      <c r="AA73" s="831">
        <v>103</v>
      </c>
      <c r="AB73" s="831"/>
      <c r="AC73" s="831"/>
      <c r="AD73" s="831"/>
      <c r="AE73" s="831"/>
      <c r="AF73" s="831">
        <v>74</v>
      </c>
      <c r="AG73" s="831"/>
      <c r="AH73" s="831"/>
      <c r="AI73" s="831"/>
      <c r="AJ73" s="831"/>
      <c r="AK73" s="831">
        <v>49</v>
      </c>
      <c r="AL73" s="831"/>
      <c r="AM73" s="831"/>
      <c r="AN73" s="831"/>
      <c r="AO73" s="831"/>
      <c r="AP73" s="831">
        <v>1338</v>
      </c>
      <c r="AQ73" s="831"/>
      <c r="AR73" s="831"/>
      <c r="AS73" s="831"/>
      <c r="AT73" s="831"/>
      <c r="AU73" s="831">
        <v>609</v>
      </c>
      <c r="AV73" s="831"/>
      <c r="AW73" s="831"/>
      <c r="AX73" s="831"/>
      <c r="AY73" s="831"/>
      <c r="AZ73" s="833" t="s">
        <v>531</v>
      </c>
      <c r="BA73" s="833"/>
      <c r="BB73" s="833"/>
      <c r="BC73" s="833"/>
      <c r="BD73" s="834"/>
      <c r="BE73" s="223"/>
      <c r="BF73" s="223"/>
      <c r="BG73" s="223"/>
      <c r="BH73" s="223"/>
      <c r="BI73" s="223"/>
      <c r="BJ73" s="223"/>
      <c r="BK73" s="223"/>
      <c r="BL73" s="223"/>
      <c r="BM73" s="223"/>
      <c r="BN73" s="223"/>
      <c r="BO73" s="223"/>
      <c r="BP73" s="223"/>
      <c r="BQ73" s="220">
        <v>67</v>
      </c>
      <c r="BR73" s="225"/>
      <c r="BS73" s="860"/>
      <c r="BT73" s="861"/>
      <c r="BU73" s="861"/>
      <c r="BV73" s="861"/>
      <c r="BW73" s="861"/>
      <c r="BX73" s="861"/>
      <c r="BY73" s="861"/>
      <c r="BZ73" s="861"/>
      <c r="CA73" s="861"/>
      <c r="CB73" s="861"/>
      <c r="CC73" s="861"/>
      <c r="CD73" s="861"/>
      <c r="CE73" s="861"/>
      <c r="CF73" s="861"/>
      <c r="CG73" s="866"/>
      <c r="CH73" s="863"/>
      <c r="CI73" s="864"/>
      <c r="CJ73" s="864"/>
      <c r="CK73" s="864"/>
      <c r="CL73" s="865"/>
      <c r="CM73" s="863"/>
      <c r="CN73" s="864"/>
      <c r="CO73" s="864"/>
      <c r="CP73" s="864"/>
      <c r="CQ73" s="865"/>
      <c r="CR73" s="863"/>
      <c r="CS73" s="864"/>
      <c r="CT73" s="864"/>
      <c r="CU73" s="864"/>
      <c r="CV73" s="865"/>
      <c r="CW73" s="863"/>
      <c r="CX73" s="864"/>
      <c r="CY73" s="864"/>
      <c r="CZ73" s="864"/>
      <c r="DA73" s="865"/>
      <c r="DB73" s="863"/>
      <c r="DC73" s="864"/>
      <c r="DD73" s="864"/>
      <c r="DE73" s="864"/>
      <c r="DF73" s="865"/>
      <c r="DG73" s="863"/>
      <c r="DH73" s="864"/>
      <c r="DI73" s="864"/>
      <c r="DJ73" s="864"/>
      <c r="DK73" s="865"/>
      <c r="DL73" s="863"/>
      <c r="DM73" s="864"/>
      <c r="DN73" s="864"/>
      <c r="DO73" s="864"/>
      <c r="DP73" s="865"/>
      <c r="DQ73" s="863"/>
      <c r="DR73" s="864"/>
      <c r="DS73" s="864"/>
      <c r="DT73" s="864"/>
      <c r="DU73" s="865"/>
      <c r="DV73" s="860"/>
      <c r="DW73" s="861"/>
      <c r="DX73" s="861"/>
      <c r="DY73" s="861"/>
      <c r="DZ73" s="862"/>
      <c r="EA73" s="212"/>
    </row>
    <row r="74" spans="1:131" ht="26.25" customHeight="1" x14ac:dyDescent="0.25">
      <c r="A74" s="220">
        <v>7</v>
      </c>
      <c r="B74" s="874" t="s">
        <v>553</v>
      </c>
      <c r="C74" s="875"/>
      <c r="D74" s="875"/>
      <c r="E74" s="875"/>
      <c r="F74" s="875"/>
      <c r="G74" s="875"/>
      <c r="H74" s="875"/>
      <c r="I74" s="875"/>
      <c r="J74" s="875"/>
      <c r="K74" s="875"/>
      <c r="L74" s="875"/>
      <c r="M74" s="875"/>
      <c r="N74" s="875"/>
      <c r="O74" s="875"/>
      <c r="P74" s="876"/>
      <c r="Q74" s="877">
        <v>2262.6179999999999</v>
      </c>
      <c r="R74" s="831"/>
      <c r="S74" s="831"/>
      <c r="T74" s="831"/>
      <c r="U74" s="831"/>
      <c r="V74" s="831">
        <v>2224.6640000000002</v>
      </c>
      <c r="W74" s="831"/>
      <c r="X74" s="831"/>
      <c r="Y74" s="831"/>
      <c r="Z74" s="831"/>
      <c r="AA74" s="831">
        <v>37.954000000000001</v>
      </c>
      <c r="AB74" s="831"/>
      <c r="AC74" s="831"/>
      <c r="AD74" s="831"/>
      <c r="AE74" s="831"/>
      <c r="AF74" s="831">
        <v>37.954000000000001</v>
      </c>
      <c r="AG74" s="831"/>
      <c r="AH74" s="831"/>
      <c r="AI74" s="831"/>
      <c r="AJ74" s="831"/>
      <c r="AK74" s="831" t="s">
        <v>486</v>
      </c>
      <c r="AL74" s="831"/>
      <c r="AM74" s="831"/>
      <c r="AN74" s="831"/>
      <c r="AO74" s="831"/>
      <c r="AP74" s="831" t="s">
        <v>486</v>
      </c>
      <c r="AQ74" s="831"/>
      <c r="AR74" s="831"/>
      <c r="AS74" s="831"/>
      <c r="AT74" s="831"/>
      <c r="AU74" s="831" t="s">
        <v>486</v>
      </c>
      <c r="AV74" s="831"/>
      <c r="AW74" s="831"/>
      <c r="AX74" s="831"/>
      <c r="AY74" s="831"/>
      <c r="AZ74" s="833" t="s">
        <v>531</v>
      </c>
      <c r="BA74" s="833"/>
      <c r="BB74" s="833"/>
      <c r="BC74" s="833"/>
      <c r="BD74" s="834"/>
      <c r="BE74" s="223"/>
      <c r="BF74" s="223"/>
      <c r="BG74" s="223"/>
      <c r="BH74" s="223"/>
      <c r="BI74" s="223"/>
      <c r="BJ74" s="223"/>
      <c r="BK74" s="223"/>
      <c r="BL74" s="223"/>
      <c r="BM74" s="223"/>
      <c r="BN74" s="223"/>
      <c r="BO74" s="223"/>
      <c r="BP74" s="223"/>
      <c r="BQ74" s="220">
        <v>68</v>
      </c>
      <c r="BR74" s="225"/>
      <c r="BS74" s="860"/>
      <c r="BT74" s="861"/>
      <c r="BU74" s="861"/>
      <c r="BV74" s="861"/>
      <c r="BW74" s="861"/>
      <c r="BX74" s="861"/>
      <c r="BY74" s="861"/>
      <c r="BZ74" s="861"/>
      <c r="CA74" s="861"/>
      <c r="CB74" s="861"/>
      <c r="CC74" s="861"/>
      <c r="CD74" s="861"/>
      <c r="CE74" s="861"/>
      <c r="CF74" s="861"/>
      <c r="CG74" s="866"/>
      <c r="CH74" s="863"/>
      <c r="CI74" s="864"/>
      <c r="CJ74" s="864"/>
      <c r="CK74" s="864"/>
      <c r="CL74" s="865"/>
      <c r="CM74" s="863"/>
      <c r="CN74" s="864"/>
      <c r="CO74" s="864"/>
      <c r="CP74" s="864"/>
      <c r="CQ74" s="865"/>
      <c r="CR74" s="863"/>
      <c r="CS74" s="864"/>
      <c r="CT74" s="864"/>
      <c r="CU74" s="864"/>
      <c r="CV74" s="865"/>
      <c r="CW74" s="863"/>
      <c r="CX74" s="864"/>
      <c r="CY74" s="864"/>
      <c r="CZ74" s="864"/>
      <c r="DA74" s="865"/>
      <c r="DB74" s="863"/>
      <c r="DC74" s="864"/>
      <c r="DD74" s="864"/>
      <c r="DE74" s="864"/>
      <c r="DF74" s="865"/>
      <c r="DG74" s="863"/>
      <c r="DH74" s="864"/>
      <c r="DI74" s="864"/>
      <c r="DJ74" s="864"/>
      <c r="DK74" s="865"/>
      <c r="DL74" s="863"/>
      <c r="DM74" s="864"/>
      <c r="DN74" s="864"/>
      <c r="DO74" s="864"/>
      <c r="DP74" s="865"/>
      <c r="DQ74" s="863"/>
      <c r="DR74" s="864"/>
      <c r="DS74" s="864"/>
      <c r="DT74" s="864"/>
      <c r="DU74" s="865"/>
      <c r="DV74" s="860"/>
      <c r="DW74" s="861"/>
      <c r="DX74" s="861"/>
      <c r="DY74" s="861"/>
      <c r="DZ74" s="862"/>
      <c r="EA74" s="212"/>
    </row>
    <row r="75" spans="1:131" ht="26.25" customHeight="1" x14ac:dyDescent="0.25">
      <c r="A75" s="220">
        <v>8</v>
      </c>
      <c r="B75" s="874" t="s">
        <v>553</v>
      </c>
      <c r="C75" s="875"/>
      <c r="D75" s="875"/>
      <c r="E75" s="875"/>
      <c r="F75" s="875"/>
      <c r="G75" s="875"/>
      <c r="H75" s="875"/>
      <c r="I75" s="875"/>
      <c r="J75" s="875"/>
      <c r="K75" s="875"/>
      <c r="L75" s="875"/>
      <c r="M75" s="875"/>
      <c r="N75" s="875"/>
      <c r="O75" s="875"/>
      <c r="P75" s="876"/>
      <c r="Q75" s="878">
        <v>924950.43299999996</v>
      </c>
      <c r="R75" s="879"/>
      <c r="S75" s="879"/>
      <c r="T75" s="879"/>
      <c r="U75" s="835"/>
      <c r="V75" s="880">
        <v>909344.67599999998</v>
      </c>
      <c r="W75" s="879"/>
      <c r="X75" s="879"/>
      <c r="Y75" s="879"/>
      <c r="Z75" s="835"/>
      <c r="AA75" s="880">
        <v>15605.757</v>
      </c>
      <c r="AB75" s="879"/>
      <c r="AC75" s="879"/>
      <c r="AD75" s="879"/>
      <c r="AE75" s="835"/>
      <c r="AF75" s="880">
        <v>15605.757</v>
      </c>
      <c r="AG75" s="879"/>
      <c r="AH75" s="879"/>
      <c r="AI75" s="879"/>
      <c r="AJ75" s="835"/>
      <c r="AK75" s="880">
        <v>9689.6970000000001</v>
      </c>
      <c r="AL75" s="879"/>
      <c r="AM75" s="879"/>
      <c r="AN75" s="879"/>
      <c r="AO75" s="835"/>
      <c r="AP75" s="880" t="s">
        <v>486</v>
      </c>
      <c r="AQ75" s="879"/>
      <c r="AR75" s="879"/>
      <c r="AS75" s="879"/>
      <c r="AT75" s="835"/>
      <c r="AU75" s="880" t="s">
        <v>486</v>
      </c>
      <c r="AV75" s="879"/>
      <c r="AW75" s="879"/>
      <c r="AX75" s="879"/>
      <c r="AY75" s="835"/>
      <c r="AZ75" s="833" t="s">
        <v>545</v>
      </c>
      <c r="BA75" s="833"/>
      <c r="BB75" s="833"/>
      <c r="BC75" s="833"/>
      <c r="BD75" s="834"/>
      <c r="BE75" s="223"/>
      <c r="BF75" s="223"/>
      <c r="BG75" s="223"/>
      <c r="BH75" s="223"/>
      <c r="BI75" s="223"/>
      <c r="BJ75" s="223"/>
      <c r="BK75" s="223"/>
      <c r="BL75" s="223"/>
      <c r="BM75" s="223"/>
      <c r="BN75" s="223"/>
      <c r="BO75" s="223"/>
      <c r="BP75" s="223"/>
      <c r="BQ75" s="220">
        <v>69</v>
      </c>
      <c r="BR75" s="225"/>
      <c r="BS75" s="860"/>
      <c r="BT75" s="861"/>
      <c r="BU75" s="861"/>
      <c r="BV75" s="861"/>
      <c r="BW75" s="861"/>
      <c r="BX75" s="861"/>
      <c r="BY75" s="861"/>
      <c r="BZ75" s="861"/>
      <c r="CA75" s="861"/>
      <c r="CB75" s="861"/>
      <c r="CC75" s="861"/>
      <c r="CD75" s="861"/>
      <c r="CE75" s="861"/>
      <c r="CF75" s="861"/>
      <c r="CG75" s="866"/>
      <c r="CH75" s="863"/>
      <c r="CI75" s="864"/>
      <c r="CJ75" s="864"/>
      <c r="CK75" s="864"/>
      <c r="CL75" s="865"/>
      <c r="CM75" s="863"/>
      <c r="CN75" s="864"/>
      <c r="CO75" s="864"/>
      <c r="CP75" s="864"/>
      <c r="CQ75" s="865"/>
      <c r="CR75" s="863"/>
      <c r="CS75" s="864"/>
      <c r="CT75" s="864"/>
      <c r="CU75" s="864"/>
      <c r="CV75" s="865"/>
      <c r="CW75" s="863"/>
      <c r="CX75" s="864"/>
      <c r="CY75" s="864"/>
      <c r="CZ75" s="864"/>
      <c r="DA75" s="865"/>
      <c r="DB75" s="863"/>
      <c r="DC75" s="864"/>
      <c r="DD75" s="864"/>
      <c r="DE75" s="864"/>
      <c r="DF75" s="865"/>
      <c r="DG75" s="863"/>
      <c r="DH75" s="864"/>
      <c r="DI75" s="864"/>
      <c r="DJ75" s="864"/>
      <c r="DK75" s="865"/>
      <c r="DL75" s="863"/>
      <c r="DM75" s="864"/>
      <c r="DN75" s="864"/>
      <c r="DO75" s="864"/>
      <c r="DP75" s="865"/>
      <c r="DQ75" s="863"/>
      <c r="DR75" s="864"/>
      <c r="DS75" s="864"/>
      <c r="DT75" s="864"/>
      <c r="DU75" s="865"/>
      <c r="DV75" s="860"/>
      <c r="DW75" s="861"/>
      <c r="DX75" s="861"/>
      <c r="DY75" s="861"/>
      <c r="DZ75" s="862"/>
      <c r="EA75" s="212"/>
    </row>
    <row r="76" spans="1:131" ht="26.25" customHeight="1" x14ac:dyDescent="0.25">
      <c r="A76" s="220">
        <v>9</v>
      </c>
      <c r="B76" s="874" t="s">
        <v>554</v>
      </c>
      <c r="C76" s="875"/>
      <c r="D76" s="875"/>
      <c r="E76" s="875"/>
      <c r="F76" s="875"/>
      <c r="G76" s="875"/>
      <c r="H76" s="875"/>
      <c r="I76" s="875"/>
      <c r="J76" s="875"/>
      <c r="K76" s="875"/>
      <c r="L76" s="875"/>
      <c r="M76" s="875"/>
      <c r="N76" s="875"/>
      <c r="O76" s="875"/>
      <c r="P76" s="876"/>
      <c r="Q76" s="878">
        <v>308</v>
      </c>
      <c r="R76" s="879"/>
      <c r="S76" s="879"/>
      <c r="T76" s="879"/>
      <c r="U76" s="835"/>
      <c r="V76" s="880">
        <v>290</v>
      </c>
      <c r="W76" s="879"/>
      <c r="X76" s="879"/>
      <c r="Y76" s="879"/>
      <c r="Z76" s="835"/>
      <c r="AA76" s="880">
        <v>18</v>
      </c>
      <c r="AB76" s="879"/>
      <c r="AC76" s="879"/>
      <c r="AD76" s="879"/>
      <c r="AE76" s="835"/>
      <c r="AF76" s="880">
        <v>18</v>
      </c>
      <c r="AG76" s="879"/>
      <c r="AH76" s="879"/>
      <c r="AI76" s="879"/>
      <c r="AJ76" s="835"/>
      <c r="AK76" s="880">
        <v>7</v>
      </c>
      <c r="AL76" s="879"/>
      <c r="AM76" s="879"/>
      <c r="AN76" s="879"/>
      <c r="AO76" s="835"/>
      <c r="AP76" s="880">
        <v>0</v>
      </c>
      <c r="AQ76" s="879"/>
      <c r="AR76" s="879"/>
      <c r="AS76" s="879"/>
      <c r="AT76" s="835"/>
      <c r="AU76" s="880" t="s">
        <v>486</v>
      </c>
      <c r="AV76" s="879"/>
      <c r="AW76" s="879"/>
      <c r="AX76" s="879"/>
      <c r="AY76" s="835"/>
      <c r="AZ76" s="833" t="s">
        <v>531</v>
      </c>
      <c r="BA76" s="833"/>
      <c r="BB76" s="833"/>
      <c r="BC76" s="833"/>
      <c r="BD76" s="834"/>
      <c r="BE76" s="223"/>
      <c r="BF76" s="223"/>
      <c r="BG76" s="223"/>
      <c r="BH76" s="223"/>
      <c r="BI76" s="223"/>
      <c r="BJ76" s="223"/>
      <c r="BK76" s="223"/>
      <c r="BL76" s="223"/>
      <c r="BM76" s="223"/>
      <c r="BN76" s="223"/>
      <c r="BO76" s="223"/>
      <c r="BP76" s="223"/>
      <c r="BQ76" s="220">
        <v>70</v>
      </c>
      <c r="BR76" s="225"/>
      <c r="BS76" s="860"/>
      <c r="BT76" s="861"/>
      <c r="BU76" s="861"/>
      <c r="BV76" s="861"/>
      <c r="BW76" s="861"/>
      <c r="BX76" s="861"/>
      <c r="BY76" s="861"/>
      <c r="BZ76" s="861"/>
      <c r="CA76" s="861"/>
      <c r="CB76" s="861"/>
      <c r="CC76" s="861"/>
      <c r="CD76" s="861"/>
      <c r="CE76" s="861"/>
      <c r="CF76" s="861"/>
      <c r="CG76" s="866"/>
      <c r="CH76" s="863"/>
      <c r="CI76" s="864"/>
      <c r="CJ76" s="864"/>
      <c r="CK76" s="864"/>
      <c r="CL76" s="865"/>
      <c r="CM76" s="863"/>
      <c r="CN76" s="864"/>
      <c r="CO76" s="864"/>
      <c r="CP76" s="864"/>
      <c r="CQ76" s="865"/>
      <c r="CR76" s="863"/>
      <c r="CS76" s="864"/>
      <c r="CT76" s="864"/>
      <c r="CU76" s="864"/>
      <c r="CV76" s="865"/>
      <c r="CW76" s="863"/>
      <c r="CX76" s="864"/>
      <c r="CY76" s="864"/>
      <c r="CZ76" s="864"/>
      <c r="DA76" s="865"/>
      <c r="DB76" s="863"/>
      <c r="DC76" s="864"/>
      <c r="DD76" s="864"/>
      <c r="DE76" s="864"/>
      <c r="DF76" s="865"/>
      <c r="DG76" s="863"/>
      <c r="DH76" s="864"/>
      <c r="DI76" s="864"/>
      <c r="DJ76" s="864"/>
      <c r="DK76" s="865"/>
      <c r="DL76" s="863"/>
      <c r="DM76" s="864"/>
      <c r="DN76" s="864"/>
      <c r="DO76" s="864"/>
      <c r="DP76" s="865"/>
      <c r="DQ76" s="863"/>
      <c r="DR76" s="864"/>
      <c r="DS76" s="864"/>
      <c r="DT76" s="864"/>
      <c r="DU76" s="865"/>
      <c r="DV76" s="860"/>
      <c r="DW76" s="861"/>
      <c r="DX76" s="861"/>
      <c r="DY76" s="861"/>
      <c r="DZ76" s="862"/>
      <c r="EA76" s="212"/>
    </row>
    <row r="77" spans="1:131" ht="26.25" customHeight="1" x14ac:dyDescent="0.25">
      <c r="A77" s="220">
        <v>10</v>
      </c>
      <c r="B77" s="874" t="s">
        <v>555</v>
      </c>
      <c r="C77" s="875"/>
      <c r="D77" s="875"/>
      <c r="E77" s="875"/>
      <c r="F77" s="875"/>
      <c r="G77" s="875"/>
      <c r="H77" s="875"/>
      <c r="I77" s="875"/>
      <c r="J77" s="875"/>
      <c r="K77" s="875"/>
      <c r="L77" s="875"/>
      <c r="M77" s="875"/>
      <c r="N77" s="875"/>
      <c r="O77" s="875"/>
      <c r="P77" s="876"/>
      <c r="Q77" s="878">
        <v>22583.002</v>
      </c>
      <c r="R77" s="879"/>
      <c r="S77" s="879"/>
      <c r="T77" s="879"/>
      <c r="U77" s="835"/>
      <c r="V77" s="880">
        <v>21732.096000000001</v>
      </c>
      <c r="W77" s="879"/>
      <c r="X77" s="879"/>
      <c r="Y77" s="879"/>
      <c r="Z77" s="835"/>
      <c r="AA77" s="880">
        <v>850.90599999999995</v>
      </c>
      <c r="AB77" s="879"/>
      <c r="AC77" s="879"/>
      <c r="AD77" s="879"/>
      <c r="AE77" s="835"/>
      <c r="AF77" s="880">
        <v>850.90599999999995</v>
      </c>
      <c r="AG77" s="879"/>
      <c r="AH77" s="879"/>
      <c r="AI77" s="879"/>
      <c r="AJ77" s="835"/>
      <c r="AK77" s="880">
        <v>20.7</v>
      </c>
      <c r="AL77" s="879"/>
      <c r="AM77" s="879"/>
      <c r="AN77" s="879"/>
      <c r="AO77" s="835"/>
      <c r="AP77" s="880" t="s">
        <v>486</v>
      </c>
      <c r="AQ77" s="879"/>
      <c r="AR77" s="879"/>
      <c r="AS77" s="879"/>
      <c r="AT77" s="835"/>
      <c r="AU77" s="880" t="s">
        <v>486</v>
      </c>
      <c r="AV77" s="879"/>
      <c r="AW77" s="879"/>
      <c r="AX77" s="879"/>
      <c r="AY77" s="835"/>
      <c r="AZ77" s="833" t="s">
        <v>531</v>
      </c>
      <c r="BA77" s="833"/>
      <c r="BB77" s="833"/>
      <c r="BC77" s="833"/>
      <c r="BD77" s="834"/>
      <c r="BE77" s="223"/>
      <c r="BF77" s="223"/>
      <c r="BG77" s="223"/>
      <c r="BH77" s="223"/>
      <c r="BI77" s="223"/>
      <c r="BJ77" s="223"/>
      <c r="BK77" s="223"/>
      <c r="BL77" s="223"/>
      <c r="BM77" s="223"/>
      <c r="BN77" s="223"/>
      <c r="BO77" s="223"/>
      <c r="BP77" s="223"/>
      <c r="BQ77" s="220">
        <v>71</v>
      </c>
      <c r="BR77" s="225"/>
      <c r="BS77" s="860"/>
      <c r="BT77" s="861"/>
      <c r="BU77" s="861"/>
      <c r="BV77" s="861"/>
      <c r="BW77" s="861"/>
      <c r="BX77" s="861"/>
      <c r="BY77" s="861"/>
      <c r="BZ77" s="861"/>
      <c r="CA77" s="861"/>
      <c r="CB77" s="861"/>
      <c r="CC77" s="861"/>
      <c r="CD77" s="861"/>
      <c r="CE77" s="861"/>
      <c r="CF77" s="861"/>
      <c r="CG77" s="866"/>
      <c r="CH77" s="863"/>
      <c r="CI77" s="864"/>
      <c r="CJ77" s="864"/>
      <c r="CK77" s="864"/>
      <c r="CL77" s="865"/>
      <c r="CM77" s="863"/>
      <c r="CN77" s="864"/>
      <c r="CO77" s="864"/>
      <c r="CP77" s="864"/>
      <c r="CQ77" s="865"/>
      <c r="CR77" s="863"/>
      <c r="CS77" s="864"/>
      <c r="CT77" s="864"/>
      <c r="CU77" s="864"/>
      <c r="CV77" s="865"/>
      <c r="CW77" s="863"/>
      <c r="CX77" s="864"/>
      <c r="CY77" s="864"/>
      <c r="CZ77" s="864"/>
      <c r="DA77" s="865"/>
      <c r="DB77" s="863"/>
      <c r="DC77" s="864"/>
      <c r="DD77" s="864"/>
      <c r="DE77" s="864"/>
      <c r="DF77" s="865"/>
      <c r="DG77" s="863"/>
      <c r="DH77" s="864"/>
      <c r="DI77" s="864"/>
      <c r="DJ77" s="864"/>
      <c r="DK77" s="865"/>
      <c r="DL77" s="863"/>
      <c r="DM77" s="864"/>
      <c r="DN77" s="864"/>
      <c r="DO77" s="864"/>
      <c r="DP77" s="865"/>
      <c r="DQ77" s="863"/>
      <c r="DR77" s="864"/>
      <c r="DS77" s="864"/>
      <c r="DT77" s="864"/>
      <c r="DU77" s="865"/>
      <c r="DV77" s="860"/>
      <c r="DW77" s="861"/>
      <c r="DX77" s="861"/>
      <c r="DY77" s="861"/>
      <c r="DZ77" s="862"/>
      <c r="EA77" s="212"/>
    </row>
    <row r="78" spans="1:131" ht="26.25" customHeight="1" x14ac:dyDescent="0.25">
      <c r="A78" s="220">
        <v>11</v>
      </c>
      <c r="B78" s="874" t="s">
        <v>555</v>
      </c>
      <c r="C78" s="875"/>
      <c r="D78" s="875"/>
      <c r="E78" s="875"/>
      <c r="F78" s="875"/>
      <c r="G78" s="875"/>
      <c r="H78" s="875"/>
      <c r="I78" s="875"/>
      <c r="J78" s="875"/>
      <c r="K78" s="875"/>
      <c r="L78" s="875"/>
      <c r="M78" s="875"/>
      <c r="N78" s="875"/>
      <c r="O78" s="875"/>
      <c r="P78" s="876"/>
      <c r="Q78" s="877">
        <v>137.75700000000001</v>
      </c>
      <c r="R78" s="831"/>
      <c r="S78" s="831"/>
      <c r="T78" s="831"/>
      <c r="U78" s="831"/>
      <c r="V78" s="831">
        <v>94.186000000000007</v>
      </c>
      <c r="W78" s="831"/>
      <c r="X78" s="831"/>
      <c r="Y78" s="831"/>
      <c r="Z78" s="831"/>
      <c r="AA78" s="831">
        <v>43.57</v>
      </c>
      <c r="AB78" s="831"/>
      <c r="AC78" s="831"/>
      <c r="AD78" s="831"/>
      <c r="AE78" s="831"/>
      <c r="AF78" s="831">
        <v>43.57</v>
      </c>
      <c r="AG78" s="831"/>
      <c r="AH78" s="831"/>
      <c r="AI78" s="831"/>
      <c r="AJ78" s="831"/>
      <c r="AK78" s="831" t="s">
        <v>486</v>
      </c>
      <c r="AL78" s="831"/>
      <c r="AM78" s="831"/>
      <c r="AN78" s="831"/>
      <c r="AO78" s="831"/>
      <c r="AP78" s="831" t="s">
        <v>486</v>
      </c>
      <c r="AQ78" s="831"/>
      <c r="AR78" s="831"/>
      <c r="AS78" s="831"/>
      <c r="AT78" s="831"/>
      <c r="AU78" s="831" t="s">
        <v>486</v>
      </c>
      <c r="AV78" s="831"/>
      <c r="AW78" s="831"/>
      <c r="AX78" s="831"/>
      <c r="AY78" s="831"/>
      <c r="AZ78" s="833" t="s">
        <v>546</v>
      </c>
      <c r="BA78" s="833"/>
      <c r="BB78" s="833"/>
      <c r="BC78" s="833"/>
      <c r="BD78" s="834"/>
      <c r="BE78" s="223"/>
      <c r="BF78" s="223"/>
      <c r="BG78" s="223"/>
      <c r="BH78" s="223"/>
      <c r="BI78" s="223"/>
      <c r="BJ78" s="212"/>
      <c r="BK78" s="212"/>
      <c r="BL78" s="212"/>
      <c r="BM78" s="212"/>
      <c r="BN78" s="212"/>
      <c r="BO78" s="223"/>
      <c r="BP78" s="223"/>
      <c r="BQ78" s="220">
        <v>72</v>
      </c>
      <c r="BR78" s="225"/>
      <c r="BS78" s="860"/>
      <c r="BT78" s="861"/>
      <c r="BU78" s="861"/>
      <c r="BV78" s="861"/>
      <c r="BW78" s="861"/>
      <c r="BX78" s="861"/>
      <c r="BY78" s="861"/>
      <c r="BZ78" s="861"/>
      <c r="CA78" s="861"/>
      <c r="CB78" s="861"/>
      <c r="CC78" s="861"/>
      <c r="CD78" s="861"/>
      <c r="CE78" s="861"/>
      <c r="CF78" s="861"/>
      <c r="CG78" s="866"/>
      <c r="CH78" s="863"/>
      <c r="CI78" s="864"/>
      <c r="CJ78" s="864"/>
      <c r="CK78" s="864"/>
      <c r="CL78" s="865"/>
      <c r="CM78" s="863"/>
      <c r="CN78" s="864"/>
      <c r="CO78" s="864"/>
      <c r="CP78" s="864"/>
      <c r="CQ78" s="865"/>
      <c r="CR78" s="863"/>
      <c r="CS78" s="864"/>
      <c r="CT78" s="864"/>
      <c r="CU78" s="864"/>
      <c r="CV78" s="865"/>
      <c r="CW78" s="863"/>
      <c r="CX78" s="864"/>
      <c r="CY78" s="864"/>
      <c r="CZ78" s="864"/>
      <c r="DA78" s="865"/>
      <c r="DB78" s="863"/>
      <c r="DC78" s="864"/>
      <c r="DD78" s="864"/>
      <c r="DE78" s="864"/>
      <c r="DF78" s="865"/>
      <c r="DG78" s="863"/>
      <c r="DH78" s="864"/>
      <c r="DI78" s="864"/>
      <c r="DJ78" s="864"/>
      <c r="DK78" s="865"/>
      <c r="DL78" s="863"/>
      <c r="DM78" s="864"/>
      <c r="DN78" s="864"/>
      <c r="DO78" s="864"/>
      <c r="DP78" s="865"/>
      <c r="DQ78" s="863"/>
      <c r="DR78" s="864"/>
      <c r="DS78" s="864"/>
      <c r="DT78" s="864"/>
      <c r="DU78" s="865"/>
      <c r="DV78" s="860"/>
      <c r="DW78" s="861"/>
      <c r="DX78" s="861"/>
      <c r="DY78" s="861"/>
      <c r="DZ78" s="862"/>
      <c r="EA78" s="212"/>
    </row>
    <row r="79" spans="1:131" ht="26.25" customHeight="1" x14ac:dyDescent="0.25">
      <c r="A79" s="220">
        <v>12</v>
      </c>
      <c r="B79" s="874"/>
      <c r="C79" s="875"/>
      <c r="D79" s="875"/>
      <c r="E79" s="875"/>
      <c r="F79" s="875"/>
      <c r="G79" s="875"/>
      <c r="H79" s="875"/>
      <c r="I79" s="875"/>
      <c r="J79" s="875"/>
      <c r="K79" s="875"/>
      <c r="L79" s="875"/>
      <c r="M79" s="875"/>
      <c r="N79" s="875"/>
      <c r="O79" s="875"/>
      <c r="P79" s="876"/>
      <c r="Q79" s="877"/>
      <c r="R79" s="831"/>
      <c r="S79" s="831"/>
      <c r="T79" s="831"/>
      <c r="U79" s="831"/>
      <c r="V79" s="831"/>
      <c r="W79" s="831"/>
      <c r="X79" s="831"/>
      <c r="Y79" s="831"/>
      <c r="Z79" s="831"/>
      <c r="AA79" s="831"/>
      <c r="AB79" s="831"/>
      <c r="AC79" s="831"/>
      <c r="AD79" s="831"/>
      <c r="AE79" s="831"/>
      <c r="AF79" s="831"/>
      <c r="AG79" s="831"/>
      <c r="AH79" s="831"/>
      <c r="AI79" s="831"/>
      <c r="AJ79" s="831"/>
      <c r="AK79" s="831"/>
      <c r="AL79" s="831"/>
      <c r="AM79" s="831"/>
      <c r="AN79" s="831"/>
      <c r="AO79" s="831"/>
      <c r="AP79" s="831"/>
      <c r="AQ79" s="831"/>
      <c r="AR79" s="831"/>
      <c r="AS79" s="831"/>
      <c r="AT79" s="831"/>
      <c r="AU79" s="831"/>
      <c r="AV79" s="831"/>
      <c r="AW79" s="831"/>
      <c r="AX79" s="831"/>
      <c r="AY79" s="831"/>
      <c r="AZ79" s="833"/>
      <c r="BA79" s="833"/>
      <c r="BB79" s="833"/>
      <c r="BC79" s="833"/>
      <c r="BD79" s="834"/>
      <c r="BE79" s="223"/>
      <c r="BF79" s="223"/>
      <c r="BG79" s="223"/>
      <c r="BH79" s="223"/>
      <c r="BI79" s="223"/>
      <c r="BJ79" s="212"/>
      <c r="BK79" s="212"/>
      <c r="BL79" s="212"/>
      <c r="BM79" s="212"/>
      <c r="BN79" s="212"/>
      <c r="BO79" s="223"/>
      <c r="BP79" s="223"/>
      <c r="BQ79" s="220">
        <v>73</v>
      </c>
      <c r="BR79" s="225"/>
      <c r="BS79" s="860"/>
      <c r="BT79" s="861"/>
      <c r="BU79" s="861"/>
      <c r="BV79" s="861"/>
      <c r="BW79" s="861"/>
      <c r="BX79" s="861"/>
      <c r="BY79" s="861"/>
      <c r="BZ79" s="861"/>
      <c r="CA79" s="861"/>
      <c r="CB79" s="861"/>
      <c r="CC79" s="861"/>
      <c r="CD79" s="861"/>
      <c r="CE79" s="861"/>
      <c r="CF79" s="861"/>
      <c r="CG79" s="866"/>
      <c r="CH79" s="863"/>
      <c r="CI79" s="864"/>
      <c r="CJ79" s="864"/>
      <c r="CK79" s="864"/>
      <c r="CL79" s="865"/>
      <c r="CM79" s="863"/>
      <c r="CN79" s="864"/>
      <c r="CO79" s="864"/>
      <c r="CP79" s="864"/>
      <c r="CQ79" s="865"/>
      <c r="CR79" s="863"/>
      <c r="CS79" s="864"/>
      <c r="CT79" s="864"/>
      <c r="CU79" s="864"/>
      <c r="CV79" s="865"/>
      <c r="CW79" s="863"/>
      <c r="CX79" s="864"/>
      <c r="CY79" s="864"/>
      <c r="CZ79" s="864"/>
      <c r="DA79" s="865"/>
      <c r="DB79" s="863"/>
      <c r="DC79" s="864"/>
      <c r="DD79" s="864"/>
      <c r="DE79" s="864"/>
      <c r="DF79" s="865"/>
      <c r="DG79" s="863"/>
      <c r="DH79" s="864"/>
      <c r="DI79" s="864"/>
      <c r="DJ79" s="864"/>
      <c r="DK79" s="865"/>
      <c r="DL79" s="863"/>
      <c r="DM79" s="864"/>
      <c r="DN79" s="864"/>
      <c r="DO79" s="864"/>
      <c r="DP79" s="865"/>
      <c r="DQ79" s="863"/>
      <c r="DR79" s="864"/>
      <c r="DS79" s="864"/>
      <c r="DT79" s="864"/>
      <c r="DU79" s="865"/>
      <c r="DV79" s="860"/>
      <c r="DW79" s="861"/>
      <c r="DX79" s="861"/>
      <c r="DY79" s="861"/>
      <c r="DZ79" s="862"/>
      <c r="EA79" s="212"/>
    </row>
    <row r="80" spans="1:131" ht="26.25" customHeight="1" x14ac:dyDescent="0.25">
      <c r="A80" s="220">
        <v>13</v>
      </c>
      <c r="B80" s="874"/>
      <c r="C80" s="875"/>
      <c r="D80" s="875"/>
      <c r="E80" s="875"/>
      <c r="F80" s="875"/>
      <c r="G80" s="875"/>
      <c r="H80" s="875"/>
      <c r="I80" s="875"/>
      <c r="J80" s="875"/>
      <c r="K80" s="875"/>
      <c r="L80" s="875"/>
      <c r="M80" s="875"/>
      <c r="N80" s="875"/>
      <c r="O80" s="875"/>
      <c r="P80" s="876"/>
      <c r="Q80" s="877"/>
      <c r="R80" s="831"/>
      <c r="S80" s="831"/>
      <c r="T80" s="831"/>
      <c r="U80" s="831"/>
      <c r="V80" s="831"/>
      <c r="W80" s="831"/>
      <c r="X80" s="831"/>
      <c r="Y80" s="831"/>
      <c r="Z80" s="831"/>
      <c r="AA80" s="831"/>
      <c r="AB80" s="831"/>
      <c r="AC80" s="831"/>
      <c r="AD80" s="831"/>
      <c r="AE80" s="831"/>
      <c r="AF80" s="831"/>
      <c r="AG80" s="831"/>
      <c r="AH80" s="831"/>
      <c r="AI80" s="831"/>
      <c r="AJ80" s="831"/>
      <c r="AK80" s="831"/>
      <c r="AL80" s="831"/>
      <c r="AM80" s="831"/>
      <c r="AN80" s="831"/>
      <c r="AO80" s="831"/>
      <c r="AP80" s="831"/>
      <c r="AQ80" s="831"/>
      <c r="AR80" s="831"/>
      <c r="AS80" s="831"/>
      <c r="AT80" s="831"/>
      <c r="AU80" s="831"/>
      <c r="AV80" s="831"/>
      <c r="AW80" s="831"/>
      <c r="AX80" s="831"/>
      <c r="AY80" s="831"/>
      <c r="AZ80" s="833"/>
      <c r="BA80" s="833"/>
      <c r="BB80" s="833"/>
      <c r="BC80" s="833"/>
      <c r="BD80" s="834"/>
      <c r="BE80" s="223"/>
      <c r="BF80" s="223"/>
      <c r="BG80" s="223"/>
      <c r="BH80" s="223"/>
      <c r="BI80" s="223"/>
      <c r="BJ80" s="223"/>
      <c r="BK80" s="223"/>
      <c r="BL80" s="223"/>
      <c r="BM80" s="223"/>
      <c r="BN80" s="223"/>
      <c r="BO80" s="223"/>
      <c r="BP80" s="223"/>
      <c r="BQ80" s="220">
        <v>74</v>
      </c>
      <c r="BR80" s="225"/>
      <c r="BS80" s="860"/>
      <c r="BT80" s="861"/>
      <c r="BU80" s="861"/>
      <c r="BV80" s="861"/>
      <c r="BW80" s="861"/>
      <c r="BX80" s="861"/>
      <c r="BY80" s="861"/>
      <c r="BZ80" s="861"/>
      <c r="CA80" s="861"/>
      <c r="CB80" s="861"/>
      <c r="CC80" s="861"/>
      <c r="CD80" s="861"/>
      <c r="CE80" s="861"/>
      <c r="CF80" s="861"/>
      <c r="CG80" s="866"/>
      <c r="CH80" s="863"/>
      <c r="CI80" s="864"/>
      <c r="CJ80" s="864"/>
      <c r="CK80" s="864"/>
      <c r="CL80" s="865"/>
      <c r="CM80" s="863"/>
      <c r="CN80" s="864"/>
      <c r="CO80" s="864"/>
      <c r="CP80" s="864"/>
      <c r="CQ80" s="865"/>
      <c r="CR80" s="863"/>
      <c r="CS80" s="864"/>
      <c r="CT80" s="864"/>
      <c r="CU80" s="864"/>
      <c r="CV80" s="865"/>
      <c r="CW80" s="863"/>
      <c r="CX80" s="864"/>
      <c r="CY80" s="864"/>
      <c r="CZ80" s="864"/>
      <c r="DA80" s="865"/>
      <c r="DB80" s="863"/>
      <c r="DC80" s="864"/>
      <c r="DD80" s="864"/>
      <c r="DE80" s="864"/>
      <c r="DF80" s="865"/>
      <c r="DG80" s="863"/>
      <c r="DH80" s="864"/>
      <c r="DI80" s="864"/>
      <c r="DJ80" s="864"/>
      <c r="DK80" s="865"/>
      <c r="DL80" s="863"/>
      <c r="DM80" s="864"/>
      <c r="DN80" s="864"/>
      <c r="DO80" s="864"/>
      <c r="DP80" s="865"/>
      <c r="DQ80" s="863"/>
      <c r="DR80" s="864"/>
      <c r="DS80" s="864"/>
      <c r="DT80" s="864"/>
      <c r="DU80" s="865"/>
      <c r="DV80" s="860"/>
      <c r="DW80" s="861"/>
      <c r="DX80" s="861"/>
      <c r="DY80" s="861"/>
      <c r="DZ80" s="862"/>
      <c r="EA80" s="212"/>
    </row>
    <row r="81" spans="1:131" ht="26.25" customHeight="1" x14ac:dyDescent="0.25">
      <c r="A81" s="220">
        <v>14</v>
      </c>
      <c r="B81" s="874"/>
      <c r="C81" s="875"/>
      <c r="D81" s="875"/>
      <c r="E81" s="875"/>
      <c r="F81" s="875"/>
      <c r="G81" s="875"/>
      <c r="H81" s="875"/>
      <c r="I81" s="875"/>
      <c r="J81" s="875"/>
      <c r="K81" s="875"/>
      <c r="L81" s="875"/>
      <c r="M81" s="875"/>
      <c r="N81" s="875"/>
      <c r="O81" s="875"/>
      <c r="P81" s="876"/>
      <c r="Q81" s="877"/>
      <c r="R81" s="831"/>
      <c r="S81" s="831"/>
      <c r="T81" s="831"/>
      <c r="U81" s="831"/>
      <c r="V81" s="831"/>
      <c r="W81" s="831"/>
      <c r="X81" s="831"/>
      <c r="Y81" s="831"/>
      <c r="Z81" s="831"/>
      <c r="AA81" s="831"/>
      <c r="AB81" s="831"/>
      <c r="AC81" s="831"/>
      <c r="AD81" s="831"/>
      <c r="AE81" s="831"/>
      <c r="AF81" s="831"/>
      <c r="AG81" s="831"/>
      <c r="AH81" s="831"/>
      <c r="AI81" s="831"/>
      <c r="AJ81" s="831"/>
      <c r="AK81" s="831"/>
      <c r="AL81" s="831"/>
      <c r="AM81" s="831"/>
      <c r="AN81" s="831"/>
      <c r="AO81" s="831"/>
      <c r="AP81" s="831"/>
      <c r="AQ81" s="831"/>
      <c r="AR81" s="831"/>
      <c r="AS81" s="831"/>
      <c r="AT81" s="831"/>
      <c r="AU81" s="831"/>
      <c r="AV81" s="831"/>
      <c r="AW81" s="831"/>
      <c r="AX81" s="831"/>
      <c r="AY81" s="831"/>
      <c r="AZ81" s="833"/>
      <c r="BA81" s="833"/>
      <c r="BB81" s="833"/>
      <c r="BC81" s="833"/>
      <c r="BD81" s="834"/>
      <c r="BE81" s="223"/>
      <c r="BF81" s="223"/>
      <c r="BG81" s="223"/>
      <c r="BH81" s="223"/>
      <c r="BI81" s="223"/>
      <c r="BJ81" s="223"/>
      <c r="BK81" s="223"/>
      <c r="BL81" s="223"/>
      <c r="BM81" s="223"/>
      <c r="BN81" s="223"/>
      <c r="BO81" s="223"/>
      <c r="BP81" s="223"/>
      <c r="BQ81" s="220">
        <v>75</v>
      </c>
      <c r="BR81" s="225"/>
      <c r="BS81" s="860"/>
      <c r="BT81" s="861"/>
      <c r="BU81" s="861"/>
      <c r="BV81" s="861"/>
      <c r="BW81" s="861"/>
      <c r="BX81" s="861"/>
      <c r="BY81" s="861"/>
      <c r="BZ81" s="861"/>
      <c r="CA81" s="861"/>
      <c r="CB81" s="861"/>
      <c r="CC81" s="861"/>
      <c r="CD81" s="861"/>
      <c r="CE81" s="861"/>
      <c r="CF81" s="861"/>
      <c r="CG81" s="866"/>
      <c r="CH81" s="863"/>
      <c r="CI81" s="864"/>
      <c r="CJ81" s="864"/>
      <c r="CK81" s="864"/>
      <c r="CL81" s="865"/>
      <c r="CM81" s="863"/>
      <c r="CN81" s="864"/>
      <c r="CO81" s="864"/>
      <c r="CP81" s="864"/>
      <c r="CQ81" s="865"/>
      <c r="CR81" s="863"/>
      <c r="CS81" s="864"/>
      <c r="CT81" s="864"/>
      <c r="CU81" s="864"/>
      <c r="CV81" s="865"/>
      <c r="CW81" s="863"/>
      <c r="CX81" s="864"/>
      <c r="CY81" s="864"/>
      <c r="CZ81" s="864"/>
      <c r="DA81" s="865"/>
      <c r="DB81" s="863"/>
      <c r="DC81" s="864"/>
      <c r="DD81" s="864"/>
      <c r="DE81" s="864"/>
      <c r="DF81" s="865"/>
      <c r="DG81" s="863"/>
      <c r="DH81" s="864"/>
      <c r="DI81" s="864"/>
      <c r="DJ81" s="864"/>
      <c r="DK81" s="865"/>
      <c r="DL81" s="863"/>
      <c r="DM81" s="864"/>
      <c r="DN81" s="864"/>
      <c r="DO81" s="864"/>
      <c r="DP81" s="865"/>
      <c r="DQ81" s="863"/>
      <c r="DR81" s="864"/>
      <c r="DS81" s="864"/>
      <c r="DT81" s="864"/>
      <c r="DU81" s="865"/>
      <c r="DV81" s="860"/>
      <c r="DW81" s="861"/>
      <c r="DX81" s="861"/>
      <c r="DY81" s="861"/>
      <c r="DZ81" s="862"/>
      <c r="EA81" s="212"/>
    </row>
    <row r="82" spans="1:131" ht="26.25" customHeight="1" x14ac:dyDescent="0.25">
      <c r="A82" s="220">
        <v>15</v>
      </c>
      <c r="B82" s="874"/>
      <c r="C82" s="875"/>
      <c r="D82" s="875"/>
      <c r="E82" s="875"/>
      <c r="F82" s="875"/>
      <c r="G82" s="875"/>
      <c r="H82" s="875"/>
      <c r="I82" s="875"/>
      <c r="J82" s="875"/>
      <c r="K82" s="875"/>
      <c r="L82" s="875"/>
      <c r="M82" s="875"/>
      <c r="N82" s="875"/>
      <c r="O82" s="875"/>
      <c r="P82" s="876"/>
      <c r="Q82" s="877"/>
      <c r="R82" s="831"/>
      <c r="S82" s="831"/>
      <c r="T82" s="831"/>
      <c r="U82" s="831"/>
      <c r="V82" s="831"/>
      <c r="W82" s="831"/>
      <c r="X82" s="831"/>
      <c r="Y82" s="831"/>
      <c r="Z82" s="831"/>
      <c r="AA82" s="831"/>
      <c r="AB82" s="831"/>
      <c r="AC82" s="831"/>
      <c r="AD82" s="831"/>
      <c r="AE82" s="831"/>
      <c r="AF82" s="831"/>
      <c r="AG82" s="831"/>
      <c r="AH82" s="831"/>
      <c r="AI82" s="831"/>
      <c r="AJ82" s="831"/>
      <c r="AK82" s="831"/>
      <c r="AL82" s="831"/>
      <c r="AM82" s="831"/>
      <c r="AN82" s="831"/>
      <c r="AO82" s="831"/>
      <c r="AP82" s="831"/>
      <c r="AQ82" s="831"/>
      <c r="AR82" s="831"/>
      <c r="AS82" s="831"/>
      <c r="AT82" s="831"/>
      <c r="AU82" s="831"/>
      <c r="AV82" s="831"/>
      <c r="AW82" s="831"/>
      <c r="AX82" s="831"/>
      <c r="AY82" s="831"/>
      <c r="AZ82" s="833"/>
      <c r="BA82" s="833"/>
      <c r="BB82" s="833"/>
      <c r="BC82" s="833"/>
      <c r="BD82" s="834"/>
      <c r="BE82" s="223"/>
      <c r="BF82" s="223"/>
      <c r="BG82" s="223"/>
      <c r="BH82" s="223"/>
      <c r="BI82" s="223"/>
      <c r="BJ82" s="223"/>
      <c r="BK82" s="223"/>
      <c r="BL82" s="223"/>
      <c r="BM82" s="223"/>
      <c r="BN82" s="223"/>
      <c r="BO82" s="223"/>
      <c r="BP82" s="223"/>
      <c r="BQ82" s="220">
        <v>76</v>
      </c>
      <c r="BR82" s="225"/>
      <c r="BS82" s="860"/>
      <c r="BT82" s="861"/>
      <c r="BU82" s="861"/>
      <c r="BV82" s="861"/>
      <c r="BW82" s="861"/>
      <c r="BX82" s="861"/>
      <c r="BY82" s="861"/>
      <c r="BZ82" s="861"/>
      <c r="CA82" s="861"/>
      <c r="CB82" s="861"/>
      <c r="CC82" s="861"/>
      <c r="CD82" s="861"/>
      <c r="CE82" s="861"/>
      <c r="CF82" s="861"/>
      <c r="CG82" s="866"/>
      <c r="CH82" s="863"/>
      <c r="CI82" s="864"/>
      <c r="CJ82" s="864"/>
      <c r="CK82" s="864"/>
      <c r="CL82" s="865"/>
      <c r="CM82" s="863"/>
      <c r="CN82" s="864"/>
      <c r="CO82" s="864"/>
      <c r="CP82" s="864"/>
      <c r="CQ82" s="865"/>
      <c r="CR82" s="863"/>
      <c r="CS82" s="864"/>
      <c r="CT82" s="864"/>
      <c r="CU82" s="864"/>
      <c r="CV82" s="865"/>
      <c r="CW82" s="863"/>
      <c r="CX82" s="864"/>
      <c r="CY82" s="864"/>
      <c r="CZ82" s="864"/>
      <c r="DA82" s="865"/>
      <c r="DB82" s="863"/>
      <c r="DC82" s="864"/>
      <c r="DD82" s="864"/>
      <c r="DE82" s="864"/>
      <c r="DF82" s="865"/>
      <c r="DG82" s="863"/>
      <c r="DH82" s="864"/>
      <c r="DI82" s="864"/>
      <c r="DJ82" s="864"/>
      <c r="DK82" s="865"/>
      <c r="DL82" s="863"/>
      <c r="DM82" s="864"/>
      <c r="DN82" s="864"/>
      <c r="DO82" s="864"/>
      <c r="DP82" s="865"/>
      <c r="DQ82" s="863"/>
      <c r="DR82" s="864"/>
      <c r="DS82" s="864"/>
      <c r="DT82" s="864"/>
      <c r="DU82" s="865"/>
      <c r="DV82" s="860"/>
      <c r="DW82" s="861"/>
      <c r="DX82" s="861"/>
      <c r="DY82" s="861"/>
      <c r="DZ82" s="862"/>
      <c r="EA82" s="212"/>
    </row>
    <row r="83" spans="1:131" ht="26.25" customHeight="1" x14ac:dyDescent="0.25">
      <c r="A83" s="220">
        <v>16</v>
      </c>
      <c r="B83" s="874"/>
      <c r="C83" s="875"/>
      <c r="D83" s="875"/>
      <c r="E83" s="875"/>
      <c r="F83" s="875"/>
      <c r="G83" s="875"/>
      <c r="H83" s="875"/>
      <c r="I83" s="875"/>
      <c r="J83" s="875"/>
      <c r="K83" s="875"/>
      <c r="L83" s="875"/>
      <c r="M83" s="875"/>
      <c r="N83" s="875"/>
      <c r="O83" s="875"/>
      <c r="P83" s="876"/>
      <c r="Q83" s="877"/>
      <c r="R83" s="831"/>
      <c r="S83" s="831"/>
      <c r="T83" s="831"/>
      <c r="U83" s="831"/>
      <c r="V83" s="831"/>
      <c r="W83" s="831"/>
      <c r="X83" s="831"/>
      <c r="Y83" s="831"/>
      <c r="Z83" s="831"/>
      <c r="AA83" s="831"/>
      <c r="AB83" s="831"/>
      <c r="AC83" s="831"/>
      <c r="AD83" s="831"/>
      <c r="AE83" s="831"/>
      <c r="AF83" s="831"/>
      <c r="AG83" s="831"/>
      <c r="AH83" s="831"/>
      <c r="AI83" s="831"/>
      <c r="AJ83" s="831"/>
      <c r="AK83" s="831"/>
      <c r="AL83" s="831"/>
      <c r="AM83" s="831"/>
      <c r="AN83" s="831"/>
      <c r="AO83" s="831"/>
      <c r="AP83" s="831"/>
      <c r="AQ83" s="831"/>
      <c r="AR83" s="831"/>
      <c r="AS83" s="831"/>
      <c r="AT83" s="831"/>
      <c r="AU83" s="831"/>
      <c r="AV83" s="831"/>
      <c r="AW83" s="831"/>
      <c r="AX83" s="831"/>
      <c r="AY83" s="831"/>
      <c r="AZ83" s="833"/>
      <c r="BA83" s="833"/>
      <c r="BB83" s="833"/>
      <c r="BC83" s="833"/>
      <c r="BD83" s="834"/>
      <c r="BE83" s="223"/>
      <c r="BF83" s="223"/>
      <c r="BG83" s="223"/>
      <c r="BH83" s="223"/>
      <c r="BI83" s="223"/>
      <c r="BJ83" s="223"/>
      <c r="BK83" s="223"/>
      <c r="BL83" s="223"/>
      <c r="BM83" s="223"/>
      <c r="BN83" s="223"/>
      <c r="BO83" s="223"/>
      <c r="BP83" s="223"/>
      <c r="BQ83" s="220">
        <v>77</v>
      </c>
      <c r="BR83" s="225"/>
      <c r="BS83" s="860"/>
      <c r="BT83" s="861"/>
      <c r="BU83" s="861"/>
      <c r="BV83" s="861"/>
      <c r="BW83" s="861"/>
      <c r="BX83" s="861"/>
      <c r="BY83" s="861"/>
      <c r="BZ83" s="861"/>
      <c r="CA83" s="861"/>
      <c r="CB83" s="861"/>
      <c r="CC83" s="861"/>
      <c r="CD83" s="861"/>
      <c r="CE83" s="861"/>
      <c r="CF83" s="861"/>
      <c r="CG83" s="866"/>
      <c r="CH83" s="863"/>
      <c r="CI83" s="864"/>
      <c r="CJ83" s="864"/>
      <c r="CK83" s="864"/>
      <c r="CL83" s="865"/>
      <c r="CM83" s="863"/>
      <c r="CN83" s="864"/>
      <c r="CO83" s="864"/>
      <c r="CP83" s="864"/>
      <c r="CQ83" s="865"/>
      <c r="CR83" s="863"/>
      <c r="CS83" s="864"/>
      <c r="CT83" s="864"/>
      <c r="CU83" s="864"/>
      <c r="CV83" s="865"/>
      <c r="CW83" s="863"/>
      <c r="CX83" s="864"/>
      <c r="CY83" s="864"/>
      <c r="CZ83" s="864"/>
      <c r="DA83" s="865"/>
      <c r="DB83" s="863"/>
      <c r="DC83" s="864"/>
      <c r="DD83" s="864"/>
      <c r="DE83" s="864"/>
      <c r="DF83" s="865"/>
      <c r="DG83" s="863"/>
      <c r="DH83" s="864"/>
      <c r="DI83" s="864"/>
      <c r="DJ83" s="864"/>
      <c r="DK83" s="865"/>
      <c r="DL83" s="863"/>
      <c r="DM83" s="864"/>
      <c r="DN83" s="864"/>
      <c r="DO83" s="864"/>
      <c r="DP83" s="865"/>
      <c r="DQ83" s="863"/>
      <c r="DR83" s="864"/>
      <c r="DS83" s="864"/>
      <c r="DT83" s="864"/>
      <c r="DU83" s="865"/>
      <c r="DV83" s="860"/>
      <c r="DW83" s="861"/>
      <c r="DX83" s="861"/>
      <c r="DY83" s="861"/>
      <c r="DZ83" s="862"/>
      <c r="EA83" s="212"/>
    </row>
    <row r="84" spans="1:131" ht="26.25" customHeight="1" x14ac:dyDescent="0.25">
      <c r="A84" s="220">
        <v>17</v>
      </c>
      <c r="B84" s="874"/>
      <c r="C84" s="875"/>
      <c r="D84" s="875"/>
      <c r="E84" s="875"/>
      <c r="F84" s="875"/>
      <c r="G84" s="875"/>
      <c r="H84" s="875"/>
      <c r="I84" s="875"/>
      <c r="J84" s="875"/>
      <c r="K84" s="875"/>
      <c r="L84" s="875"/>
      <c r="M84" s="875"/>
      <c r="N84" s="875"/>
      <c r="O84" s="875"/>
      <c r="P84" s="876"/>
      <c r="Q84" s="877"/>
      <c r="R84" s="831"/>
      <c r="S84" s="831"/>
      <c r="T84" s="831"/>
      <c r="U84" s="831"/>
      <c r="V84" s="831"/>
      <c r="W84" s="831"/>
      <c r="X84" s="831"/>
      <c r="Y84" s="831"/>
      <c r="Z84" s="831"/>
      <c r="AA84" s="831"/>
      <c r="AB84" s="831"/>
      <c r="AC84" s="831"/>
      <c r="AD84" s="831"/>
      <c r="AE84" s="831"/>
      <c r="AF84" s="831"/>
      <c r="AG84" s="831"/>
      <c r="AH84" s="831"/>
      <c r="AI84" s="831"/>
      <c r="AJ84" s="831"/>
      <c r="AK84" s="831"/>
      <c r="AL84" s="831"/>
      <c r="AM84" s="831"/>
      <c r="AN84" s="831"/>
      <c r="AO84" s="831"/>
      <c r="AP84" s="831"/>
      <c r="AQ84" s="831"/>
      <c r="AR84" s="831"/>
      <c r="AS84" s="831"/>
      <c r="AT84" s="831"/>
      <c r="AU84" s="831"/>
      <c r="AV84" s="831"/>
      <c r="AW84" s="831"/>
      <c r="AX84" s="831"/>
      <c r="AY84" s="831"/>
      <c r="AZ84" s="833"/>
      <c r="BA84" s="833"/>
      <c r="BB84" s="833"/>
      <c r="BC84" s="833"/>
      <c r="BD84" s="834"/>
      <c r="BE84" s="223"/>
      <c r="BF84" s="223"/>
      <c r="BG84" s="223"/>
      <c r="BH84" s="223"/>
      <c r="BI84" s="223"/>
      <c r="BJ84" s="223"/>
      <c r="BK84" s="223"/>
      <c r="BL84" s="223"/>
      <c r="BM84" s="223"/>
      <c r="BN84" s="223"/>
      <c r="BO84" s="223"/>
      <c r="BP84" s="223"/>
      <c r="BQ84" s="220">
        <v>78</v>
      </c>
      <c r="BR84" s="225"/>
      <c r="BS84" s="860"/>
      <c r="BT84" s="861"/>
      <c r="BU84" s="861"/>
      <c r="BV84" s="861"/>
      <c r="BW84" s="861"/>
      <c r="BX84" s="861"/>
      <c r="BY84" s="861"/>
      <c r="BZ84" s="861"/>
      <c r="CA84" s="861"/>
      <c r="CB84" s="861"/>
      <c r="CC84" s="861"/>
      <c r="CD84" s="861"/>
      <c r="CE84" s="861"/>
      <c r="CF84" s="861"/>
      <c r="CG84" s="866"/>
      <c r="CH84" s="863"/>
      <c r="CI84" s="864"/>
      <c r="CJ84" s="864"/>
      <c r="CK84" s="864"/>
      <c r="CL84" s="865"/>
      <c r="CM84" s="863"/>
      <c r="CN84" s="864"/>
      <c r="CO84" s="864"/>
      <c r="CP84" s="864"/>
      <c r="CQ84" s="865"/>
      <c r="CR84" s="863"/>
      <c r="CS84" s="864"/>
      <c r="CT84" s="864"/>
      <c r="CU84" s="864"/>
      <c r="CV84" s="865"/>
      <c r="CW84" s="863"/>
      <c r="CX84" s="864"/>
      <c r="CY84" s="864"/>
      <c r="CZ84" s="864"/>
      <c r="DA84" s="865"/>
      <c r="DB84" s="863"/>
      <c r="DC84" s="864"/>
      <c r="DD84" s="864"/>
      <c r="DE84" s="864"/>
      <c r="DF84" s="865"/>
      <c r="DG84" s="863"/>
      <c r="DH84" s="864"/>
      <c r="DI84" s="864"/>
      <c r="DJ84" s="864"/>
      <c r="DK84" s="865"/>
      <c r="DL84" s="863"/>
      <c r="DM84" s="864"/>
      <c r="DN84" s="864"/>
      <c r="DO84" s="864"/>
      <c r="DP84" s="865"/>
      <c r="DQ84" s="863"/>
      <c r="DR84" s="864"/>
      <c r="DS84" s="864"/>
      <c r="DT84" s="864"/>
      <c r="DU84" s="865"/>
      <c r="DV84" s="860"/>
      <c r="DW84" s="861"/>
      <c r="DX84" s="861"/>
      <c r="DY84" s="861"/>
      <c r="DZ84" s="862"/>
      <c r="EA84" s="212"/>
    </row>
    <row r="85" spans="1:131" ht="26.25" customHeight="1" x14ac:dyDescent="0.25">
      <c r="A85" s="220">
        <v>18</v>
      </c>
      <c r="B85" s="874"/>
      <c r="C85" s="875"/>
      <c r="D85" s="875"/>
      <c r="E85" s="875"/>
      <c r="F85" s="875"/>
      <c r="G85" s="875"/>
      <c r="H85" s="875"/>
      <c r="I85" s="875"/>
      <c r="J85" s="875"/>
      <c r="K85" s="875"/>
      <c r="L85" s="875"/>
      <c r="M85" s="875"/>
      <c r="N85" s="875"/>
      <c r="O85" s="875"/>
      <c r="P85" s="876"/>
      <c r="Q85" s="877"/>
      <c r="R85" s="831"/>
      <c r="S85" s="831"/>
      <c r="T85" s="831"/>
      <c r="U85" s="831"/>
      <c r="V85" s="831"/>
      <c r="W85" s="831"/>
      <c r="X85" s="831"/>
      <c r="Y85" s="831"/>
      <c r="Z85" s="831"/>
      <c r="AA85" s="831"/>
      <c r="AB85" s="831"/>
      <c r="AC85" s="831"/>
      <c r="AD85" s="831"/>
      <c r="AE85" s="831"/>
      <c r="AF85" s="831"/>
      <c r="AG85" s="831"/>
      <c r="AH85" s="831"/>
      <c r="AI85" s="831"/>
      <c r="AJ85" s="831"/>
      <c r="AK85" s="831"/>
      <c r="AL85" s="831"/>
      <c r="AM85" s="831"/>
      <c r="AN85" s="831"/>
      <c r="AO85" s="831"/>
      <c r="AP85" s="831"/>
      <c r="AQ85" s="831"/>
      <c r="AR85" s="831"/>
      <c r="AS85" s="831"/>
      <c r="AT85" s="831"/>
      <c r="AU85" s="831"/>
      <c r="AV85" s="831"/>
      <c r="AW85" s="831"/>
      <c r="AX85" s="831"/>
      <c r="AY85" s="831"/>
      <c r="AZ85" s="833"/>
      <c r="BA85" s="833"/>
      <c r="BB85" s="833"/>
      <c r="BC85" s="833"/>
      <c r="BD85" s="834"/>
      <c r="BE85" s="223"/>
      <c r="BF85" s="223"/>
      <c r="BG85" s="223"/>
      <c r="BH85" s="223"/>
      <c r="BI85" s="223"/>
      <c r="BJ85" s="223"/>
      <c r="BK85" s="223"/>
      <c r="BL85" s="223"/>
      <c r="BM85" s="223"/>
      <c r="BN85" s="223"/>
      <c r="BO85" s="223"/>
      <c r="BP85" s="223"/>
      <c r="BQ85" s="220">
        <v>79</v>
      </c>
      <c r="BR85" s="225"/>
      <c r="BS85" s="860"/>
      <c r="BT85" s="861"/>
      <c r="BU85" s="861"/>
      <c r="BV85" s="861"/>
      <c r="BW85" s="861"/>
      <c r="BX85" s="861"/>
      <c r="BY85" s="861"/>
      <c r="BZ85" s="861"/>
      <c r="CA85" s="861"/>
      <c r="CB85" s="861"/>
      <c r="CC85" s="861"/>
      <c r="CD85" s="861"/>
      <c r="CE85" s="861"/>
      <c r="CF85" s="861"/>
      <c r="CG85" s="866"/>
      <c r="CH85" s="863"/>
      <c r="CI85" s="864"/>
      <c r="CJ85" s="864"/>
      <c r="CK85" s="864"/>
      <c r="CL85" s="865"/>
      <c r="CM85" s="863"/>
      <c r="CN85" s="864"/>
      <c r="CO85" s="864"/>
      <c r="CP85" s="864"/>
      <c r="CQ85" s="865"/>
      <c r="CR85" s="863"/>
      <c r="CS85" s="864"/>
      <c r="CT85" s="864"/>
      <c r="CU85" s="864"/>
      <c r="CV85" s="865"/>
      <c r="CW85" s="863"/>
      <c r="CX85" s="864"/>
      <c r="CY85" s="864"/>
      <c r="CZ85" s="864"/>
      <c r="DA85" s="865"/>
      <c r="DB85" s="863"/>
      <c r="DC85" s="864"/>
      <c r="DD85" s="864"/>
      <c r="DE85" s="864"/>
      <c r="DF85" s="865"/>
      <c r="DG85" s="863"/>
      <c r="DH85" s="864"/>
      <c r="DI85" s="864"/>
      <c r="DJ85" s="864"/>
      <c r="DK85" s="865"/>
      <c r="DL85" s="863"/>
      <c r="DM85" s="864"/>
      <c r="DN85" s="864"/>
      <c r="DO85" s="864"/>
      <c r="DP85" s="865"/>
      <c r="DQ85" s="863"/>
      <c r="DR85" s="864"/>
      <c r="DS85" s="864"/>
      <c r="DT85" s="864"/>
      <c r="DU85" s="865"/>
      <c r="DV85" s="860"/>
      <c r="DW85" s="861"/>
      <c r="DX85" s="861"/>
      <c r="DY85" s="861"/>
      <c r="DZ85" s="862"/>
      <c r="EA85" s="212"/>
    </row>
    <row r="86" spans="1:131" ht="26.25" customHeight="1" x14ac:dyDescent="0.25">
      <c r="A86" s="220">
        <v>19</v>
      </c>
      <c r="B86" s="874"/>
      <c r="C86" s="875"/>
      <c r="D86" s="875"/>
      <c r="E86" s="875"/>
      <c r="F86" s="875"/>
      <c r="G86" s="875"/>
      <c r="H86" s="875"/>
      <c r="I86" s="875"/>
      <c r="J86" s="875"/>
      <c r="K86" s="875"/>
      <c r="L86" s="875"/>
      <c r="M86" s="875"/>
      <c r="N86" s="875"/>
      <c r="O86" s="875"/>
      <c r="P86" s="876"/>
      <c r="Q86" s="877"/>
      <c r="R86" s="831"/>
      <c r="S86" s="831"/>
      <c r="T86" s="831"/>
      <c r="U86" s="831"/>
      <c r="V86" s="831"/>
      <c r="W86" s="831"/>
      <c r="X86" s="831"/>
      <c r="Y86" s="831"/>
      <c r="Z86" s="831"/>
      <c r="AA86" s="831"/>
      <c r="AB86" s="831"/>
      <c r="AC86" s="831"/>
      <c r="AD86" s="831"/>
      <c r="AE86" s="831"/>
      <c r="AF86" s="831"/>
      <c r="AG86" s="831"/>
      <c r="AH86" s="831"/>
      <c r="AI86" s="831"/>
      <c r="AJ86" s="831"/>
      <c r="AK86" s="831"/>
      <c r="AL86" s="831"/>
      <c r="AM86" s="831"/>
      <c r="AN86" s="831"/>
      <c r="AO86" s="831"/>
      <c r="AP86" s="831"/>
      <c r="AQ86" s="831"/>
      <c r="AR86" s="831"/>
      <c r="AS86" s="831"/>
      <c r="AT86" s="831"/>
      <c r="AU86" s="831"/>
      <c r="AV86" s="831"/>
      <c r="AW86" s="831"/>
      <c r="AX86" s="831"/>
      <c r="AY86" s="831"/>
      <c r="AZ86" s="833"/>
      <c r="BA86" s="833"/>
      <c r="BB86" s="833"/>
      <c r="BC86" s="833"/>
      <c r="BD86" s="834"/>
      <c r="BE86" s="223"/>
      <c r="BF86" s="223"/>
      <c r="BG86" s="223"/>
      <c r="BH86" s="223"/>
      <c r="BI86" s="223"/>
      <c r="BJ86" s="223"/>
      <c r="BK86" s="223"/>
      <c r="BL86" s="223"/>
      <c r="BM86" s="223"/>
      <c r="BN86" s="223"/>
      <c r="BO86" s="223"/>
      <c r="BP86" s="223"/>
      <c r="BQ86" s="220">
        <v>80</v>
      </c>
      <c r="BR86" s="225"/>
      <c r="BS86" s="860"/>
      <c r="BT86" s="861"/>
      <c r="BU86" s="861"/>
      <c r="BV86" s="861"/>
      <c r="BW86" s="861"/>
      <c r="BX86" s="861"/>
      <c r="BY86" s="861"/>
      <c r="BZ86" s="861"/>
      <c r="CA86" s="861"/>
      <c r="CB86" s="861"/>
      <c r="CC86" s="861"/>
      <c r="CD86" s="861"/>
      <c r="CE86" s="861"/>
      <c r="CF86" s="861"/>
      <c r="CG86" s="866"/>
      <c r="CH86" s="863"/>
      <c r="CI86" s="864"/>
      <c r="CJ86" s="864"/>
      <c r="CK86" s="864"/>
      <c r="CL86" s="865"/>
      <c r="CM86" s="863"/>
      <c r="CN86" s="864"/>
      <c r="CO86" s="864"/>
      <c r="CP86" s="864"/>
      <c r="CQ86" s="865"/>
      <c r="CR86" s="863"/>
      <c r="CS86" s="864"/>
      <c r="CT86" s="864"/>
      <c r="CU86" s="864"/>
      <c r="CV86" s="865"/>
      <c r="CW86" s="863"/>
      <c r="CX86" s="864"/>
      <c r="CY86" s="864"/>
      <c r="CZ86" s="864"/>
      <c r="DA86" s="865"/>
      <c r="DB86" s="863"/>
      <c r="DC86" s="864"/>
      <c r="DD86" s="864"/>
      <c r="DE86" s="864"/>
      <c r="DF86" s="865"/>
      <c r="DG86" s="863"/>
      <c r="DH86" s="864"/>
      <c r="DI86" s="864"/>
      <c r="DJ86" s="864"/>
      <c r="DK86" s="865"/>
      <c r="DL86" s="863"/>
      <c r="DM86" s="864"/>
      <c r="DN86" s="864"/>
      <c r="DO86" s="864"/>
      <c r="DP86" s="865"/>
      <c r="DQ86" s="863"/>
      <c r="DR86" s="864"/>
      <c r="DS86" s="864"/>
      <c r="DT86" s="864"/>
      <c r="DU86" s="865"/>
      <c r="DV86" s="860"/>
      <c r="DW86" s="861"/>
      <c r="DX86" s="861"/>
      <c r="DY86" s="861"/>
      <c r="DZ86" s="862"/>
      <c r="EA86" s="212"/>
    </row>
    <row r="87" spans="1:131" ht="26.25" customHeight="1" x14ac:dyDescent="0.25">
      <c r="A87" s="226">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3"/>
      <c r="BF87" s="223"/>
      <c r="BG87" s="223"/>
      <c r="BH87" s="223"/>
      <c r="BI87" s="223"/>
      <c r="BJ87" s="223"/>
      <c r="BK87" s="223"/>
      <c r="BL87" s="223"/>
      <c r="BM87" s="223"/>
      <c r="BN87" s="223"/>
      <c r="BO87" s="223"/>
      <c r="BP87" s="223"/>
      <c r="BQ87" s="220">
        <v>81</v>
      </c>
      <c r="BR87" s="225"/>
      <c r="BS87" s="860"/>
      <c r="BT87" s="861"/>
      <c r="BU87" s="861"/>
      <c r="BV87" s="861"/>
      <c r="BW87" s="861"/>
      <c r="BX87" s="861"/>
      <c r="BY87" s="861"/>
      <c r="BZ87" s="861"/>
      <c r="CA87" s="861"/>
      <c r="CB87" s="861"/>
      <c r="CC87" s="861"/>
      <c r="CD87" s="861"/>
      <c r="CE87" s="861"/>
      <c r="CF87" s="861"/>
      <c r="CG87" s="866"/>
      <c r="CH87" s="863"/>
      <c r="CI87" s="864"/>
      <c r="CJ87" s="864"/>
      <c r="CK87" s="864"/>
      <c r="CL87" s="865"/>
      <c r="CM87" s="863"/>
      <c r="CN87" s="864"/>
      <c r="CO87" s="864"/>
      <c r="CP87" s="864"/>
      <c r="CQ87" s="865"/>
      <c r="CR87" s="863"/>
      <c r="CS87" s="864"/>
      <c r="CT87" s="864"/>
      <c r="CU87" s="864"/>
      <c r="CV87" s="865"/>
      <c r="CW87" s="863"/>
      <c r="CX87" s="864"/>
      <c r="CY87" s="864"/>
      <c r="CZ87" s="864"/>
      <c r="DA87" s="865"/>
      <c r="DB87" s="863"/>
      <c r="DC87" s="864"/>
      <c r="DD87" s="864"/>
      <c r="DE87" s="864"/>
      <c r="DF87" s="865"/>
      <c r="DG87" s="863"/>
      <c r="DH87" s="864"/>
      <c r="DI87" s="864"/>
      <c r="DJ87" s="864"/>
      <c r="DK87" s="865"/>
      <c r="DL87" s="863"/>
      <c r="DM87" s="864"/>
      <c r="DN87" s="864"/>
      <c r="DO87" s="864"/>
      <c r="DP87" s="865"/>
      <c r="DQ87" s="863"/>
      <c r="DR87" s="864"/>
      <c r="DS87" s="864"/>
      <c r="DT87" s="864"/>
      <c r="DU87" s="865"/>
      <c r="DV87" s="860"/>
      <c r="DW87" s="861"/>
      <c r="DX87" s="861"/>
      <c r="DY87" s="861"/>
      <c r="DZ87" s="862"/>
      <c r="EA87" s="212"/>
    </row>
    <row r="88" spans="1:131" ht="26.25" customHeight="1" thickBot="1" x14ac:dyDescent="0.3">
      <c r="A88" s="222" t="s">
        <v>379</v>
      </c>
      <c r="B88" s="790" t="s">
        <v>399</v>
      </c>
      <c r="C88" s="791"/>
      <c r="D88" s="791"/>
      <c r="E88" s="791"/>
      <c r="F88" s="791"/>
      <c r="G88" s="791"/>
      <c r="H88" s="791"/>
      <c r="I88" s="791"/>
      <c r="J88" s="791"/>
      <c r="K88" s="791"/>
      <c r="L88" s="791"/>
      <c r="M88" s="791"/>
      <c r="N88" s="791"/>
      <c r="O88" s="791"/>
      <c r="P88" s="792"/>
      <c r="Q88" s="841"/>
      <c r="R88" s="842"/>
      <c r="S88" s="842"/>
      <c r="T88" s="842"/>
      <c r="U88" s="842"/>
      <c r="V88" s="842"/>
      <c r="W88" s="842"/>
      <c r="X88" s="842"/>
      <c r="Y88" s="842"/>
      <c r="Z88" s="842"/>
      <c r="AA88" s="842"/>
      <c r="AB88" s="842"/>
      <c r="AC88" s="842"/>
      <c r="AD88" s="842"/>
      <c r="AE88" s="842"/>
      <c r="AF88" s="845">
        <v>19155</v>
      </c>
      <c r="AG88" s="845"/>
      <c r="AH88" s="845"/>
      <c r="AI88" s="845"/>
      <c r="AJ88" s="845"/>
      <c r="AK88" s="842"/>
      <c r="AL88" s="842"/>
      <c r="AM88" s="842"/>
      <c r="AN88" s="842"/>
      <c r="AO88" s="842"/>
      <c r="AP88" s="845">
        <f>SUM(AP68:AT78)</f>
        <v>23197</v>
      </c>
      <c r="AQ88" s="845"/>
      <c r="AR88" s="845"/>
      <c r="AS88" s="845"/>
      <c r="AT88" s="845"/>
      <c r="AU88" s="845">
        <f>SUM(AU68:AY78)</f>
        <v>8035</v>
      </c>
      <c r="AV88" s="845"/>
      <c r="AW88" s="845"/>
      <c r="AX88" s="845"/>
      <c r="AY88" s="845"/>
      <c r="AZ88" s="850"/>
      <c r="BA88" s="850"/>
      <c r="BB88" s="850"/>
      <c r="BC88" s="850"/>
      <c r="BD88" s="851"/>
      <c r="BE88" s="223"/>
      <c r="BF88" s="223"/>
      <c r="BG88" s="223"/>
      <c r="BH88" s="223"/>
      <c r="BI88" s="223"/>
      <c r="BJ88" s="223"/>
      <c r="BK88" s="223"/>
      <c r="BL88" s="223"/>
      <c r="BM88" s="223"/>
      <c r="BN88" s="223"/>
      <c r="BO88" s="223"/>
      <c r="BP88" s="223"/>
      <c r="BQ88" s="220">
        <v>82</v>
      </c>
      <c r="BR88" s="225"/>
      <c r="BS88" s="860"/>
      <c r="BT88" s="861"/>
      <c r="BU88" s="861"/>
      <c r="BV88" s="861"/>
      <c r="BW88" s="861"/>
      <c r="BX88" s="861"/>
      <c r="BY88" s="861"/>
      <c r="BZ88" s="861"/>
      <c r="CA88" s="861"/>
      <c r="CB88" s="861"/>
      <c r="CC88" s="861"/>
      <c r="CD88" s="861"/>
      <c r="CE88" s="861"/>
      <c r="CF88" s="861"/>
      <c r="CG88" s="866"/>
      <c r="CH88" s="863"/>
      <c r="CI88" s="864"/>
      <c r="CJ88" s="864"/>
      <c r="CK88" s="864"/>
      <c r="CL88" s="865"/>
      <c r="CM88" s="863"/>
      <c r="CN88" s="864"/>
      <c r="CO88" s="864"/>
      <c r="CP88" s="864"/>
      <c r="CQ88" s="865"/>
      <c r="CR88" s="863"/>
      <c r="CS88" s="864"/>
      <c r="CT88" s="864"/>
      <c r="CU88" s="864"/>
      <c r="CV88" s="865"/>
      <c r="CW88" s="863"/>
      <c r="CX88" s="864"/>
      <c r="CY88" s="864"/>
      <c r="CZ88" s="864"/>
      <c r="DA88" s="865"/>
      <c r="DB88" s="863"/>
      <c r="DC88" s="864"/>
      <c r="DD88" s="864"/>
      <c r="DE88" s="864"/>
      <c r="DF88" s="865"/>
      <c r="DG88" s="863"/>
      <c r="DH88" s="864"/>
      <c r="DI88" s="864"/>
      <c r="DJ88" s="864"/>
      <c r="DK88" s="865"/>
      <c r="DL88" s="863"/>
      <c r="DM88" s="864"/>
      <c r="DN88" s="864"/>
      <c r="DO88" s="864"/>
      <c r="DP88" s="865"/>
      <c r="DQ88" s="863"/>
      <c r="DR88" s="864"/>
      <c r="DS88" s="864"/>
      <c r="DT88" s="864"/>
      <c r="DU88" s="865"/>
      <c r="DV88" s="860"/>
      <c r="DW88" s="861"/>
      <c r="DX88" s="861"/>
      <c r="DY88" s="861"/>
      <c r="DZ88" s="862"/>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60"/>
      <c r="BT89" s="861"/>
      <c r="BU89" s="861"/>
      <c r="BV89" s="861"/>
      <c r="BW89" s="861"/>
      <c r="BX89" s="861"/>
      <c r="BY89" s="861"/>
      <c r="BZ89" s="861"/>
      <c r="CA89" s="861"/>
      <c r="CB89" s="861"/>
      <c r="CC89" s="861"/>
      <c r="CD89" s="861"/>
      <c r="CE89" s="861"/>
      <c r="CF89" s="861"/>
      <c r="CG89" s="866"/>
      <c r="CH89" s="863"/>
      <c r="CI89" s="864"/>
      <c r="CJ89" s="864"/>
      <c r="CK89" s="864"/>
      <c r="CL89" s="865"/>
      <c r="CM89" s="863"/>
      <c r="CN89" s="864"/>
      <c r="CO89" s="864"/>
      <c r="CP89" s="864"/>
      <c r="CQ89" s="865"/>
      <c r="CR89" s="863"/>
      <c r="CS89" s="864"/>
      <c r="CT89" s="864"/>
      <c r="CU89" s="864"/>
      <c r="CV89" s="865"/>
      <c r="CW89" s="863"/>
      <c r="CX89" s="864"/>
      <c r="CY89" s="864"/>
      <c r="CZ89" s="864"/>
      <c r="DA89" s="865"/>
      <c r="DB89" s="863"/>
      <c r="DC89" s="864"/>
      <c r="DD89" s="864"/>
      <c r="DE89" s="864"/>
      <c r="DF89" s="865"/>
      <c r="DG89" s="863"/>
      <c r="DH89" s="864"/>
      <c r="DI89" s="864"/>
      <c r="DJ89" s="864"/>
      <c r="DK89" s="865"/>
      <c r="DL89" s="863"/>
      <c r="DM89" s="864"/>
      <c r="DN89" s="864"/>
      <c r="DO89" s="864"/>
      <c r="DP89" s="865"/>
      <c r="DQ89" s="863"/>
      <c r="DR89" s="864"/>
      <c r="DS89" s="864"/>
      <c r="DT89" s="864"/>
      <c r="DU89" s="865"/>
      <c r="DV89" s="860"/>
      <c r="DW89" s="861"/>
      <c r="DX89" s="861"/>
      <c r="DY89" s="861"/>
      <c r="DZ89" s="862"/>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60"/>
      <c r="BT90" s="861"/>
      <c r="BU90" s="861"/>
      <c r="BV90" s="861"/>
      <c r="BW90" s="861"/>
      <c r="BX90" s="861"/>
      <c r="BY90" s="861"/>
      <c r="BZ90" s="861"/>
      <c r="CA90" s="861"/>
      <c r="CB90" s="861"/>
      <c r="CC90" s="861"/>
      <c r="CD90" s="861"/>
      <c r="CE90" s="861"/>
      <c r="CF90" s="861"/>
      <c r="CG90" s="866"/>
      <c r="CH90" s="863"/>
      <c r="CI90" s="864"/>
      <c r="CJ90" s="864"/>
      <c r="CK90" s="864"/>
      <c r="CL90" s="865"/>
      <c r="CM90" s="863"/>
      <c r="CN90" s="864"/>
      <c r="CO90" s="864"/>
      <c r="CP90" s="864"/>
      <c r="CQ90" s="865"/>
      <c r="CR90" s="863"/>
      <c r="CS90" s="864"/>
      <c r="CT90" s="864"/>
      <c r="CU90" s="864"/>
      <c r="CV90" s="865"/>
      <c r="CW90" s="863"/>
      <c r="CX90" s="864"/>
      <c r="CY90" s="864"/>
      <c r="CZ90" s="864"/>
      <c r="DA90" s="865"/>
      <c r="DB90" s="863"/>
      <c r="DC90" s="864"/>
      <c r="DD90" s="864"/>
      <c r="DE90" s="864"/>
      <c r="DF90" s="865"/>
      <c r="DG90" s="863"/>
      <c r="DH90" s="864"/>
      <c r="DI90" s="864"/>
      <c r="DJ90" s="864"/>
      <c r="DK90" s="865"/>
      <c r="DL90" s="863"/>
      <c r="DM90" s="864"/>
      <c r="DN90" s="864"/>
      <c r="DO90" s="864"/>
      <c r="DP90" s="865"/>
      <c r="DQ90" s="863"/>
      <c r="DR90" s="864"/>
      <c r="DS90" s="864"/>
      <c r="DT90" s="864"/>
      <c r="DU90" s="865"/>
      <c r="DV90" s="860"/>
      <c r="DW90" s="861"/>
      <c r="DX90" s="861"/>
      <c r="DY90" s="861"/>
      <c r="DZ90" s="862"/>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60"/>
      <c r="BT91" s="861"/>
      <c r="BU91" s="861"/>
      <c r="BV91" s="861"/>
      <c r="BW91" s="861"/>
      <c r="BX91" s="861"/>
      <c r="BY91" s="861"/>
      <c r="BZ91" s="861"/>
      <c r="CA91" s="861"/>
      <c r="CB91" s="861"/>
      <c r="CC91" s="861"/>
      <c r="CD91" s="861"/>
      <c r="CE91" s="861"/>
      <c r="CF91" s="861"/>
      <c r="CG91" s="866"/>
      <c r="CH91" s="863"/>
      <c r="CI91" s="864"/>
      <c r="CJ91" s="864"/>
      <c r="CK91" s="864"/>
      <c r="CL91" s="865"/>
      <c r="CM91" s="863"/>
      <c r="CN91" s="864"/>
      <c r="CO91" s="864"/>
      <c r="CP91" s="864"/>
      <c r="CQ91" s="865"/>
      <c r="CR91" s="863"/>
      <c r="CS91" s="864"/>
      <c r="CT91" s="864"/>
      <c r="CU91" s="864"/>
      <c r="CV91" s="865"/>
      <c r="CW91" s="863"/>
      <c r="CX91" s="864"/>
      <c r="CY91" s="864"/>
      <c r="CZ91" s="864"/>
      <c r="DA91" s="865"/>
      <c r="DB91" s="863"/>
      <c r="DC91" s="864"/>
      <c r="DD91" s="864"/>
      <c r="DE91" s="864"/>
      <c r="DF91" s="865"/>
      <c r="DG91" s="863"/>
      <c r="DH91" s="864"/>
      <c r="DI91" s="864"/>
      <c r="DJ91" s="864"/>
      <c r="DK91" s="865"/>
      <c r="DL91" s="863"/>
      <c r="DM91" s="864"/>
      <c r="DN91" s="864"/>
      <c r="DO91" s="864"/>
      <c r="DP91" s="865"/>
      <c r="DQ91" s="863"/>
      <c r="DR91" s="864"/>
      <c r="DS91" s="864"/>
      <c r="DT91" s="864"/>
      <c r="DU91" s="865"/>
      <c r="DV91" s="860"/>
      <c r="DW91" s="861"/>
      <c r="DX91" s="861"/>
      <c r="DY91" s="861"/>
      <c r="DZ91" s="862"/>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60"/>
      <c r="BT92" s="861"/>
      <c r="BU92" s="861"/>
      <c r="BV92" s="861"/>
      <c r="BW92" s="861"/>
      <c r="BX92" s="861"/>
      <c r="BY92" s="861"/>
      <c r="BZ92" s="861"/>
      <c r="CA92" s="861"/>
      <c r="CB92" s="861"/>
      <c r="CC92" s="861"/>
      <c r="CD92" s="861"/>
      <c r="CE92" s="861"/>
      <c r="CF92" s="861"/>
      <c r="CG92" s="866"/>
      <c r="CH92" s="863"/>
      <c r="CI92" s="864"/>
      <c r="CJ92" s="864"/>
      <c r="CK92" s="864"/>
      <c r="CL92" s="865"/>
      <c r="CM92" s="863"/>
      <c r="CN92" s="864"/>
      <c r="CO92" s="864"/>
      <c r="CP92" s="864"/>
      <c r="CQ92" s="865"/>
      <c r="CR92" s="863"/>
      <c r="CS92" s="864"/>
      <c r="CT92" s="864"/>
      <c r="CU92" s="864"/>
      <c r="CV92" s="865"/>
      <c r="CW92" s="863"/>
      <c r="CX92" s="864"/>
      <c r="CY92" s="864"/>
      <c r="CZ92" s="864"/>
      <c r="DA92" s="865"/>
      <c r="DB92" s="863"/>
      <c r="DC92" s="864"/>
      <c r="DD92" s="864"/>
      <c r="DE92" s="864"/>
      <c r="DF92" s="865"/>
      <c r="DG92" s="863"/>
      <c r="DH92" s="864"/>
      <c r="DI92" s="864"/>
      <c r="DJ92" s="864"/>
      <c r="DK92" s="865"/>
      <c r="DL92" s="863"/>
      <c r="DM92" s="864"/>
      <c r="DN92" s="864"/>
      <c r="DO92" s="864"/>
      <c r="DP92" s="865"/>
      <c r="DQ92" s="863"/>
      <c r="DR92" s="864"/>
      <c r="DS92" s="864"/>
      <c r="DT92" s="864"/>
      <c r="DU92" s="865"/>
      <c r="DV92" s="860"/>
      <c r="DW92" s="861"/>
      <c r="DX92" s="861"/>
      <c r="DY92" s="861"/>
      <c r="DZ92" s="862"/>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60"/>
      <c r="BT93" s="861"/>
      <c r="BU93" s="861"/>
      <c r="BV93" s="861"/>
      <c r="BW93" s="861"/>
      <c r="BX93" s="861"/>
      <c r="BY93" s="861"/>
      <c r="BZ93" s="861"/>
      <c r="CA93" s="861"/>
      <c r="CB93" s="861"/>
      <c r="CC93" s="861"/>
      <c r="CD93" s="861"/>
      <c r="CE93" s="861"/>
      <c r="CF93" s="861"/>
      <c r="CG93" s="866"/>
      <c r="CH93" s="863"/>
      <c r="CI93" s="864"/>
      <c r="CJ93" s="864"/>
      <c r="CK93" s="864"/>
      <c r="CL93" s="865"/>
      <c r="CM93" s="863"/>
      <c r="CN93" s="864"/>
      <c r="CO93" s="864"/>
      <c r="CP93" s="864"/>
      <c r="CQ93" s="865"/>
      <c r="CR93" s="863"/>
      <c r="CS93" s="864"/>
      <c r="CT93" s="864"/>
      <c r="CU93" s="864"/>
      <c r="CV93" s="865"/>
      <c r="CW93" s="863"/>
      <c r="CX93" s="864"/>
      <c r="CY93" s="864"/>
      <c r="CZ93" s="864"/>
      <c r="DA93" s="865"/>
      <c r="DB93" s="863"/>
      <c r="DC93" s="864"/>
      <c r="DD93" s="864"/>
      <c r="DE93" s="864"/>
      <c r="DF93" s="865"/>
      <c r="DG93" s="863"/>
      <c r="DH93" s="864"/>
      <c r="DI93" s="864"/>
      <c r="DJ93" s="864"/>
      <c r="DK93" s="865"/>
      <c r="DL93" s="863"/>
      <c r="DM93" s="864"/>
      <c r="DN93" s="864"/>
      <c r="DO93" s="864"/>
      <c r="DP93" s="865"/>
      <c r="DQ93" s="863"/>
      <c r="DR93" s="864"/>
      <c r="DS93" s="864"/>
      <c r="DT93" s="864"/>
      <c r="DU93" s="865"/>
      <c r="DV93" s="860"/>
      <c r="DW93" s="861"/>
      <c r="DX93" s="861"/>
      <c r="DY93" s="861"/>
      <c r="DZ93" s="862"/>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60"/>
      <c r="BT94" s="861"/>
      <c r="BU94" s="861"/>
      <c r="BV94" s="861"/>
      <c r="BW94" s="861"/>
      <c r="BX94" s="861"/>
      <c r="BY94" s="861"/>
      <c r="BZ94" s="861"/>
      <c r="CA94" s="861"/>
      <c r="CB94" s="861"/>
      <c r="CC94" s="861"/>
      <c r="CD94" s="861"/>
      <c r="CE94" s="861"/>
      <c r="CF94" s="861"/>
      <c r="CG94" s="866"/>
      <c r="CH94" s="863"/>
      <c r="CI94" s="864"/>
      <c r="CJ94" s="864"/>
      <c r="CK94" s="864"/>
      <c r="CL94" s="865"/>
      <c r="CM94" s="863"/>
      <c r="CN94" s="864"/>
      <c r="CO94" s="864"/>
      <c r="CP94" s="864"/>
      <c r="CQ94" s="865"/>
      <c r="CR94" s="863"/>
      <c r="CS94" s="864"/>
      <c r="CT94" s="864"/>
      <c r="CU94" s="864"/>
      <c r="CV94" s="865"/>
      <c r="CW94" s="863"/>
      <c r="CX94" s="864"/>
      <c r="CY94" s="864"/>
      <c r="CZ94" s="864"/>
      <c r="DA94" s="865"/>
      <c r="DB94" s="863"/>
      <c r="DC94" s="864"/>
      <c r="DD94" s="864"/>
      <c r="DE94" s="864"/>
      <c r="DF94" s="865"/>
      <c r="DG94" s="863"/>
      <c r="DH94" s="864"/>
      <c r="DI94" s="864"/>
      <c r="DJ94" s="864"/>
      <c r="DK94" s="865"/>
      <c r="DL94" s="863"/>
      <c r="DM94" s="864"/>
      <c r="DN94" s="864"/>
      <c r="DO94" s="864"/>
      <c r="DP94" s="865"/>
      <c r="DQ94" s="863"/>
      <c r="DR94" s="864"/>
      <c r="DS94" s="864"/>
      <c r="DT94" s="864"/>
      <c r="DU94" s="865"/>
      <c r="DV94" s="860"/>
      <c r="DW94" s="861"/>
      <c r="DX94" s="861"/>
      <c r="DY94" s="861"/>
      <c r="DZ94" s="862"/>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60"/>
      <c r="BT95" s="861"/>
      <c r="BU95" s="861"/>
      <c r="BV95" s="861"/>
      <c r="BW95" s="861"/>
      <c r="BX95" s="861"/>
      <c r="BY95" s="861"/>
      <c r="BZ95" s="861"/>
      <c r="CA95" s="861"/>
      <c r="CB95" s="861"/>
      <c r="CC95" s="861"/>
      <c r="CD95" s="861"/>
      <c r="CE95" s="861"/>
      <c r="CF95" s="861"/>
      <c r="CG95" s="866"/>
      <c r="CH95" s="863"/>
      <c r="CI95" s="864"/>
      <c r="CJ95" s="864"/>
      <c r="CK95" s="864"/>
      <c r="CL95" s="865"/>
      <c r="CM95" s="863"/>
      <c r="CN95" s="864"/>
      <c r="CO95" s="864"/>
      <c r="CP95" s="864"/>
      <c r="CQ95" s="865"/>
      <c r="CR95" s="863"/>
      <c r="CS95" s="864"/>
      <c r="CT95" s="864"/>
      <c r="CU95" s="864"/>
      <c r="CV95" s="865"/>
      <c r="CW95" s="863"/>
      <c r="CX95" s="864"/>
      <c r="CY95" s="864"/>
      <c r="CZ95" s="864"/>
      <c r="DA95" s="865"/>
      <c r="DB95" s="863"/>
      <c r="DC95" s="864"/>
      <c r="DD95" s="864"/>
      <c r="DE95" s="864"/>
      <c r="DF95" s="865"/>
      <c r="DG95" s="863"/>
      <c r="DH95" s="864"/>
      <c r="DI95" s="864"/>
      <c r="DJ95" s="864"/>
      <c r="DK95" s="865"/>
      <c r="DL95" s="863"/>
      <c r="DM95" s="864"/>
      <c r="DN95" s="864"/>
      <c r="DO95" s="864"/>
      <c r="DP95" s="865"/>
      <c r="DQ95" s="863"/>
      <c r="DR95" s="864"/>
      <c r="DS95" s="864"/>
      <c r="DT95" s="864"/>
      <c r="DU95" s="865"/>
      <c r="DV95" s="860"/>
      <c r="DW95" s="861"/>
      <c r="DX95" s="861"/>
      <c r="DY95" s="861"/>
      <c r="DZ95" s="862"/>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60"/>
      <c r="BT96" s="861"/>
      <c r="BU96" s="861"/>
      <c r="BV96" s="861"/>
      <c r="BW96" s="861"/>
      <c r="BX96" s="861"/>
      <c r="BY96" s="861"/>
      <c r="BZ96" s="861"/>
      <c r="CA96" s="861"/>
      <c r="CB96" s="861"/>
      <c r="CC96" s="861"/>
      <c r="CD96" s="861"/>
      <c r="CE96" s="861"/>
      <c r="CF96" s="861"/>
      <c r="CG96" s="866"/>
      <c r="CH96" s="863"/>
      <c r="CI96" s="864"/>
      <c r="CJ96" s="864"/>
      <c r="CK96" s="864"/>
      <c r="CL96" s="865"/>
      <c r="CM96" s="863"/>
      <c r="CN96" s="864"/>
      <c r="CO96" s="864"/>
      <c r="CP96" s="864"/>
      <c r="CQ96" s="865"/>
      <c r="CR96" s="863"/>
      <c r="CS96" s="864"/>
      <c r="CT96" s="864"/>
      <c r="CU96" s="864"/>
      <c r="CV96" s="865"/>
      <c r="CW96" s="863"/>
      <c r="CX96" s="864"/>
      <c r="CY96" s="864"/>
      <c r="CZ96" s="864"/>
      <c r="DA96" s="865"/>
      <c r="DB96" s="863"/>
      <c r="DC96" s="864"/>
      <c r="DD96" s="864"/>
      <c r="DE96" s="864"/>
      <c r="DF96" s="865"/>
      <c r="DG96" s="863"/>
      <c r="DH96" s="864"/>
      <c r="DI96" s="864"/>
      <c r="DJ96" s="864"/>
      <c r="DK96" s="865"/>
      <c r="DL96" s="863"/>
      <c r="DM96" s="864"/>
      <c r="DN96" s="864"/>
      <c r="DO96" s="864"/>
      <c r="DP96" s="865"/>
      <c r="DQ96" s="863"/>
      <c r="DR96" s="864"/>
      <c r="DS96" s="864"/>
      <c r="DT96" s="864"/>
      <c r="DU96" s="865"/>
      <c r="DV96" s="860"/>
      <c r="DW96" s="861"/>
      <c r="DX96" s="861"/>
      <c r="DY96" s="861"/>
      <c r="DZ96" s="862"/>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60"/>
      <c r="BT97" s="861"/>
      <c r="BU97" s="861"/>
      <c r="BV97" s="861"/>
      <c r="BW97" s="861"/>
      <c r="BX97" s="861"/>
      <c r="BY97" s="861"/>
      <c r="BZ97" s="861"/>
      <c r="CA97" s="861"/>
      <c r="CB97" s="861"/>
      <c r="CC97" s="861"/>
      <c r="CD97" s="861"/>
      <c r="CE97" s="861"/>
      <c r="CF97" s="861"/>
      <c r="CG97" s="866"/>
      <c r="CH97" s="863"/>
      <c r="CI97" s="864"/>
      <c r="CJ97" s="864"/>
      <c r="CK97" s="864"/>
      <c r="CL97" s="865"/>
      <c r="CM97" s="863"/>
      <c r="CN97" s="864"/>
      <c r="CO97" s="864"/>
      <c r="CP97" s="864"/>
      <c r="CQ97" s="865"/>
      <c r="CR97" s="863"/>
      <c r="CS97" s="864"/>
      <c r="CT97" s="864"/>
      <c r="CU97" s="864"/>
      <c r="CV97" s="865"/>
      <c r="CW97" s="863"/>
      <c r="CX97" s="864"/>
      <c r="CY97" s="864"/>
      <c r="CZ97" s="864"/>
      <c r="DA97" s="865"/>
      <c r="DB97" s="863"/>
      <c r="DC97" s="864"/>
      <c r="DD97" s="864"/>
      <c r="DE97" s="864"/>
      <c r="DF97" s="865"/>
      <c r="DG97" s="863"/>
      <c r="DH97" s="864"/>
      <c r="DI97" s="864"/>
      <c r="DJ97" s="864"/>
      <c r="DK97" s="865"/>
      <c r="DL97" s="863"/>
      <c r="DM97" s="864"/>
      <c r="DN97" s="864"/>
      <c r="DO97" s="864"/>
      <c r="DP97" s="865"/>
      <c r="DQ97" s="863"/>
      <c r="DR97" s="864"/>
      <c r="DS97" s="864"/>
      <c r="DT97" s="864"/>
      <c r="DU97" s="865"/>
      <c r="DV97" s="860"/>
      <c r="DW97" s="861"/>
      <c r="DX97" s="861"/>
      <c r="DY97" s="861"/>
      <c r="DZ97" s="862"/>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60"/>
      <c r="BT98" s="861"/>
      <c r="BU98" s="861"/>
      <c r="BV98" s="861"/>
      <c r="BW98" s="861"/>
      <c r="BX98" s="861"/>
      <c r="BY98" s="861"/>
      <c r="BZ98" s="861"/>
      <c r="CA98" s="861"/>
      <c r="CB98" s="861"/>
      <c r="CC98" s="861"/>
      <c r="CD98" s="861"/>
      <c r="CE98" s="861"/>
      <c r="CF98" s="861"/>
      <c r="CG98" s="866"/>
      <c r="CH98" s="863"/>
      <c r="CI98" s="864"/>
      <c r="CJ98" s="864"/>
      <c r="CK98" s="864"/>
      <c r="CL98" s="865"/>
      <c r="CM98" s="863"/>
      <c r="CN98" s="864"/>
      <c r="CO98" s="864"/>
      <c r="CP98" s="864"/>
      <c r="CQ98" s="865"/>
      <c r="CR98" s="863"/>
      <c r="CS98" s="864"/>
      <c r="CT98" s="864"/>
      <c r="CU98" s="864"/>
      <c r="CV98" s="865"/>
      <c r="CW98" s="863"/>
      <c r="CX98" s="864"/>
      <c r="CY98" s="864"/>
      <c r="CZ98" s="864"/>
      <c r="DA98" s="865"/>
      <c r="DB98" s="863"/>
      <c r="DC98" s="864"/>
      <c r="DD98" s="864"/>
      <c r="DE98" s="864"/>
      <c r="DF98" s="865"/>
      <c r="DG98" s="863"/>
      <c r="DH98" s="864"/>
      <c r="DI98" s="864"/>
      <c r="DJ98" s="864"/>
      <c r="DK98" s="865"/>
      <c r="DL98" s="863"/>
      <c r="DM98" s="864"/>
      <c r="DN98" s="864"/>
      <c r="DO98" s="864"/>
      <c r="DP98" s="865"/>
      <c r="DQ98" s="863"/>
      <c r="DR98" s="864"/>
      <c r="DS98" s="864"/>
      <c r="DT98" s="864"/>
      <c r="DU98" s="865"/>
      <c r="DV98" s="860"/>
      <c r="DW98" s="861"/>
      <c r="DX98" s="861"/>
      <c r="DY98" s="861"/>
      <c r="DZ98" s="862"/>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60"/>
      <c r="BT99" s="861"/>
      <c r="BU99" s="861"/>
      <c r="BV99" s="861"/>
      <c r="BW99" s="861"/>
      <c r="BX99" s="861"/>
      <c r="BY99" s="861"/>
      <c r="BZ99" s="861"/>
      <c r="CA99" s="861"/>
      <c r="CB99" s="861"/>
      <c r="CC99" s="861"/>
      <c r="CD99" s="861"/>
      <c r="CE99" s="861"/>
      <c r="CF99" s="861"/>
      <c r="CG99" s="866"/>
      <c r="CH99" s="863"/>
      <c r="CI99" s="864"/>
      <c r="CJ99" s="864"/>
      <c r="CK99" s="864"/>
      <c r="CL99" s="865"/>
      <c r="CM99" s="863"/>
      <c r="CN99" s="864"/>
      <c r="CO99" s="864"/>
      <c r="CP99" s="864"/>
      <c r="CQ99" s="865"/>
      <c r="CR99" s="863"/>
      <c r="CS99" s="864"/>
      <c r="CT99" s="864"/>
      <c r="CU99" s="864"/>
      <c r="CV99" s="865"/>
      <c r="CW99" s="863"/>
      <c r="CX99" s="864"/>
      <c r="CY99" s="864"/>
      <c r="CZ99" s="864"/>
      <c r="DA99" s="865"/>
      <c r="DB99" s="863"/>
      <c r="DC99" s="864"/>
      <c r="DD99" s="864"/>
      <c r="DE99" s="864"/>
      <c r="DF99" s="865"/>
      <c r="DG99" s="863"/>
      <c r="DH99" s="864"/>
      <c r="DI99" s="864"/>
      <c r="DJ99" s="864"/>
      <c r="DK99" s="865"/>
      <c r="DL99" s="863"/>
      <c r="DM99" s="864"/>
      <c r="DN99" s="864"/>
      <c r="DO99" s="864"/>
      <c r="DP99" s="865"/>
      <c r="DQ99" s="863"/>
      <c r="DR99" s="864"/>
      <c r="DS99" s="864"/>
      <c r="DT99" s="864"/>
      <c r="DU99" s="865"/>
      <c r="DV99" s="860"/>
      <c r="DW99" s="861"/>
      <c r="DX99" s="861"/>
      <c r="DY99" s="861"/>
      <c r="DZ99" s="862"/>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60"/>
      <c r="BT100" s="861"/>
      <c r="BU100" s="861"/>
      <c r="BV100" s="861"/>
      <c r="BW100" s="861"/>
      <c r="BX100" s="861"/>
      <c r="BY100" s="861"/>
      <c r="BZ100" s="861"/>
      <c r="CA100" s="861"/>
      <c r="CB100" s="861"/>
      <c r="CC100" s="861"/>
      <c r="CD100" s="861"/>
      <c r="CE100" s="861"/>
      <c r="CF100" s="861"/>
      <c r="CG100" s="866"/>
      <c r="CH100" s="863"/>
      <c r="CI100" s="864"/>
      <c r="CJ100" s="864"/>
      <c r="CK100" s="864"/>
      <c r="CL100" s="865"/>
      <c r="CM100" s="863"/>
      <c r="CN100" s="864"/>
      <c r="CO100" s="864"/>
      <c r="CP100" s="864"/>
      <c r="CQ100" s="865"/>
      <c r="CR100" s="863"/>
      <c r="CS100" s="864"/>
      <c r="CT100" s="864"/>
      <c r="CU100" s="864"/>
      <c r="CV100" s="865"/>
      <c r="CW100" s="863"/>
      <c r="CX100" s="864"/>
      <c r="CY100" s="864"/>
      <c r="CZ100" s="864"/>
      <c r="DA100" s="865"/>
      <c r="DB100" s="863"/>
      <c r="DC100" s="864"/>
      <c r="DD100" s="864"/>
      <c r="DE100" s="864"/>
      <c r="DF100" s="865"/>
      <c r="DG100" s="863"/>
      <c r="DH100" s="864"/>
      <c r="DI100" s="864"/>
      <c r="DJ100" s="864"/>
      <c r="DK100" s="865"/>
      <c r="DL100" s="863"/>
      <c r="DM100" s="864"/>
      <c r="DN100" s="864"/>
      <c r="DO100" s="864"/>
      <c r="DP100" s="865"/>
      <c r="DQ100" s="863"/>
      <c r="DR100" s="864"/>
      <c r="DS100" s="864"/>
      <c r="DT100" s="864"/>
      <c r="DU100" s="865"/>
      <c r="DV100" s="860"/>
      <c r="DW100" s="861"/>
      <c r="DX100" s="861"/>
      <c r="DY100" s="861"/>
      <c r="DZ100" s="862"/>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60"/>
      <c r="BT101" s="861"/>
      <c r="BU101" s="861"/>
      <c r="BV101" s="861"/>
      <c r="BW101" s="861"/>
      <c r="BX101" s="861"/>
      <c r="BY101" s="861"/>
      <c r="BZ101" s="861"/>
      <c r="CA101" s="861"/>
      <c r="CB101" s="861"/>
      <c r="CC101" s="861"/>
      <c r="CD101" s="861"/>
      <c r="CE101" s="861"/>
      <c r="CF101" s="861"/>
      <c r="CG101" s="866"/>
      <c r="CH101" s="863"/>
      <c r="CI101" s="864"/>
      <c r="CJ101" s="864"/>
      <c r="CK101" s="864"/>
      <c r="CL101" s="865"/>
      <c r="CM101" s="863"/>
      <c r="CN101" s="864"/>
      <c r="CO101" s="864"/>
      <c r="CP101" s="864"/>
      <c r="CQ101" s="865"/>
      <c r="CR101" s="863"/>
      <c r="CS101" s="864"/>
      <c r="CT101" s="864"/>
      <c r="CU101" s="864"/>
      <c r="CV101" s="865"/>
      <c r="CW101" s="863"/>
      <c r="CX101" s="864"/>
      <c r="CY101" s="864"/>
      <c r="CZ101" s="864"/>
      <c r="DA101" s="865"/>
      <c r="DB101" s="863"/>
      <c r="DC101" s="864"/>
      <c r="DD101" s="864"/>
      <c r="DE101" s="864"/>
      <c r="DF101" s="865"/>
      <c r="DG101" s="863"/>
      <c r="DH101" s="864"/>
      <c r="DI101" s="864"/>
      <c r="DJ101" s="864"/>
      <c r="DK101" s="865"/>
      <c r="DL101" s="863"/>
      <c r="DM101" s="864"/>
      <c r="DN101" s="864"/>
      <c r="DO101" s="864"/>
      <c r="DP101" s="865"/>
      <c r="DQ101" s="863"/>
      <c r="DR101" s="864"/>
      <c r="DS101" s="864"/>
      <c r="DT101" s="864"/>
      <c r="DU101" s="865"/>
      <c r="DV101" s="860"/>
      <c r="DW101" s="861"/>
      <c r="DX101" s="861"/>
      <c r="DY101" s="861"/>
      <c r="DZ101" s="862"/>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790" t="s">
        <v>400</v>
      </c>
      <c r="BS102" s="791"/>
      <c r="BT102" s="791"/>
      <c r="BU102" s="791"/>
      <c r="BV102" s="791"/>
      <c r="BW102" s="791"/>
      <c r="BX102" s="791"/>
      <c r="BY102" s="791"/>
      <c r="BZ102" s="791"/>
      <c r="CA102" s="791"/>
      <c r="CB102" s="791"/>
      <c r="CC102" s="791"/>
      <c r="CD102" s="791"/>
      <c r="CE102" s="791"/>
      <c r="CF102" s="791"/>
      <c r="CG102" s="792"/>
      <c r="CH102" s="888"/>
      <c r="CI102" s="889"/>
      <c r="CJ102" s="889"/>
      <c r="CK102" s="889"/>
      <c r="CL102" s="890"/>
      <c r="CM102" s="888"/>
      <c r="CN102" s="889"/>
      <c r="CO102" s="889"/>
      <c r="CP102" s="889"/>
      <c r="CQ102" s="890"/>
      <c r="CR102" s="891"/>
      <c r="CS102" s="853"/>
      <c r="CT102" s="853"/>
      <c r="CU102" s="853"/>
      <c r="CV102" s="892"/>
      <c r="CW102" s="891"/>
      <c r="CX102" s="853"/>
      <c r="CY102" s="853"/>
      <c r="CZ102" s="853"/>
      <c r="DA102" s="892"/>
      <c r="DB102" s="891"/>
      <c r="DC102" s="853"/>
      <c r="DD102" s="853"/>
      <c r="DE102" s="853"/>
      <c r="DF102" s="892"/>
      <c r="DG102" s="891"/>
      <c r="DH102" s="853"/>
      <c r="DI102" s="853"/>
      <c r="DJ102" s="853"/>
      <c r="DK102" s="892"/>
      <c r="DL102" s="891"/>
      <c r="DM102" s="853"/>
      <c r="DN102" s="853"/>
      <c r="DO102" s="853"/>
      <c r="DP102" s="892"/>
      <c r="DQ102" s="891"/>
      <c r="DR102" s="853"/>
      <c r="DS102" s="853"/>
      <c r="DT102" s="853"/>
      <c r="DU102" s="892"/>
      <c r="DV102" s="790"/>
      <c r="DW102" s="791"/>
      <c r="DX102" s="791"/>
      <c r="DY102" s="791"/>
      <c r="DZ102" s="915"/>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16" t="s">
        <v>401</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17" t="s">
        <v>402</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18" t="s">
        <v>405</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406</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2" customFormat="1" ht="26.25" customHeight="1" x14ac:dyDescent="0.25">
      <c r="A109" s="913" t="s">
        <v>407</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408</v>
      </c>
      <c r="AB109" s="894"/>
      <c r="AC109" s="894"/>
      <c r="AD109" s="894"/>
      <c r="AE109" s="895"/>
      <c r="AF109" s="893" t="s">
        <v>409</v>
      </c>
      <c r="AG109" s="894"/>
      <c r="AH109" s="894"/>
      <c r="AI109" s="894"/>
      <c r="AJ109" s="895"/>
      <c r="AK109" s="893" t="s">
        <v>295</v>
      </c>
      <c r="AL109" s="894"/>
      <c r="AM109" s="894"/>
      <c r="AN109" s="894"/>
      <c r="AO109" s="895"/>
      <c r="AP109" s="893" t="s">
        <v>410</v>
      </c>
      <c r="AQ109" s="894"/>
      <c r="AR109" s="894"/>
      <c r="AS109" s="894"/>
      <c r="AT109" s="896"/>
      <c r="AU109" s="913" t="s">
        <v>407</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408</v>
      </c>
      <c r="BR109" s="894"/>
      <c r="BS109" s="894"/>
      <c r="BT109" s="894"/>
      <c r="BU109" s="895"/>
      <c r="BV109" s="893" t="s">
        <v>409</v>
      </c>
      <c r="BW109" s="894"/>
      <c r="BX109" s="894"/>
      <c r="BY109" s="894"/>
      <c r="BZ109" s="895"/>
      <c r="CA109" s="893" t="s">
        <v>295</v>
      </c>
      <c r="CB109" s="894"/>
      <c r="CC109" s="894"/>
      <c r="CD109" s="894"/>
      <c r="CE109" s="895"/>
      <c r="CF109" s="914" t="s">
        <v>410</v>
      </c>
      <c r="CG109" s="914"/>
      <c r="CH109" s="914"/>
      <c r="CI109" s="914"/>
      <c r="CJ109" s="914"/>
      <c r="CK109" s="893" t="s">
        <v>411</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408</v>
      </c>
      <c r="DH109" s="894"/>
      <c r="DI109" s="894"/>
      <c r="DJ109" s="894"/>
      <c r="DK109" s="895"/>
      <c r="DL109" s="893" t="s">
        <v>409</v>
      </c>
      <c r="DM109" s="894"/>
      <c r="DN109" s="894"/>
      <c r="DO109" s="894"/>
      <c r="DP109" s="895"/>
      <c r="DQ109" s="893" t="s">
        <v>295</v>
      </c>
      <c r="DR109" s="894"/>
      <c r="DS109" s="894"/>
      <c r="DT109" s="894"/>
      <c r="DU109" s="895"/>
      <c r="DV109" s="893" t="s">
        <v>410</v>
      </c>
      <c r="DW109" s="894"/>
      <c r="DX109" s="894"/>
      <c r="DY109" s="894"/>
      <c r="DZ109" s="896"/>
    </row>
    <row r="110" spans="1:131" s="212" customFormat="1" ht="26.25" customHeight="1" x14ac:dyDescent="0.25">
      <c r="A110" s="897" t="s">
        <v>412</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1689575</v>
      </c>
      <c r="AB110" s="901"/>
      <c r="AC110" s="901"/>
      <c r="AD110" s="901"/>
      <c r="AE110" s="902"/>
      <c r="AF110" s="903">
        <v>1679296</v>
      </c>
      <c r="AG110" s="901"/>
      <c r="AH110" s="901"/>
      <c r="AI110" s="901"/>
      <c r="AJ110" s="902"/>
      <c r="AK110" s="903">
        <v>1566032</v>
      </c>
      <c r="AL110" s="901"/>
      <c r="AM110" s="901"/>
      <c r="AN110" s="901"/>
      <c r="AO110" s="902"/>
      <c r="AP110" s="904">
        <v>11.7</v>
      </c>
      <c r="AQ110" s="905"/>
      <c r="AR110" s="905"/>
      <c r="AS110" s="905"/>
      <c r="AT110" s="906"/>
      <c r="AU110" s="907" t="s">
        <v>69</v>
      </c>
      <c r="AV110" s="908"/>
      <c r="AW110" s="908"/>
      <c r="AX110" s="908"/>
      <c r="AY110" s="908"/>
      <c r="AZ110" s="930" t="s">
        <v>413</v>
      </c>
      <c r="BA110" s="898"/>
      <c r="BB110" s="898"/>
      <c r="BC110" s="898"/>
      <c r="BD110" s="898"/>
      <c r="BE110" s="898"/>
      <c r="BF110" s="898"/>
      <c r="BG110" s="898"/>
      <c r="BH110" s="898"/>
      <c r="BI110" s="898"/>
      <c r="BJ110" s="898"/>
      <c r="BK110" s="898"/>
      <c r="BL110" s="898"/>
      <c r="BM110" s="898"/>
      <c r="BN110" s="898"/>
      <c r="BO110" s="898"/>
      <c r="BP110" s="899"/>
      <c r="BQ110" s="931">
        <v>16513183</v>
      </c>
      <c r="BR110" s="932"/>
      <c r="BS110" s="932"/>
      <c r="BT110" s="932"/>
      <c r="BU110" s="932"/>
      <c r="BV110" s="932">
        <v>15317419</v>
      </c>
      <c r="BW110" s="932"/>
      <c r="BX110" s="932"/>
      <c r="BY110" s="932"/>
      <c r="BZ110" s="932"/>
      <c r="CA110" s="932">
        <v>14677370</v>
      </c>
      <c r="CB110" s="932"/>
      <c r="CC110" s="932"/>
      <c r="CD110" s="932"/>
      <c r="CE110" s="932"/>
      <c r="CF110" s="945">
        <v>109.5</v>
      </c>
      <c r="CG110" s="946"/>
      <c r="CH110" s="946"/>
      <c r="CI110" s="946"/>
      <c r="CJ110" s="946"/>
      <c r="CK110" s="947" t="s">
        <v>414</v>
      </c>
      <c r="CL110" s="948"/>
      <c r="CM110" s="930" t="s">
        <v>415</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v>243402</v>
      </c>
      <c r="DH110" s="932"/>
      <c r="DI110" s="932"/>
      <c r="DJ110" s="932"/>
      <c r="DK110" s="932"/>
      <c r="DL110" s="932">
        <v>194722</v>
      </c>
      <c r="DM110" s="932"/>
      <c r="DN110" s="932"/>
      <c r="DO110" s="932"/>
      <c r="DP110" s="932"/>
      <c r="DQ110" s="932">
        <v>146042</v>
      </c>
      <c r="DR110" s="932"/>
      <c r="DS110" s="932"/>
      <c r="DT110" s="932"/>
      <c r="DU110" s="932"/>
      <c r="DV110" s="933">
        <v>1.1000000000000001</v>
      </c>
      <c r="DW110" s="933"/>
      <c r="DX110" s="933"/>
      <c r="DY110" s="933"/>
      <c r="DZ110" s="934"/>
    </row>
    <row r="111" spans="1:131" s="212" customFormat="1" ht="26.25" customHeight="1" x14ac:dyDescent="0.25">
      <c r="A111" s="935" t="s">
        <v>416</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122</v>
      </c>
      <c r="AB111" s="939"/>
      <c r="AC111" s="939"/>
      <c r="AD111" s="939"/>
      <c r="AE111" s="940"/>
      <c r="AF111" s="941" t="s">
        <v>122</v>
      </c>
      <c r="AG111" s="939"/>
      <c r="AH111" s="939"/>
      <c r="AI111" s="939"/>
      <c r="AJ111" s="940"/>
      <c r="AK111" s="941" t="s">
        <v>122</v>
      </c>
      <c r="AL111" s="939"/>
      <c r="AM111" s="939"/>
      <c r="AN111" s="939"/>
      <c r="AO111" s="940"/>
      <c r="AP111" s="942" t="s">
        <v>122</v>
      </c>
      <c r="AQ111" s="943"/>
      <c r="AR111" s="943"/>
      <c r="AS111" s="943"/>
      <c r="AT111" s="944"/>
      <c r="AU111" s="909"/>
      <c r="AV111" s="910"/>
      <c r="AW111" s="910"/>
      <c r="AX111" s="910"/>
      <c r="AY111" s="910"/>
      <c r="AZ111" s="923" t="s">
        <v>417</v>
      </c>
      <c r="BA111" s="924"/>
      <c r="BB111" s="924"/>
      <c r="BC111" s="924"/>
      <c r="BD111" s="924"/>
      <c r="BE111" s="924"/>
      <c r="BF111" s="924"/>
      <c r="BG111" s="924"/>
      <c r="BH111" s="924"/>
      <c r="BI111" s="924"/>
      <c r="BJ111" s="924"/>
      <c r="BK111" s="924"/>
      <c r="BL111" s="924"/>
      <c r="BM111" s="924"/>
      <c r="BN111" s="924"/>
      <c r="BO111" s="924"/>
      <c r="BP111" s="925"/>
      <c r="BQ111" s="926">
        <v>243402</v>
      </c>
      <c r="BR111" s="927"/>
      <c r="BS111" s="927"/>
      <c r="BT111" s="927"/>
      <c r="BU111" s="927"/>
      <c r="BV111" s="927">
        <v>194722</v>
      </c>
      <c r="BW111" s="927"/>
      <c r="BX111" s="927"/>
      <c r="BY111" s="927"/>
      <c r="BZ111" s="927"/>
      <c r="CA111" s="927">
        <v>146042</v>
      </c>
      <c r="CB111" s="927"/>
      <c r="CC111" s="927"/>
      <c r="CD111" s="927"/>
      <c r="CE111" s="927"/>
      <c r="CF111" s="921">
        <v>1.1000000000000001</v>
      </c>
      <c r="CG111" s="922"/>
      <c r="CH111" s="922"/>
      <c r="CI111" s="922"/>
      <c r="CJ111" s="922"/>
      <c r="CK111" s="949"/>
      <c r="CL111" s="950"/>
      <c r="CM111" s="923" t="s">
        <v>418</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122</v>
      </c>
      <c r="DH111" s="927"/>
      <c r="DI111" s="927"/>
      <c r="DJ111" s="927"/>
      <c r="DK111" s="927"/>
      <c r="DL111" s="927" t="s">
        <v>122</v>
      </c>
      <c r="DM111" s="927"/>
      <c r="DN111" s="927"/>
      <c r="DO111" s="927"/>
      <c r="DP111" s="927"/>
      <c r="DQ111" s="927" t="s">
        <v>122</v>
      </c>
      <c r="DR111" s="927"/>
      <c r="DS111" s="927"/>
      <c r="DT111" s="927"/>
      <c r="DU111" s="927"/>
      <c r="DV111" s="928" t="s">
        <v>122</v>
      </c>
      <c r="DW111" s="928"/>
      <c r="DX111" s="928"/>
      <c r="DY111" s="928"/>
      <c r="DZ111" s="929"/>
    </row>
    <row r="112" spans="1:131" s="212" customFormat="1" ht="26.25" customHeight="1" x14ac:dyDescent="0.25">
      <c r="A112" s="953" t="s">
        <v>419</v>
      </c>
      <c r="B112" s="954"/>
      <c r="C112" s="924" t="s">
        <v>420</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122</v>
      </c>
      <c r="AB112" s="960"/>
      <c r="AC112" s="960"/>
      <c r="AD112" s="960"/>
      <c r="AE112" s="961"/>
      <c r="AF112" s="962" t="s">
        <v>122</v>
      </c>
      <c r="AG112" s="960"/>
      <c r="AH112" s="960"/>
      <c r="AI112" s="960"/>
      <c r="AJ112" s="961"/>
      <c r="AK112" s="962" t="s">
        <v>122</v>
      </c>
      <c r="AL112" s="960"/>
      <c r="AM112" s="960"/>
      <c r="AN112" s="960"/>
      <c r="AO112" s="961"/>
      <c r="AP112" s="963" t="s">
        <v>122</v>
      </c>
      <c r="AQ112" s="964"/>
      <c r="AR112" s="964"/>
      <c r="AS112" s="964"/>
      <c r="AT112" s="965"/>
      <c r="AU112" s="909"/>
      <c r="AV112" s="910"/>
      <c r="AW112" s="910"/>
      <c r="AX112" s="910"/>
      <c r="AY112" s="910"/>
      <c r="AZ112" s="923" t="s">
        <v>421</v>
      </c>
      <c r="BA112" s="924"/>
      <c r="BB112" s="924"/>
      <c r="BC112" s="924"/>
      <c r="BD112" s="924"/>
      <c r="BE112" s="924"/>
      <c r="BF112" s="924"/>
      <c r="BG112" s="924"/>
      <c r="BH112" s="924"/>
      <c r="BI112" s="924"/>
      <c r="BJ112" s="924"/>
      <c r="BK112" s="924"/>
      <c r="BL112" s="924"/>
      <c r="BM112" s="924"/>
      <c r="BN112" s="924"/>
      <c r="BO112" s="924"/>
      <c r="BP112" s="925"/>
      <c r="BQ112" s="926" t="s">
        <v>122</v>
      </c>
      <c r="BR112" s="927"/>
      <c r="BS112" s="927"/>
      <c r="BT112" s="927"/>
      <c r="BU112" s="927"/>
      <c r="BV112" s="927" t="s">
        <v>122</v>
      </c>
      <c r="BW112" s="927"/>
      <c r="BX112" s="927"/>
      <c r="BY112" s="927"/>
      <c r="BZ112" s="927"/>
      <c r="CA112" s="927" t="s">
        <v>122</v>
      </c>
      <c r="CB112" s="927"/>
      <c r="CC112" s="927"/>
      <c r="CD112" s="927"/>
      <c r="CE112" s="927"/>
      <c r="CF112" s="921" t="s">
        <v>122</v>
      </c>
      <c r="CG112" s="922"/>
      <c r="CH112" s="922"/>
      <c r="CI112" s="922"/>
      <c r="CJ112" s="922"/>
      <c r="CK112" s="949"/>
      <c r="CL112" s="950"/>
      <c r="CM112" s="923" t="s">
        <v>422</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122</v>
      </c>
      <c r="DH112" s="927"/>
      <c r="DI112" s="927"/>
      <c r="DJ112" s="927"/>
      <c r="DK112" s="927"/>
      <c r="DL112" s="927" t="s">
        <v>122</v>
      </c>
      <c r="DM112" s="927"/>
      <c r="DN112" s="927"/>
      <c r="DO112" s="927"/>
      <c r="DP112" s="927"/>
      <c r="DQ112" s="927" t="s">
        <v>122</v>
      </c>
      <c r="DR112" s="927"/>
      <c r="DS112" s="927"/>
      <c r="DT112" s="927"/>
      <c r="DU112" s="927"/>
      <c r="DV112" s="928" t="s">
        <v>122</v>
      </c>
      <c r="DW112" s="928"/>
      <c r="DX112" s="928"/>
      <c r="DY112" s="928"/>
      <c r="DZ112" s="929"/>
    </row>
    <row r="113" spans="1:130" s="212" customFormat="1" ht="26.25" customHeight="1" x14ac:dyDescent="0.25">
      <c r="A113" s="955"/>
      <c r="B113" s="956"/>
      <c r="C113" s="924" t="s">
        <v>423</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t="s">
        <v>122</v>
      </c>
      <c r="AB113" s="939"/>
      <c r="AC113" s="939"/>
      <c r="AD113" s="939"/>
      <c r="AE113" s="940"/>
      <c r="AF113" s="941" t="s">
        <v>122</v>
      </c>
      <c r="AG113" s="939"/>
      <c r="AH113" s="939"/>
      <c r="AI113" s="939"/>
      <c r="AJ113" s="940"/>
      <c r="AK113" s="941" t="s">
        <v>122</v>
      </c>
      <c r="AL113" s="939"/>
      <c r="AM113" s="939"/>
      <c r="AN113" s="939"/>
      <c r="AO113" s="940"/>
      <c r="AP113" s="942" t="s">
        <v>122</v>
      </c>
      <c r="AQ113" s="943"/>
      <c r="AR113" s="943"/>
      <c r="AS113" s="943"/>
      <c r="AT113" s="944"/>
      <c r="AU113" s="909"/>
      <c r="AV113" s="910"/>
      <c r="AW113" s="910"/>
      <c r="AX113" s="910"/>
      <c r="AY113" s="910"/>
      <c r="AZ113" s="923" t="s">
        <v>424</v>
      </c>
      <c r="BA113" s="924"/>
      <c r="BB113" s="924"/>
      <c r="BC113" s="924"/>
      <c r="BD113" s="924"/>
      <c r="BE113" s="924"/>
      <c r="BF113" s="924"/>
      <c r="BG113" s="924"/>
      <c r="BH113" s="924"/>
      <c r="BI113" s="924"/>
      <c r="BJ113" s="924"/>
      <c r="BK113" s="924"/>
      <c r="BL113" s="924"/>
      <c r="BM113" s="924"/>
      <c r="BN113" s="924"/>
      <c r="BO113" s="924"/>
      <c r="BP113" s="925"/>
      <c r="BQ113" s="926">
        <v>7476918</v>
      </c>
      <c r="BR113" s="927"/>
      <c r="BS113" s="927"/>
      <c r="BT113" s="927"/>
      <c r="BU113" s="927"/>
      <c r="BV113" s="927">
        <v>8005133</v>
      </c>
      <c r="BW113" s="927"/>
      <c r="BX113" s="927"/>
      <c r="BY113" s="927"/>
      <c r="BZ113" s="927"/>
      <c r="CA113" s="927">
        <v>8150746</v>
      </c>
      <c r="CB113" s="927"/>
      <c r="CC113" s="927"/>
      <c r="CD113" s="927"/>
      <c r="CE113" s="927"/>
      <c r="CF113" s="921">
        <v>60.8</v>
      </c>
      <c r="CG113" s="922"/>
      <c r="CH113" s="922"/>
      <c r="CI113" s="922"/>
      <c r="CJ113" s="922"/>
      <c r="CK113" s="949"/>
      <c r="CL113" s="950"/>
      <c r="CM113" s="923" t="s">
        <v>425</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122</v>
      </c>
      <c r="DH113" s="960"/>
      <c r="DI113" s="960"/>
      <c r="DJ113" s="960"/>
      <c r="DK113" s="961"/>
      <c r="DL113" s="962" t="s">
        <v>122</v>
      </c>
      <c r="DM113" s="960"/>
      <c r="DN113" s="960"/>
      <c r="DO113" s="960"/>
      <c r="DP113" s="961"/>
      <c r="DQ113" s="962" t="s">
        <v>122</v>
      </c>
      <c r="DR113" s="960"/>
      <c r="DS113" s="960"/>
      <c r="DT113" s="960"/>
      <c r="DU113" s="961"/>
      <c r="DV113" s="963" t="s">
        <v>122</v>
      </c>
      <c r="DW113" s="964"/>
      <c r="DX113" s="964"/>
      <c r="DY113" s="964"/>
      <c r="DZ113" s="965"/>
    </row>
    <row r="114" spans="1:130" s="212" customFormat="1" ht="26.25" customHeight="1" x14ac:dyDescent="0.25">
      <c r="A114" s="955"/>
      <c r="B114" s="956"/>
      <c r="C114" s="924" t="s">
        <v>426</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458683</v>
      </c>
      <c r="AB114" s="960"/>
      <c r="AC114" s="960"/>
      <c r="AD114" s="960"/>
      <c r="AE114" s="961"/>
      <c r="AF114" s="962">
        <v>410073</v>
      </c>
      <c r="AG114" s="960"/>
      <c r="AH114" s="960"/>
      <c r="AI114" s="960"/>
      <c r="AJ114" s="961"/>
      <c r="AK114" s="962">
        <v>517864</v>
      </c>
      <c r="AL114" s="960"/>
      <c r="AM114" s="960"/>
      <c r="AN114" s="960"/>
      <c r="AO114" s="961"/>
      <c r="AP114" s="963">
        <v>3.9</v>
      </c>
      <c r="AQ114" s="964"/>
      <c r="AR114" s="964"/>
      <c r="AS114" s="964"/>
      <c r="AT114" s="965"/>
      <c r="AU114" s="909"/>
      <c r="AV114" s="910"/>
      <c r="AW114" s="910"/>
      <c r="AX114" s="910"/>
      <c r="AY114" s="910"/>
      <c r="AZ114" s="923" t="s">
        <v>427</v>
      </c>
      <c r="BA114" s="924"/>
      <c r="BB114" s="924"/>
      <c r="BC114" s="924"/>
      <c r="BD114" s="924"/>
      <c r="BE114" s="924"/>
      <c r="BF114" s="924"/>
      <c r="BG114" s="924"/>
      <c r="BH114" s="924"/>
      <c r="BI114" s="924"/>
      <c r="BJ114" s="924"/>
      <c r="BK114" s="924"/>
      <c r="BL114" s="924"/>
      <c r="BM114" s="924"/>
      <c r="BN114" s="924"/>
      <c r="BO114" s="924"/>
      <c r="BP114" s="925"/>
      <c r="BQ114" s="926">
        <v>311538</v>
      </c>
      <c r="BR114" s="927"/>
      <c r="BS114" s="927"/>
      <c r="BT114" s="927"/>
      <c r="BU114" s="927"/>
      <c r="BV114" s="927">
        <v>582608</v>
      </c>
      <c r="BW114" s="927"/>
      <c r="BX114" s="927"/>
      <c r="BY114" s="927"/>
      <c r="BZ114" s="927"/>
      <c r="CA114" s="927">
        <v>722426</v>
      </c>
      <c r="CB114" s="927"/>
      <c r="CC114" s="927"/>
      <c r="CD114" s="927"/>
      <c r="CE114" s="927"/>
      <c r="CF114" s="921">
        <v>5.4</v>
      </c>
      <c r="CG114" s="922"/>
      <c r="CH114" s="922"/>
      <c r="CI114" s="922"/>
      <c r="CJ114" s="922"/>
      <c r="CK114" s="949"/>
      <c r="CL114" s="950"/>
      <c r="CM114" s="923" t="s">
        <v>428</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122</v>
      </c>
      <c r="DH114" s="960"/>
      <c r="DI114" s="960"/>
      <c r="DJ114" s="960"/>
      <c r="DK114" s="961"/>
      <c r="DL114" s="962" t="s">
        <v>122</v>
      </c>
      <c r="DM114" s="960"/>
      <c r="DN114" s="960"/>
      <c r="DO114" s="960"/>
      <c r="DP114" s="961"/>
      <c r="DQ114" s="962" t="s">
        <v>122</v>
      </c>
      <c r="DR114" s="960"/>
      <c r="DS114" s="960"/>
      <c r="DT114" s="960"/>
      <c r="DU114" s="961"/>
      <c r="DV114" s="963" t="s">
        <v>122</v>
      </c>
      <c r="DW114" s="964"/>
      <c r="DX114" s="964"/>
      <c r="DY114" s="964"/>
      <c r="DZ114" s="965"/>
    </row>
    <row r="115" spans="1:130" s="212" customFormat="1" ht="26.25" customHeight="1" x14ac:dyDescent="0.25">
      <c r="A115" s="955"/>
      <c r="B115" s="956"/>
      <c r="C115" s="924" t="s">
        <v>429</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v>224907</v>
      </c>
      <c r="AB115" s="939"/>
      <c r="AC115" s="939"/>
      <c r="AD115" s="939"/>
      <c r="AE115" s="940"/>
      <c r="AF115" s="941">
        <v>48680</v>
      </c>
      <c r="AG115" s="939"/>
      <c r="AH115" s="939"/>
      <c r="AI115" s="939"/>
      <c r="AJ115" s="940"/>
      <c r="AK115" s="941">
        <v>48680</v>
      </c>
      <c r="AL115" s="939"/>
      <c r="AM115" s="939"/>
      <c r="AN115" s="939"/>
      <c r="AO115" s="940"/>
      <c r="AP115" s="942">
        <v>0.4</v>
      </c>
      <c r="AQ115" s="943"/>
      <c r="AR115" s="943"/>
      <c r="AS115" s="943"/>
      <c r="AT115" s="944"/>
      <c r="AU115" s="909"/>
      <c r="AV115" s="910"/>
      <c r="AW115" s="910"/>
      <c r="AX115" s="910"/>
      <c r="AY115" s="910"/>
      <c r="AZ115" s="923" t="s">
        <v>430</v>
      </c>
      <c r="BA115" s="924"/>
      <c r="BB115" s="924"/>
      <c r="BC115" s="924"/>
      <c r="BD115" s="924"/>
      <c r="BE115" s="924"/>
      <c r="BF115" s="924"/>
      <c r="BG115" s="924"/>
      <c r="BH115" s="924"/>
      <c r="BI115" s="924"/>
      <c r="BJ115" s="924"/>
      <c r="BK115" s="924"/>
      <c r="BL115" s="924"/>
      <c r="BM115" s="924"/>
      <c r="BN115" s="924"/>
      <c r="BO115" s="924"/>
      <c r="BP115" s="925"/>
      <c r="BQ115" s="926" t="s">
        <v>122</v>
      </c>
      <c r="BR115" s="927"/>
      <c r="BS115" s="927"/>
      <c r="BT115" s="927"/>
      <c r="BU115" s="927"/>
      <c r="BV115" s="927" t="s">
        <v>122</v>
      </c>
      <c r="BW115" s="927"/>
      <c r="BX115" s="927"/>
      <c r="BY115" s="927"/>
      <c r="BZ115" s="927"/>
      <c r="CA115" s="927" t="s">
        <v>122</v>
      </c>
      <c r="CB115" s="927"/>
      <c r="CC115" s="927"/>
      <c r="CD115" s="927"/>
      <c r="CE115" s="927"/>
      <c r="CF115" s="921" t="s">
        <v>122</v>
      </c>
      <c r="CG115" s="922"/>
      <c r="CH115" s="922"/>
      <c r="CI115" s="922"/>
      <c r="CJ115" s="922"/>
      <c r="CK115" s="949"/>
      <c r="CL115" s="950"/>
      <c r="CM115" s="923" t="s">
        <v>431</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122</v>
      </c>
      <c r="DH115" s="960"/>
      <c r="DI115" s="960"/>
      <c r="DJ115" s="960"/>
      <c r="DK115" s="961"/>
      <c r="DL115" s="962" t="s">
        <v>122</v>
      </c>
      <c r="DM115" s="960"/>
      <c r="DN115" s="960"/>
      <c r="DO115" s="960"/>
      <c r="DP115" s="961"/>
      <c r="DQ115" s="962" t="s">
        <v>122</v>
      </c>
      <c r="DR115" s="960"/>
      <c r="DS115" s="960"/>
      <c r="DT115" s="960"/>
      <c r="DU115" s="961"/>
      <c r="DV115" s="963" t="s">
        <v>122</v>
      </c>
      <c r="DW115" s="964"/>
      <c r="DX115" s="964"/>
      <c r="DY115" s="964"/>
      <c r="DZ115" s="965"/>
    </row>
    <row r="116" spans="1:130" s="212" customFormat="1" ht="26.25" customHeight="1" x14ac:dyDescent="0.25">
      <c r="A116" s="957"/>
      <c r="B116" s="958"/>
      <c r="C116" s="966" t="s">
        <v>432</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122</v>
      </c>
      <c r="AB116" s="960"/>
      <c r="AC116" s="960"/>
      <c r="AD116" s="960"/>
      <c r="AE116" s="961"/>
      <c r="AF116" s="962" t="s">
        <v>122</v>
      </c>
      <c r="AG116" s="960"/>
      <c r="AH116" s="960"/>
      <c r="AI116" s="960"/>
      <c r="AJ116" s="961"/>
      <c r="AK116" s="962" t="s">
        <v>122</v>
      </c>
      <c r="AL116" s="960"/>
      <c r="AM116" s="960"/>
      <c r="AN116" s="960"/>
      <c r="AO116" s="961"/>
      <c r="AP116" s="963" t="s">
        <v>122</v>
      </c>
      <c r="AQ116" s="964"/>
      <c r="AR116" s="964"/>
      <c r="AS116" s="964"/>
      <c r="AT116" s="965"/>
      <c r="AU116" s="909"/>
      <c r="AV116" s="910"/>
      <c r="AW116" s="910"/>
      <c r="AX116" s="910"/>
      <c r="AY116" s="910"/>
      <c r="AZ116" s="968" t="s">
        <v>433</v>
      </c>
      <c r="BA116" s="969"/>
      <c r="BB116" s="969"/>
      <c r="BC116" s="969"/>
      <c r="BD116" s="969"/>
      <c r="BE116" s="969"/>
      <c r="BF116" s="969"/>
      <c r="BG116" s="969"/>
      <c r="BH116" s="969"/>
      <c r="BI116" s="969"/>
      <c r="BJ116" s="969"/>
      <c r="BK116" s="969"/>
      <c r="BL116" s="969"/>
      <c r="BM116" s="969"/>
      <c r="BN116" s="969"/>
      <c r="BO116" s="969"/>
      <c r="BP116" s="970"/>
      <c r="BQ116" s="926" t="s">
        <v>122</v>
      </c>
      <c r="BR116" s="927"/>
      <c r="BS116" s="927"/>
      <c r="BT116" s="927"/>
      <c r="BU116" s="927"/>
      <c r="BV116" s="927" t="s">
        <v>122</v>
      </c>
      <c r="BW116" s="927"/>
      <c r="BX116" s="927"/>
      <c r="BY116" s="927"/>
      <c r="BZ116" s="927"/>
      <c r="CA116" s="927" t="s">
        <v>122</v>
      </c>
      <c r="CB116" s="927"/>
      <c r="CC116" s="927"/>
      <c r="CD116" s="927"/>
      <c r="CE116" s="927"/>
      <c r="CF116" s="921" t="s">
        <v>122</v>
      </c>
      <c r="CG116" s="922"/>
      <c r="CH116" s="922"/>
      <c r="CI116" s="922"/>
      <c r="CJ116" s="922"/>
      <c r="CK116" s="949"/>
      <c r="CL116" s="950"/>
      <c r="CM116" s="923" t="s">
        <v>434</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122</v>
      </c>
      <c r="DH116" s="960"/>
      <c r="DI116" s="960"/>
      <c r="DJ116" s="960"/>
      <c r="DK116" s="961"/>
      <c r="DL116" s="962" t="s">
        <v>122</v>
      </c>
      <c r="DM116" s="960"/>
      <c r="DN116" s="960"/>
      <c r="DO116" s="960"/>
      <c r="DP116" s="961"/>
      <c r="DQ116" s="962" t="s">
        <v>122</v>
      </c>
      <c r="DR116" s="960"/>
      <c r="DS116" s="960"/>
      <c r="DT116" s="960"/>
      <c r="DU116" s="961"/>
      <c r="DV116" s="963" t="s">
        <v>122</v>
      </c>
      <c r="DW116" s="964"/>
      <c r="DX116" s="964"/>
      <c r="DY116" s="964"/>
      <c r="DZ116" s="965"/>
    </row>
    <row r="117" spans="1:130" s="212" customFormat="1" ht="26.25" customHeight="1" x14ac:dyDescent="0.25">
      <c r="A117" s="913" t="s">
        <v>178</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435</v>
      </c>
      <c r="Z117" s="895"/>
      <c r="AA117" s="979">
        <v>2373165</v>
      </c>
      <c r="AB117" s="980"/>
      <c r="AC117" s="980"/>
      <c r="AD117" s="980"/>
      <c r="AE117" s="981"/>
      <c r="AF117" s="982">
        <v>2138049</v>
      </c>
      <c r="AG117" s="980"/>
      <c r="AH117" s="980"/>
      <c r="AI117" s="980"/>
      <c r="AJ117" s="981"/>
      <c r="AK117" s="982">
        <v>2132576</v>
      </c>
      <c r="AL117" s="980"/>
      <c r="AM117" s="980"/>
      <c r="AN117" s="980"/>
      <c r="AO117" s="981"/>
      <c r="AP117" s="983"/>
      <c r="AQ117" s="984"/>
      <c r="AR117" s="984"/>
      <c r="AS117" s="984"/>
      <c r="AT117" s="985"/>
      <c r="AU117" s="909"/>
      <c r="AV117" s="910"/>
      <c r="AW117" s="910"/>
      <c r="AX117" s="910"/>
      <c r="AY117" s="910"/>
      <c r="AZ117" s="975" t="s">
        <v>436</v>
      </c>
      <c r="BA117" s="976"/>
      <c r="BB117" s="976"/>
      <c r="BC117" s="976"/>
      <c r="BD117" s="976"/>
      <c r="BE117" s="976"/>
      <c r="BF117" s="976"/>
      <c r="BG117" s="976"/>
      <c r="BH117" s="976"/>
      <c r="BI117" s="976"/>
      <c r="BJ117" s="976"/>
      <c r="BK117" s="976"/>
      <c r="BL117" s="976"/>
      <c r="BM117" s="976"/>
      <c r="BN117" s="976"/>
      <c r="BO117" s="976"/>
      <c r="BP117" s="977"/>
      <c r="BQ117" s="926" t="s">
        <v>122</v>
      </c>
      <c r="BR117" s="927"/>
      <c r="BS117" s="927"/>
      <c r="BT117" s="927"/>
      <c r="BU117" s="927"/>
      <c r="BV117" s="927" t="s">
        <v>122</v>
      </c>
      <c r="BW117" s="927"/>
      <c r="BX117" s="927"/>
      <c r="BY117" s="927"/>
      <c r="BZ117" s="927"/>
      <c r="CA117" s="927" t="s">
        <v>122</v>
      </c>
      <c r="CB117" s="927"/>
      <c r="CC117" s="927"/>
      <c r="CD117" s="927"/>
      <c r="CE117" s="927"/>
      <c r="CF117" s="921" t="s">
        <v>122</v>
      </c>
      <c r="CG117" s="922"/>
      <c r="CH117" s="922"/>
      <c r="CI117" s="922"/>
      <c r="CJ117" s="922"/>
      <c r="CK117" s="949"/>
      <c r="CL117" s="950"/>
      <c r="CM117" s="923" t="s">
        <v>437</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122</v>
      </c>
      <c r="DH117" s="960"/>
      <c r="DI117" s="960"/>
      <c r="DJ117" s="960"/>
      <c r="DK117" s="961"/>
      <c r="DL117" s="962" t="s">
        <v>122</v>
      </c>
      <c r="DM117" s="960"/>
      <c r="DN117" s="960"/>
      <c r="DO117" s="960"/>
      <c r="DP117" s="961"/>
      <c r="DQ117" s="962" t="s">
        <v>122</v>
      </c>
      <c r="DR117" s="960"/>
      <c r="DS117" s="960"/>
      <c r="DT117" s="960"/>
      <c r="DU117" s="961"/>
      <c r="DV117" s="963" t="s">
        <v>122</v>
      </c>
      <c r="DW117" s="964"/>
      <c r="DX117" s="964"/>
      <c r="DY117" s="964"/>
      <c r="DZ117" s="965"/>
    </row>
    <row r="118" spans="1:130" s="212" customFormat="1" ht="26.25" customHeight="1" x14ac:dyDescent="0.25">
      <c r="A118" s="913" t="s">
        <v>411</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408</v>
      </c>
      <c r="AB118" s="894"/>
      <c r="AC118" s="894"/>
      <c r="AD118" s="894"/>
      <c r="AE118" s="895"/>
      <c r="AF118" s="893" t="s">
        <v>409</v>
      </c>
      <c r="AG118" s="894"/>
      <c r="AH118" s="894"/>
      <c r="AI118" s="894"/>
      <c r="AJ118" s="895"/>
      <c r="AK118" s="893" t="s">
        <v>295</v>
      </c>
      <c r="AL118" s="894"/>
      <c r="AM118" s="894"/>
      <c r="AN118" s="894"/>
      <c r="AO118" s="895"/>
      <c r="AP118" s="971" t="s">
        <v>410</v>
      </c>
      <c r="AQ118" s="972"/>
      <c r="AR118" s="972"/>
      <c r="AS118" s="972"/>
      <c r="AT118" s="973"/>
      <c r="AU118" s="909"/>
      <c r="AV118" s="910"/>
      <c r="AW118" s="910"/>
      <c r="AX118" s="910"/>
      <c r="AY118" s="910"/>
      <c r="AZ118" s="974" t="s">
        <v>438</v>
      </c>
      <c r="BA118" s="966"/>
      <c r="BB118" s="966"/>
      <c r="BC118" s="966"/>
      <c r="BD118" s="966"/>
      <c r="BE118" s="966"/>
      <c r="BF118" s="966"/>
      <c r="BG118" s="966"/>
      <c r="BH118" s="966"/>
      <c r="BI118" s="966"/>
      <c r="BJ118" s="966"/>
      <c r="BK118" s="966"/>
      <c r="BL118" s="966"/>
      <c r="BM118" s="966"/>
      <c r="BN118" s="966"/>
      <c r="BO118" s="966"/>
      <c r="BP118" s="967"/>
      <c r="BQ118" s="1000" t="s">
        <v>122</v>
      </c>
      <c r="BR118" s="1001"/>
      <c r="BS118" s="1001"/>
      <c r="BT118" s="1001"/>
      <c r="BU118" s="1001"/>
      <c r="BV118" s="1001" t="s">
        <v>122</v>
      </c>
      <c r="BW118" s="1001"/>
      <c r="BX118" s="1001"/>
      <c r="BY118" s="1001"/>
      <c r="BZ118" s="1001"/>
      <c r="CA118" s="1001" t="s">
        <v>122</v>
      </c>
      <c r="CB118" s="1001"/>
      <c r="CC118" s="1001"/>
      <c r="CD118" s="1001"/>
      <c r="CE118" s="1001"/>
      <c r="CF118" s="921" t="s">
        <v>122</v>
      </c>
      <c r="CG118" s="922"/>
      <c r="CH118" s="922"/>
      <c r="CI118" s="922"/>
      <c r="CJ118" s="922"/>
      <c r="CK118" s="949"/>
      <c r="CL118" s="950"/>
      <c r="CM118" s="923" t="s">
        <v>439</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122</v>
      </c>
      <c r="DH118" s="960"/>
      <c r="DI118" s="960"/>
      <c r="DJ118" s="960"/>
      <c r="DK118" s="961"/>
      <c r="DL118" s="962" t="s">
        <v>122</v>
      </c>
      <c r="DM118" s="960"/>
      <c r="DN118" s="960"/>
      <c r="DO118" s="960"/>
      <c r="DP118" s="961"/>
      <c r="DQ118" s="962" t="s">
        <v>122</v>
      </c>
      <c r="DR118" s="960"/>
      <c r="DS118" s="960"/>
      <c r="DT118" s="960"/>
      <c r="DU118" s="961"/>
      <c r="DV118" s="963" t="s">
        <v>122</v>
      </c>
      <c r="DW118" s="964"/>
      <c r="DX118" s="964"/>
      <c r="DY118" s="964"/>
      <c r="DZ118" s="965"/>
    </row>
    <row r="119" spans="1:130" s="212" customFormat="1" ht="26.25" customHeight="1" x14ac:dyDescent="0.25">
      <c r="A119" s="1057" t="s">
        <v>414</v>
      </c>
      <c r="B119" s="948"/>
      <c r="C119" s="930" t="s">
        <v>415</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v>48680</v>
      </c>
      <c r="AB119" s="901"/>
      <c r="AC119" s="901"/>
      <c r="AD119" s="901"/>
      <c r="AE119" s="902"/>
      <c r="AF119" s="903">
        <v>48680</v>
      </c>
      <c r="AG119" s="901"/>
      <c r="AH119" s="901"/>
      <c r="AI119" s="901"/>
      <c r="AJ119" s="902"/>
      <c r="AK119" s="903">
        <v>48680</v>
      </c>
      <c r="AL119" s="901"/>
      <c r="AM119" s="901"/>
      <c r="AN119" s="901"/>
      <c r="AO119" s="902"/>
      <c r="AP119" s="904">
        <v>0.4</v>
      </c>
      <c r="AQ119" s="905"/>
      <c r="AR119" s="905"/>
      <c r="AS119" s="905"/>
      <c r="AT119" s="906"/>
      <c r="AU119" s="911"/>
      <c r="AV119" s="912"/>
      <c r="AW119" s="912"/>
      <c r="AX119" s="912"/>
      <c r="AY119" s="912"/>
      <c r="AZ119" s="233" t="s">
        <v>178</v>
      </c>
      <c r="BA119" s="233"/>
      <c r="BB119" s="233"/>
      <c r="BC119" s="233"/>
      <c r="BD119" s="233"/>
      <c r="BE119" s="233"/>
      <c r="BF119" s="233"/>
      <c r="BG119" s="233"/>
      <c r="BH119" s="233"/>
      <c r="BI119" s="233"/>
      <c r="BJ119" s="233"/>
      <c r="BK119" s="233"/>
      <c r="BL119" s="233"/>
      <c r="BM119" s="233"/>
      <c r="BN119" s="233"/>
      <c r="BO119" s="978" t="s">
        <v>440</v>
      </c>
      <c r="BP119" s="1006"/>
      <c r="BQ119" s="1000">
        <v>24545041</v>
      </c>
      <c r="BR119" s="1001"/>
      <c r="BS119" s="1001"/>
      <c r="BT119" s="1001"/>
      <c r="BU119" s="1001"/>
      <c r="BV119" s="1001">
        <v>24099882</v>
      </c>
      <c r="BW119" s="1001"/>
      <c r="BX119" s="1001"/>
      <c r="BY119" s="1001"/>
      <c r="BZ119" s="1001"/>
      <c r="CA119" s="1001">
        <v>23696584</v>
      </c>
      <c r="CB119" s="1001"/>
      <c r="CC119" s="1001"/>
      <c r="CD119" s="1001"/>
      <c r="CE119" s="1001"/>
      <c r="CF119" s="1002"/>
      <c r="CG119" s="1003"/>
      <c r="CH119" s="1003"/>
      <c r="CI119" s="1003"/>
      <c r="CJ119" s="1004"/>
      <c r="CK119" s="951"/>
      <c r="CL119" s="952"/>
      <c r="CM119" s="974" t="s">
        <v>441</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122</v>
      </c>
      <c r="DH119" s="987"/>
      <c r="DI119" s="987"/>
      <c r="DJ119" s="987"/>
      <c r="DK119" s="988"/>
      <c r="DL119" s="986" t="s">
        <v>122</v>
      </c>
      <c r="DM119" s="987"/>
      <c r="DN119" s="987"/>
      <c r="DO119" s="987"/>
      <c r="DP119" s="988"/>
      <c r="DQ119" s="986" t="s">
        <v>122</v>
      </c>
      <c r="DR119" s="987"/>
      <c r="DS119" s="987"/>
      <c r="DT119" s="987"/>
      <c r="DU119" s="988"/>
      <c r="DV119" s="989" t="s">
        <v>122</v>
      </c>
      <c r="DW119" s="990"/>
      <c r="DX119" s="990"/>
      <c r="DY119" s="990"/>
      <c r="DZ119" s="991"/>
    </row>
    <row r="120" spans="1:130" s="212" customFormat="1" ht="26.25" customHeight="1" x14ac:dyDescent="0.25">
      <c r="A120" s="1058"/>
      <c r="B120" s="950"/>
      <c r="C120" s="923" t="s">
        <v>418</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122</v>
      </c>
      <c r="AB120" s="960"/>
      <c r="AC120" s="960"/>
      <c r="AD120" s="960"/>
      <c r="AE120" s="961"/>
      <c r="AF120" s="962" t="s">
        <v>122</v>
      </c>
      <c r="AG120" s="960"/>
      <c r="AH120" s="960"/>
      <c r="AI120" s="960"/>
      <c r="AJ120" s="961"/>
      <c r="AK120" s="962" t="s">
        <v>122</v>
      </c>
      <c r="AL120" s="960"/>
      <c r="AM120" s="960"/>
      <c r="AN120" s="960"/>
      <c r="AO120" s="961"/>
      <c r="AP120" s="963" t="s">
        <v>122</v>
      </c>
      <c r="AQ120" s="964"/>
      <c r="AR120" s="964"/>
      <c r="AS120" s="964"/>
      <c r="AT120" s="965"/>
      <c r="AU120" s="992" t="s">
        <v>442</v>
      </c>
      <c r="AV120" s="993"/>
      <c r="AW120" s="993"/>
      <c r="AX120" s="993"/>
      <c r="AY120" s="994"/>
      <c r="AZ120" s="930" t="s">
        <v>443</v>
      </c>
      <c r="BA120" s="898"/>
      <c r="BB120" s="898"/>
      <c r="BC120" s="898"/>
      <c r="BD120" s="898"/>
      <c r="BE120" s="898"/>
      <c r="BF120" s="898"/>
      <c r="BG120" s="898"/>
      <c r="BH120" s="898"/>
      <c r="BI120" s="898"/>
      <c r="BJ120" s="898"/>
      <c r="BK120" s="898"/>
      <c r="BL120" s="898"/>
      <c r="BM120" s="898"/>
      <c r="BN120" s="898"/>
      <c r="BO120" s="898"/>
      <c r="BP120" s="899"/>
      <c r="BQ120" s="931">
        <v>7195108</v>
      </c>
      <c r="BR120" s="932"/>
      <c r="BS120" s="932"/>
      <c r="BT120" s="932"/>
      <c r="BU120" s="932"/>
      <c r="BV120" s="932">
        <v>7399128</v>
      </c>
      <c r="BW120" s="932"/>
      <c r="BX120" s="932"/>
      <c r="BY120" s="932"/>
      <c r="BZ120" s="932"/>
      <c r="CA120" s="932">
        <v>6937368</v>
      </c>
      <c r="CB120" s="932"/>
      <c r="CC120" s="932"/>
      <c r="CD120" s="932"/>
      <c r="CE120" s="932"/>
      <c r="CF120" s="945">
        <v>51.7</v>
      </c>
      <c r="CG120" s="946"/>
      <c r="CH120" s="946"/>
      <c r="CI120" s="946"/>
      <c r="CJ120" s="946"/>
      <c r="CK120" s="1007" t="s">
        <v>444</v>
      </c>
      <c r="CL120" s="1008"/>
      <c r="CM120" s="1008"/>
      <c r="CN120" s="1008"/>
      <c r="CO120" s="1009"/>
      <c r="CP120" s="1015" t="s">
        <v>393</v>
      </c>
      <c r="CQ120" s="1016"/>
      <c r="CR120" s="1016"/>
      <c r="CS120" s="1016"/>
      <c r="CT120" s="1016"/>
      <c r="CU120" s="1016"/>
      <c r="CV120" s="1016"/>
      <c r="CW120" s="1016"/>
      <c r="CX120" s="1016"/>
      <c r="CY120" s="1016"/>
      <c r="CZ120" s="1016"/>
      <c r="DA120" s="1016"/>
      <c r="DB120" s="1016"/>
      <c r="DC120" s="1016"/>
      <c r="DD120" s="1016"/>
      <c r="DE120" s="1016"/>
      <c r="DF120" s="1017"/>
      <c r="DG120" s="931" t="s">
        <v>122</v>
      </c>
      <c r="DH120" s="932"/>
      <c r="DI120" s="932"/>
      <c r="DJ120" s="932"/>
      <c r="DK120" s="932"/>
      <c r="DL120" s="932" t="s">
        <v>122</v>
      </c>
      <c r="DM120" s="932"/>
      <c r="DN120" s="932"/>
      <c r="DO120" s="932"/>
      <c r="DP120" s="932"/>
      <c r="DQ120" s="932" t="s">
        <v>122</v>
      </c>
      <c r="DR120" s="932"/>
      <c r="DS120" s="932"/>
      <c r="DT120" s="932"/>
      <c r="DU120" s="932"/>
      <c r="DV120" s="933" t="s">
        <v>122</v>
      </c>
      <c r="DW120" s="933"/>
      <c r="DX120" s="933"/>
      <c r="DY120" s="933"/>
      <c r="DZ120" s="934"/>
    </row>
    <row r="121" spans="1:130" s="212" customFormat="1" ht="26.25" customHeight="1" x14ac:dyDescent="0.25">
      <c r="A121" s="1058"/>
      <c r="B121" s="950"/>
      <c r="C121" s="975" t="s">
        <v>445</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v>176227</v>
      </c>
      <c r="AB121" s="960"/>
      <c r="AC121" s="960"/>
      <c r="AD121" s="960"/>
      <c r="AE121" s="961"/>
      <c r="AF121" s="962" t="s">
        <v>122</v>
      </c>
      <c r="AG121" s="960"/>
      <c r="AH121" s="960"/>
      <c r="AI121" s="960"/>
      <c r="AJ121" s="961"/>
      <c r="AK121" s="962" t="s">
        <v>122</v>
      </c>
      <c r="AL121" s="960"/>
      <c r="AM121" s="960"/>
      <c r="AN121" s="960"/>
      <c r="AO121" s="961"/>
      <c r="AP121" s="963" t="s">
        <v>122</v>
      </c>
      <c r="AQ121" s="964"/>
      <c r="AR121" s="964"/>
      <c r="AS121" s="964"/>
      <c r="AT121" s="965"/>
      <c r="AU121" s="995"/>
      <c r="AV121" s="996"/>
      <c r="AW121" s="996"/>
      <c r="AX121" s="996"/>
      <c r="AY121" s="997"/>
      <c r="AZ121" s="923" t="s">
        <v>446</v>
      </c>
      <c r="BA121" s="924"/>
      <c r="BB121" s="924"/>
      <c r="BC121" s="924"/>
      <c r="BD121" s="924"/>
      <c r="BE121" s="924"/>
      <c r="BF121" s="924"/>
      <c r="BG121" s="924"/>
      <c r="BH121" s="924"/>
      <c r="BI121" s="924"/>
      <c r="BJ121" s="924"/>
      <c r="BK121" s="924"/>
      <c r="BL121" s="924"/>
      <c r="BM121" s="924"/>
      <c r="BN121" s="924"/>
      <c r="BO121" s="924"/>
      <c r="BP121" s="925"/>
      <c r="BQ121" s="926">
        <v>3797732</v>
      </c>
      <c r="BR121" s="927"/>
      <c r="BS121" s="927"/>
      <c r="BT121" s="927"/>
      <c r="BU121" s="927"/>
      <c r="BV121" s="927">
        <v>4396101</v>
      </c>
      <c r="BW121" s="927"/>
      <c r="BX121" s="927"/>
      <c r="BY121" s="927"/>
      <c r="BZ121" s="927"/>
      <c r="CA121" s="927">
        <v>4525684</v>
      </c>
      <c r="CB121" s="927"/>
      <c r="CC121" s="927"/>
      <c r="CD121" s="927"/>
      <c r="CE121" s="927"/>
      <c r="CF121" s="921">
        <v>33.799999999999997</v>
      </c>
      <c r="CG121" s="922"/>
      <c r="CH121" s="922"/>
      <c r="CI121" s="922"/>
      <c r="CJ121" s="922"/>
      <c r="CK121" s="1010"/>
      <c r="CL121" s="1011"/>
      <c r="CM121" s="1011"/>
      <c r="CN121" s="1011"/>
      <c r="CO121" s="1012"/>
      <c r="CP121" s="1020" t="s">
        <v>392</v>
      </c>
      <c r="CQ121" s="1021"/>
      <c r="CR121" s="1021"/>
      <c r="CS121" s="1021"/>
      <c r="CT121" s="1021"/>
      <c r="CU121" s="1021"/>
      <c r="CV121" s="1021"/>
      <c r="CW121" s="1021"/>
      <c r="CX121" s="1021"/>
      <c r="CY121" s="1021"/>
      <c r="CZ121" s="1021"/>
      <c r="DA121" s="1021"/>
      <c r="DB121" s="1021"/>
      <c r="DC121" s="1021"/>
      <c r="DD121" s="1021"/>
      <c r="DE121" s="1021"/>
      <c r="DF121" s="1022"/>
      <c r="DG121" s="926" t="s">
        <v>122</v>
      </c>
      <c r="DH121" s="927"/>
      <c r="DI121" s="927"/>
      <c r="DJ121" s="927"/>
      <c r="DK121" s="927"/>
      <c r="DL121" s="927" t="s">
        <v>122</v>
      </c>
      <c r="DM121" s="927"/>
      <c r="DN121" s="927"/>
      <c r="DO121" s="927"/>
      <c r="DP121" s="927"/>
      <c r="DQ121" s="927" t="s">
        <v>122</v>
      </c>
      <c r="DR121" s="927"/>
      <c r="DS121" s="927"/>
      <c r="DT121" s="927"/>
      <c r="DU121" s="927"/>
      <c r="DV121" s="928" t="s">
        <v>122</v>
      </c>
      <c r="DW121" s="928"/>
      <c r="DX121" s="928"/>
      <c r="DY121" s="928"/>
      <c r="DZ121" s="929"/>
    </row>
    <row r="122" spans="1:130" s="212" customFormat="1" ht="26.25" customHeight="1" x14ac:dyDescent="0.25">
      <c r="A122" s="1058"/>
      <c r="B122" s="950"/>
      <c r="C122" s="923" t="s">
        <v>428</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122</v>
      </c>
      <c r="AB122" s="960"/>
      <c r="AC122" s="960"/>
      <c r="AD122" s="960"/>
      <c r="AE122" s="961"/>
      <c r="AF122" s="962" t="s">
        <v>122</v>
      </c>
      <c r="AG122" s="960"/>
      <c r="AH122" s="960"/>
      <c r="AI122" s="960"/>
      <c r="AJ122" s="961"/>
      <c r="AK122" s="962" t="s">
        <v>122</v>
      </c>
      <c r="AL122" s="960"/>
      <c r="AM122" s="960"/>
      <c r="AN122" s="960"/>
      <c r="AO122" s="961"/>
      <c r="AP122" s="963" t="s">
        <v>122</v>
      </c>
      <c r="AQ122" s="964"/>
      <c r="AR122" s="964"/>
      <c r="AS122" s="964"/>
      <c r="AT122" s="965"/>
      <c r="AU122" s="995"/>
      <c r="AV122" s="996"/>
      <c r="AW122" s="996"/>
      <c r="AX122" s="996"/>
      <c r="AY122" s="997"/>
      <c r="AZ122" s="974" t="s">
        <v>447</v>
      </c>
      <c r="BA122" s="966"/>
      <c r="BB122" s="966"/>
      <c r="BC122" s="966"/>
      <c r="BD122" s="966"/>
      <c r="BE122" s="966"/>
      <c r="BF122" s="966"/>
      <c r="BG122" s="966"/>
      <c r="BH122" s="966"/>
      <c r="BI122" s="966"/>
      <c r="BJ122" s="966"/>
      <c r="BK122" s="966"/>
      <c r="BL122" s="966"/>
      <c r="BM122" s="966"/>
      <c r="BN122" s="966"/>
      <c r="BO122" s="966"/>
      <c r="BP122" s="967"/>
      <c r="BQ122" s="1000">
        <v>17346010</v>
      </c>
      <c r="BR122" s="1001"/>
      <c r="BS122" s="1001"/>
      <c r="BT122" s="1001"/>
      <c r="BU122" s="1001"/>
      <c r="BV122" s="1001">
        <v>16754625</v>
      </c>
      <c r="BW122" s="1001"/>
      <c r="BX122" s="1001"/>
      <c r="BY122" s="1001"/>
      <c r="BZ122" s="1001"/>
      <c r="CA122" s="1001">
        <v>16407702</v>
      </c>
      <c r="CB122" s="1001"/>
      <c r="CC122" s="1001"/>
      <c r="CD122" s="1001"/>
      <c r="CE122" s="1001"/>
      <c r="CF122" s="1018">
        <v>122.4</v>
      </c>
      <c r="CG122" s="1019"/>
      <c r="CH122" s="1019"/>
      <c r="CI122" s="1019"/>
      <c r="CJ122" s="1019"/>
      <c r="CK122" s="1010"/>
      <c r="CL122" s="1011"/>
      <c r="CM122" s="1011"/>
      <c r="CN122" s="1011"/>
      <c r="CO122" s="1012"/>
      <c r="CP122" s="1020" t="s">
        <v>391</v>
      </c>
      <c r="CQ122" s="1021"/>
      <c r="CR122" s="1021"/>
      <c r="CS122" s="1021"/>
      <c r="CT122" s="1021"/>
      <c r="CU122" s="1021"/>
      <c r="CV122" s="1021"/>
      <c r="CW122" s="1021"/>
      <c r="CX122" s="1021"/>
      <c r="CY122" s="1021"/>
      <c r="CZ122" s="1021"/>
      <c r="DA122" s="1021"/>
      <c r="DB122" s="1021"/>
      <c r="DC122" s="1021"/>
      <c r="DD122" s="1021"/>
      <c r="DE122" s="1021"/>
      <c r="DF122" s="1022"/>
      <c r="DG122" s="926" t="s">
        <v>122</v>
      </c>
      <c r="DH122" s="927"/>
      <c r="DI122" s="927"/>
      <c r="DJ122" s="927"/>
      <c r="DK122" s="927"/>
      <c r="DL122" s="927" t="s">
        <v>122</v>
      </c>
      <c r="DM122" s="927"/>
      <c r="DN122" s="927"/>
      <c r="DO122" s="927"/>
      <c r="DP122" s="927"/>
      <c r="DQ122" s="927" t="s">
        <v>122</v>
      </c>
      <c r="DR122" s="927"/>
      <c r="DS122" s="927"/>
      <c r="DT122" s="927"/>
      <c r="DU122" s="927"/>
      <c r="DV122" s="928" t="s">
        <v>122</v>
      </c>
      <c r="DW122" s="928"/>
      <c r="DX122" s="928"/>
      <c r="DY122" s="928"/>
      <c r="DZ122" s="929"/>
    </row>
    <row r="123" spans="1:130" s="212" customFormat="1" ht="26.25" customHeight="1" x14ac:dyDescent="0.25">
      <c r="A123" s="1058"/>
      <c r="B123" s="950"/>
      <c r="C123" s="923" t="s">
        <v>434</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122</v>
      </c>
      <c r="AB123" s="960"/>
      <c r="AC123" s="960"/>
      <c r="AD123" s="960"/>
      <c r="AE123" s="961"/>
      <c r="AF123" s="962" t="s">
        <v>122</v>
      </c>
      <c r="AG123" s="960"/>
      <c r="AH123" s="960"/>
      <c r="AI123" s="960"/>
      <c r="AJ123" s="961"/>
      <c r="AK123" s="962" t="s">
        <v>122</v>
      </c>
      <c r="AL123" s="960"/>
      <c r="AM123" s="960"/>
      <c r="AN123" s="960"/>
      <c r="AO123" s="961"/>
      <c r="AP123" s="963" t="s">
        <v>122</v>
      </c>
      <c r="AQ123" s="964"/>
      <c r="AR123" s="964"/>
      <c r="AS123" s="964"/>
      <c r="AT123" s="965"/>
      <c r="AU123" s="998"/>
      <c r="AV123" s="999"/>
      <c r="AW123" s="999"/>
      <c r="AX123" s="999"/>
      <c r="AY123" s="999"/>
      <c r="AZ123" s="233" t="s">
        <v>178</v>
      </c>
      <c r="BA123" s="233"/>
      <c r="BB123" s="233"/>
      <c r="BC123" s="233"/>
      <c r="BD123" s="233"/>
      <c r="BE123" s="233"/>
      <c r="BF123" s="233"/>
      <c r="BG123" s="233"/>
      <c r="BH123" s="233"/>
      <c r="BI123" s="233"/>
      <c r="BJ123" s="233"/>
      <c r="BK123" s="233"/>
      <c r="BL123" s="233"/>
      <c r="BM123" s="233"/>
      <c r="BN123" s="233"/>
      <c r="BO123" s="978" t="s">
        <v>448</v>
      </c>
      <c r="BP123" s="1006"/>
      <c r="BQ123" s="1064">
        <v>28338850</v>
      </c>
      <c r="BR123" s="1065"/>
      <c r="BS123" s="1065"/>
      <c r="BT123" s="1065"/>
      <c r="BU123" s="1065"/>
      <c r="BV123" s="1065">
        <v>28549854</v>
      </c>
      <c r="BW123" s="1065"/>
      <c r="BX123" s="1065"/>
      <c r="BY123" s="1065"/>
      <c r="BZ123" s="1065"/>
      <c r="CA123" s="1065">
        <v>27870754</v>
      </c>
      <c r="CB123" s="1065"/>
      <c r="CC123" s="1065"/>
      <c r="CD123" s="1065"/>
      <c r="CE123" s="1065"/>
      <c r="CF123" s="1002"/>
      <c r="CG123" s="1003"/>
      <c r="CH123" s="1003"/>
      <c r="CI123" s="1003"/>
      <c r="CJ123" s="1004"/>
      <c r="CK123" s="1010"/>
      <c r="CL123" s="1011"/>
      <c r="CM123" s="1011"/>
      <c r="CN123" s="1011"/>
      <c r="CO123" s="1012"/>
      <c r="CP123" s="1020"/>
      <c r="CQ123" s="1021"/>
      <c r="CR123" s="1021"/>
      <c r="CS123" s="1021"/>
      <c r="CT123" s="1021"/>
      <c r="CU123" s="1021"/>
      <c r="CV123" s="1021"/>
      <c r="CW123" s="1021"/>
      <c r="CX123" s="1021"/>
      <c r="CY123" s="1021"/>
      <c r="CZ123" s="1021"/>
      <c r="DA123" s="1021"/>
      <c r="DB123" s="1021"/>
      <c r="DC123" s="1021"/>
      <c r="DD123" s="1021"/>
      <c r="DE123" s="1021"/>
      <c r="DF123" s="1022"/>
      <c r="DG123" s="959"/>
      <c r="DH123" s="960"/>
      <c r="DI123" s="960"/>
      <c r="DJ123" s="960"/>
      <c r="DK123" s="961"/>
      <c r="DL123" s="962"/>
      <c r="DM123" s="960"/>
      <c r="DN123" s="960"/>
      <c r="DO123" s="960"/>
      <c r="DP123" s="961"/>
      <c r="DQ123" s="962"/>
      <c r="DR123" s="960"/>
      <c r="DS123" s="960"/>
      <c r="DT123" s="960"/>
      <c r="DU123" s="961"/>
      <c r="DV123" s="963"/>
      <c r="DW123" s="964"/>
      <c r="DX123" s="964"/>
      <c r="DY123" s="964"/>
      <c r="DZ123" s="965"/>
    </row>
    <row r="124" spans="1:130" s="212" customFormat="1" ht="26.25" customHeight="1" thickBot="1" x14ac:dyDescent="0.3">
      <c r="A124" s="1058"/>
      <c r="B124" s="950"/>
      <c r="C124" s="923" t="s">
        <v>437</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122</v>
      </c>
      <c r="AB124" s="960"/>
      <c r="AC124" s="960"/>
      <c r="AD124" s="960"/>
      <c r="AE124" s="961"/>
      <c r="AF124" s="962" t="s">
        <v>122</v>
      </c>
      <c r="AG124" s="960"/>
      <c r="AH124" s="960"/>
      <c r="AI124" s="960"/>
      <c r="AJ124" s="961"/>
      <c r="AK124" s="962" t="s">
        <v>122</v>
      </c>
      <c r="AL124" s="960"/>
      <c r="AM124" s="960"/>
      <c r="AN124" s="960"/>
      <c r="AO124" s="961"/>
      <c r="AP124" s="963" t="s">
        <v>122</v>
      </c>
      <c r="AQ124" s="964"/>
      <c r="AR124" s="964"/>
      <c r="AS124" s="964"/>
      <c r="AT124" s="965"/>
      <c r="AU124" s="1060" t="s">
        <v>449</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8"/>
      <c r="BS124" s="1028"/>
      <c r="BT124" s="1028"/>
      <c r="BU124" s="1028"/>
      <c r="BV124" s="1028" t="s">
        <v>122</v>
      </c>
      <c r="BW124" s="1028"/>
      <c r="BX124" s="1028"/>
      <c r="BY124" s="1028"/>
      <c r="BZ124" s="1028"/>
      <c r="CA124" s="1028" t="s">
        <v>122</v>
      </c>
      <c r="CB124" s="1028"/>
      <c r="CC124" s="1028"/>
      <c r="CD124" s="1028"/>
      <c r="CE124" s="1028"/>
      <c r="CF124" s="1029"/>
      <c r="CG124" s="1030"/>
      <c r="CH124" s="1030"/>
      <c r="CI124" s="1030"/>
      <c r="CJ124" s="1031"/>
      <c r="CK124" s="1013"/>
      <c r="CL124" s="1013"/>
      <c r="CM124" s="1013"/>
      <c r="CN124" s="1013"/>
      <c r="CO124" s="1014"/>
      <c r="CP124" s="1020" t="s">
        <v>450</v>
      </c>
      <c r="CQ124" s="1021"/>
      <c r="CR124" s="1021"/>
      <c r="CS124" s="1021"/>
      <c r="CT124" s="1021"/>
      <c r="CU124" s="1021"/>
      <c r="CV124" s="1021"/>
      <c r="CW124" s="1021"/>
      <c r="CX124" s="1021"/>
      <c r="CY124" s="1021"/>
      <c r="CZ124" s="1021"/>
      <c r="DA124" s="1021"/>
      <c r="DB124" s="1021"/>
      <c r="DC124" s="1021"/>
      <c r="DD124" s="1021"/>
      <c r="DE124" s="1021"/>
      <c r="DF124" s="1022"/>
      <c r="DG124" s="1005" t="s">
        <v>122</v>
      </c>
      <c r="DH124" s="987"/>
      <c r="DI124" s="987"/>
      <c r="DJ124" s="987"/>
      <c r="DK124" s="988"/>
      <c r="DL124" s="986" t="s">
        <v>122</v>
      </c>
      <c r="DM124" s="987"/>
      <c r="DN124" s="987"/>
      <c r="DO124" s="987"/>
      <c r="DP124" s="988"/>
      <c r="DQ124" s="986" t="s">
        <v>122</v>
      </c>
      <c r="DR124" s="987"/>
      <c r="DS124" s="987"/>
      <c r="DT124" s="987"/>
      <c r="DU124" s="988"/>
      <c r="DV124" s="989" t="s">
        <v>122</v>
      </c>
      <c r="DW124" s="990"/>
      <c r="DX124" s="990"/>
      <c r="DY124" s="990"/>
      <c r="DZ124" s="991"/>
    </row>
    <row r="125" spans="1:130" s="212" customFormat="1" ht="26.25" customHeight="1" x14ac:dyDescent="0.25">
      <c r="A125" s="1058"/>
      <c r="B125" s="950"/>
      <c r="C125" s="923" t="s">
        <v>439</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122</v>
      </c>
      <c r="AB125" s="960"/>
      <c r="AC125" s="960"/>
      <c r="AD125" s="960"/>
      <c r="AE125" s="961"/>
      <c r="AF125" s="962" t="s">
        <v>122</v>
      </c>
      <c r="AG125" s="960"/>
      <c r="AH125" s="960"/>
      <c r="AI125" s="960"/>
      <c r="AJ125" s="961"/>
      <c r="AK125" s="962" t="s">
        <v>122</v>
      </c>
      <c r="AL125" s="960"/>
      <c r="AM125" s="960"/>
      <c r="AN125" s="960"/>
      <c r="AO125" s="961"/>
      <c r="AP125" s="963" t="s">
        <v>122</v>
      </c>
      <c r="AQ125" s="964"/>
      <c r="AR125" s="964"/>
      <c r="AS125" s="964"/>
      <c r="AT125" s="96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23" t="s">
        <v>451</v>
      </c>
      <c r="CL125" s="1008"/>
      <c r="CM125" s="1008"/>
      <c r="CN125" s="1008"/>
      <c r="CO125" s="1009"/>
      <c r="CP125" s="930" t="s">
        <v>452</v>
      </c>
      <c r="CQ125" s="898"/>
      <c r="CR125" s="898"/>
      <c r="CS125" s="898"/>
      <c r="CT125" s="898"/>
      <c r="CU125" s="898"/>
      <c r="CV125" s="898"/>
      <c r="CW125" s="898"/>
      <c r="CX125" s="898"/>
      <c r="CY125" s="898"/>
      <c r="CZ125" s="898"/>
      <c r="DA125" s="898"/>
      <c r="DB125" s="898"/>
      <c r="DC125" s="898"/>
      <c r="DD125" s="898"/>
      <c r="DE125" s="898"/>
      <c r="DF125" s="899"/>
      <c r="DG125" s="931" t="s">
        <v>122</v>
      </c>
      <c r="DH125" s="932"/>
      <c r="DI125" s="932"/>
      <c r="DJ125" s="932"/>
      <c r="DK125" s="932"/>
      <c r="DL125" s="932" t="s">
        <v>122</v>
      </c>
      <c r="DM125" s="932"/>
      <c r="DN125" s="932"/>
      <c r="DO125" s="932"/>
      <c r="DP125" s="932"/>
      <c r="DQ125" s="932" t="s">
        <v>122</v>
      </c>
      <c r="DR125" s="932"/>
      <c r="DS125" s="932"/>
      <c r="DT125" s="932"/>
      <c r="DU125" s="932"/>
      <c r="DV125" s="933" t="s">
        <v>122</v>
      </c>
      <c r="DW125" s="933"/>
      <c r="DX125" s="933"/>
      <c r="DY125" s="933"/>
      <c r="DZ125" s="934"/>
    </row>
    <row r="126" spans="1:130" s="212" customFormat="1" ht="26.25" customHeight="1" thickBot="1" x14ac:dyDescent="0.3">
      <c r="A126" s="1058"/>
      <c r="B126" s="950"/>
      <c r="C126" s="923" t="s">
        <v>441</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122</v>
      </c>
      <c r="AB126" s="960"/>
      <c r="AC126" s="960"/>
      <c r="AD126" s="960"/>
      <c r="AE126" s="961"/>
      <c r="AF126" s="962" t="s">
        <v>122</v>
      </c>
      <c r="AG126" s="960"/>
      <c r="AH126" s="960"/>
      <c r="AI126" s="960"/>
      <c r="AJ126" s="961"/>
      <c r="AK126" s="962" t="s">
        <v>122</v>
      </c>
      <c r="AL126" s="960"/>
      <c r="AM126" s="960"/>
      <c r="AN126" s="960"/>
      <c r="AO126" s="961"/>
      <c r="AP126" s="963" t="s">
        <v>122</v>
      </c>
      <c r="AQ126" s="964"/>
      <c r="AR126" s="964"/>
      <c r="AS126" s="964"/>
      <c r="AT126" s="96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24"/>
      <c r="CL126" s="1011"/>
      <c r="CM126" s="1011"/>
      <c r="CN126" s="1011"/>
      <c r="CO126" s="1012"/>
      <c r="CP126" s="923" t="s">
        <v>453</v>
      </c>
      <c r="CQ126" s="924"/>
      <c r="CR126" s="924"/>
      <c r="CS126" s="924"/>
      <c r="CT126" s="924"/>
      <c r="CU126" s="924"/>
      <c r="CV126" s="924"/>
      <c r="CW126" s="924"/>
      <c r="CX126" s="924"/>
      <c r="CY126" s="924"/>
      <c r="CZ126" s="924"/>
      <c r="DA126" s="924"/>
      <c r="DB126" s="924"/>
      <c r="DC126" s="924"/>
      <c r="DD126" s="924"/>
      <c r="DE126" s="924"/>
      <c r="DF126" s="925"/>
      <c r="DG126" s="926" t="s">
        <v>122</v>
      </c>
      <c r="DH126" s="927"/>
      <c r="DI126" s="927"/>
      <c r="DJ126" s="927"/>
      <c r="DK126" s="927"/>
      <c r="DL126" s="927" t="s">
        <v>122</v>
      </c>
      <c r="DM126" s="927"/>
      <c r="DN126" s="927"/>
      <c r="DO126" s="927"/>
      <c r="DP126" s="927"/>
      <c r="DQ126" s="927" t="s">
        <v>122</v>
      </c>
      <c r="DR126" s="927"/>
      <c r="DS126" s="927"/>
      <c r="DT126" s="927"/>
      <c r="DU126" s="927"/>
      <c r="DV126" s="928" t="s">
        <v>122</v>
      </c>
      <c r="DW126" s="928"/>
      <c r="DX126" s="928"/>
      <c r="DY126" s="928"/>
      <c r="DZ126" s="929"/>
    </row>
    <row r="127" spans="1:130" s="212" customFormat="1" ht="26.25" customHeight="1" x14ac:dyDescent="0.25">
      <c r="A127" s="1059"/>
      <c r="B127" s="952"/>
      <c r="C127" s="974" t="s">
        <v>454</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t="s">
        <v>122</v>
      </c>
      <c r="AB127" s="960"/>
      <c r="AC127" s="960"/>
      <c r="AD127" s="960"/>
      <c r="AE127" s="961"/>
      <c r="AF127" s="962" t="s">
        <v>122</v>
      </c>
      <c r="AG127" s="960"/>
      <c r="AH127" s="960"/>
      <c r="AI127" s="960"/>
      <c r="AJ127" s="961"/>
      <c r="AK127" s="962" t="s">
        <v>122</v>
      </c>
      <c r="AL127" s="960"/>
      <c r="AM127" s="960"/>
      <c r="AN127" s="960"/>
      <c r="AO127" s="961"/>
      <c r="AP127" s="963" t="s">
        <v>122</v>
      </c>
      <c r="AQ127" s="964"/>
      <c r="AR127" s="964"/>
      <c r="AS127" s="964"/>
      <c r="AT127" s="965"/>
      <c r="AU127" s="214"/>
      <c r="AV127" s="214"/>
      <c r="AW127" s="214"/>
      <c r="AX127" s="1032" t="s">
        <v>455</v>
      </c>
      <c r="AY127" s="1033"/>
      <c r="AZ127" s="1033"/>
      <c r="BA127" s="1033"/>
      <c r="BB127" s="1033"/>
      <c r="BC127" s="1033"/>
      <c r="BD127" s="1033"/>
      <c r="BE127" s="1034"/>
      <c r="BF127" s="1035" t="s">
        <v>456</v>
      </c>
      <c r="BG127" s="1033"/>
      <c r="BH127" s="1033"/>
      <c r="BI127" s="1033"/>
      <c r="BJ127" s="1033"/>
      <c r="BK127" s="1033"/>
      <c r="BL127" s="1034"/>
      <c r="BM127" s="1035" t="s">
        <v>457</v>
      </c>
      <c r="BN127" s="1033"/>
      <c r="BO127" s="1033"/>
      <c r="BP127" s="1033"/>
      <c r="BQ127" s="1033"/>
      <c r="BR127" s="1033"/>
      <c r="BS127" s="1034"/>
      <c r="BT127" s="1035" t="s">
        <v>458</v>
      </c>
      <c r="BU127" s="1033"/>
      <c r="BV127" s="1033"/>
      <c r="BW127" s="1033"/>
      <c r="BX127" s="1033"/>
      <c r="BY127" s="1033"/>
      <c r="BZ127" s="1056"/>
      <c r="CA127" s="214"/>
      <c r="CB127" s="214"/>
      <c r="CC127" s="214"/>
      <c r="CD127" s="237"/>
      <c r="CE127" s="237"/>
      <c r="CF127" s="237"/>
      <c r="CG127" s="214"/>
      <c r="CH127" s="214"/>
      <c r="CI127" s="214"/>
      <c r="CJ127" s="236"/>
      <c r="CK127" s="1024"/>
      <c r="CL127" s="1011"/>
      <c r="CM127" s="1011"/>
      <c r="CN127" s="1011"/>
      <c r="CO127" s="1012"/>
      <c r="CP127" s="923" t="s">
        <v>459</v>
      </c>
      <c r="CQ127" s="924"/>
      <c r="CR127" s="924"/>
      <c r="CS127" s="924"/>
      <c r="CT127" s="924"/>
      <c r="CU127" s="924"/>
      <c r="CV127" s="924"/>
      <c r="CW127" s="924"/>
      <c r="CX127" s="924"/>
      <c r="CY127" s="924"/>
      <c r="CZ127" s="924"/>
      <c r="DA127" s="924"/>
      <c r="DB127" s="924"/>
      <c r="DC127" s="924"/>
      <c r="DD127" s="924"/>
      <c r="DE127" s="924"/>
      <c r="DF127" s="925"/>
      <c r="DG127" s="926" t="s">
        <v>122</v>
      </c>
      <c r="DH127" s="927"/>
      <c r="DI127" s="927"/>
      <c r="DJ127" s="927"/>
      <c r="DK127" s="927"/>
      <c r="DL127" s="927" t="s">
        <v>122</v>
      </c>
      <c r="DM127" s="927"/>
      <c r="DN127" s="927"/>
      <c r="DO127" s="927"/>
      <c r="DP127" s="927"/>
      <c r="DQ127" s="927" t="s">
        <v>122</v>
      </c>
      <c r="DR127" s="927"/>
      <c r="DS127" s="927"/>
      <c r="DT127" s="927"/>
      <c r="DU127" s="927"/>
      <c r="DV127" s="928" t="s">
        <v>122</v>
      </c>
      <c r="DW127" s="928"/>
      <c r="DX127" s="928"/>
      <c r="DY127" s="928"/>
      <c r="DZ127" s="929"/>
    </row>
    <row r="128" spans="1:130" s="212" customFormat="1" ht="26.25" customHeight="1" thickBot="1" x14ac:dyDescent="0.3">
      <c r="A128" s="1042" t="s">
        <v>460</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461</v>
      </c>
      <c r="X128" s="1044"/>
      <c r="Y128" s="1044"/>
      <c r="Z128" s="1045"/>
      <c r="AA128" s="1046">
        <v>267207</v>
      </c>
      <c r="AB128" s="1047"/>
      <c r="AC128" s="1047"/>
      <c r="AD128" s="1047"/>
      <c r="AE128" s="1048"/>
      <c r="AF128" s="1049">
        <v>311286</v>
      </c>
      <c r="AG128" s="1047"/>
      <c r="AH128" s="1047"/>
      <c r="AI128" s="1047"/>
      <c r="AJ128" s="1048"/>
      <c r="AK128" s="1049">
        <v>234000</v>
      </c>
      <c r="AL128" s="1047"/>
      <c r="AM128" s="1047"/>
      <c r="AN128" s="1047"/>
      <c r="AO128" s="1048"/>
      <c r="AP128" s="1050"/>
      <c r="AQ128" s="1051"/>
      <c r="AR128" s="1051"/>
      <c r="AS128" s="1051"/>
      <c r="AT128" s="1052"/>
      <c r="AU128" s="214"/>
      <c r="AV128" s="214"/>
      <c r="AW128" s="214"/>
      <c r="AX128" s="897" t="s">
        <v>462</v>
      </c>
      <c r="AY128" s="898"/>
      <c r="AZ128" s="898"/>
      <c r="BA128" s="898"/>
      <c r="BB128" s="898"/>
      <c r="BC128" s="898"/>
      <c r="BD128" s="898"/>
      <c r="BE128" s="899"/>
      <c r="BF128" s="1053" t="s">
        <v>122</v>
      </c>
      <c r="BG128" s="1054"/>
      <c r="BH128" s="1054"/>
      <c r="BI128" s="1054"/>
      <c r="BJ128" s="1054"/>
      <c r="BK128" s="1054"/>
      <c r="BL128" s="1055"/>
      <c r="BM128" s="1053">
        <v>12.8</v>
      </c>
      <c r="BN128" s="1054"/>
      <c r="BO128" s="1054"/>
      <c r="BP128" s="1054"/>
      <c r="BQ128" s="1054"/>
      <c r="BR128" s="1054"/>
      <c r="BS128" s="1055"/>
      <c r="BT128" s="1053">
        <v>20</v>
      </c>
      <c r="BU128" s="1054"/>
      <c r="BV128" s="1054"/>
      <c r="BW128" s="1054"/>
      <c r="BX128" s="1054"/>
      <c r="BY128" s="1054"/>
      <c r="BZ128" s="1077"/>
      <c r="CA128" s="237"/>
      <c r="CB128" s="237"/>
      <c r="CC128" s="237"/>
      <c r="CD128" s="237"/>
      <c r="CE128" s="237"/>
      <c r="CF128" s="237"/>
      <c r="CG128" s="214"/>
      <c r="CH128" s="214"/>
      <c r="CI128" s="214"/>
      <c r="CJ128" s="236"/>
      <c r="CK128" s="1025"/>
      <c r="CL128" s="1026"/>
      <c r="CM128" s="1026"/>
      <c r="CN128" s="1026"/>
      <c r="CO128" s="1027"/>
      <c r="CP128" s="1036" t="s">
        <v>463</v>
      </c>
      <c r="CQ128" s="727"/>
      <c r="CR128" s="727"/>
      <c r="CS128" s="727"/>
      <c r="CT128" s="727"/>
      <c r="CU128" s="727"/>
      <c r="CV128" s="727"/>
      <c r="CW128" s="727"/>
      <c r="CX128" s="727"/>
      <c r="CY128" s="727"/>
      <c r="CZ128" s="727"/>
      <c r="DA128" s="727"/>
      <c r="DB128" s="727"/>
      <c r="DC128" s="727"/>
      <c r="DD128" s="727"/>
      <c r="DE128" s="727"/>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2" customFormat="1" ht="26.25" customHeight="1" x14ac:dyDescent="0.25">
      <c r="A129" s="935" t="s">
        <v>103</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464</v>
      </c>
      <c r="X129" s="1072"/>
      <c r="Y129" s="1072"/>
      <c r="Z129" s="1073"/>
      <c r="AA129" s="959">
        <v>13943013</v>
      </c>
      <c r="AB129" s="960"/>
      <c r="AC129" s="960"/>
      <c r="AD129" s="960"/>
      <c r="AE129" s="961"/>
      <c r="AF129" s="962">
        <v>14207608</v>
      </c>
      <c r="AG129" s="960"/>
      <c r="AH129" s="960"/>
      <c r="AI129" s="960"/>
      <c r="AJ129" s="961"/>
      <c r="AK129" s="962">
        <v>14656004</v>
      </c>
      <c r="AL129" s="960"/>
      <c r="AM129" s="960"/>
      <c r="AN129" s="960"/>
      <c r="AO129" s="961"/>
      <c r="AP129" s="1074"/>
      <c r="AQ129" s="1075"/>
      <c r="AR129" s="1075"/>
      <c r="AS129" s="1075"/>
      <c r="AT129" s="1076"/>
      <c r="AU129" s="215"/>
      <c r="AV129" s="215"/>
      <c r="AW129" s="215"/>
      <c r="AX129" s="1066" t="s">
        <v>465</v>
      </c>
      <c r="AY129" s="924"/>
      <c r="AZ129" s="924"/>
      <c r="BA129" s="924"/>
      <c r="BB129" s="924"/>
      <c r="BC129" s="924"/>
      <c r="BD129" s="924"/>
      <c r="BE129" s="925"/>
      <c r="BF129" s="1067" t="s">
        <v>122</v>
      </c>
      <c r="BG129" s="1068"/>
      <c r="BH129" s="1068"/>
      <c r="BI129" s="1068"/>
      <c r="BJ129" s="1068"/>
      <c r="BK129" s="1068"/>
      <c r="BL129" s="1069"/>
      <c r="BM129" s="1067">
        <v>17.8</v>
      </c>
      <c r="BN129" s="1068"/>
      <c r="BO129" s="1068"/>
      <c r="BP129" s="1068"/>
      <c r="BQ129" s="1068"/>
      <c r="BR129" s="1068"/>
      <c r="BS129" s="1069"/>
      <c r="BT129" s="1067">
        <v>30</v>
      </c>
      <c r="BU129" s="1068"/>
      <c r="BV129" s="1068"/>
      <c r="BW129" s="1068"/>
      <c r="BX129" s="1068"/>
      <c r="BY129" s="1068"/>
      <c r="BZ129" s="107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35" t="s">
        <v>466</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467</v>
      </c>
      <c r="X130" s="1072"/>
      <c r="Y130" s="1072"/>
      <c r="Z130" s="1073"/>
      <c r="AA130" s="959">
        <v>1304592</v>
      </c>
      <c r="AB130" s="960"/>
      <c r="AC130" s="960"/>
      <c r="AD130" s="960"/>
      <c r="AE130" s="961"/>
      <c r="AF130" s="962">
        <v>1294585</v>
      </c>
      <c r="AG130" s="960"/>
      <c r="AH130" s="960"/>
      <c r="AI130" s="960"/>
      <c r="AJ130" s="961"/>
      <c r="AK130" s="962">
        <v>1248023</v>
      </c>
      <c r="AL130" s="960"/>
      <c r="AM130" s="960"/>
      <c r="AN130" s="960"/>
      <c r="AO130" s="961"/>
      <c r="AP130" s="1074"/>
      <c r="AQ130" s="1075"/>
      <c r="AR130" s="1075"/>
      <c r="AS130" s="1075"/>
      <c r="AT130" s="1076"/>
      <c r="AU130" s="215"/>
      <c r="AV130" s="215"/>
      <c r="AW130" s="215"/>
      <c r="AX130" s="1066" t="s">
        <v>468</v>
      </c>
      <c r="AY130" s="924"/>
      <c r="AZ130" s="924"/>
      <c r="BA130" s="924"/>
      <c r="BB130" s="924"/>
      <c r="BC130" s="924"/>
      <c r="BD130" s="924"/>
      <c r="BE130" s="925"/>
      <c r="BF130" s="1102">
        <v>5.0999999999999996</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469</v>
      </c>
      <c r="X131" s="1109"/>
      <c r="Y131" s="1109"/>
      <c r="Z131" s="1110"/>
      <c r="AA131" s="1005">
        <v>12638421</v>
      </c>
      <c r="AB131" s="987"/>
      <c r="AC131" s="987"/>
      <c r="AD131" s="987"/>
      <c r="AE131" s="988"/>
      <c r="AF131" s="986">
        <v>12913023</v>
      </c>
      <c r="AG131" s="987"/>
      <c r="AH131" s="987"/>
      <c r="AI131" s="987"/>
      <c r="AJ131" s="988"/>
      <c r="AK131" s="986">
        <v>13407981</v>
      </c>
      <c r="AL131" s="987"/>
      <c r="AM131" s="987"/>
      <c r="AN131" s="987"/>
      <c r="AO131" s="988"/>
      <c r="AP131" s="1111"/>
      <c r="AQ131" s="1112"/>
      <c r="AR131" s="1112"/>
      <c r="AS131" s="1112"/>
      <c r="AT131" s="1113"/>
      <c r="AU131" s="215"/>
      <c r="AV131" s="215"/>
      <c r="AW131" s="215"/>
      <c r="AX131" s="1084" t="s">
        <v>470</v>
      </c>
      <c r="AY131" s="727"/>
      <c r="AZ131" s="727"/>
      <c r="BA131" s="727"/>
      <c r="BB131" s="727"/>
      <c r="BC131" s="727"/>
      <c r="BD131" s="727"/>
      <c r="BE131" s="1037"/>
      <c r="BF131" s="1085" t="s">
        <v>122</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091" t="s">
        <v>471</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472</v>
      </c>
      <c r="W132" s="1095"/>
      <c r="X132" s="1095"/>
      <c r="Y132" s="1095"/>
      <c r="Z132" s="1096"/>
      <c r="AA132" s="1097">
        <v>6.3407114050000004</v>
      </c>
      <c r="AB132" s="1098"/>
      <c r="AC132" s="1098"/>
      <c r="AD132" s="1098"/>
      <c r="AE132" s="1099"/>
      <c r="AF132" s="1100">
        <v>4.1212498059999998</v>
      </c>
      <c r="AG132" s="1098"/>
      <c r="AH132" s="1098"/>
      <c r="AI132" s="1098"/>
      <c r="AJ132" s="1099"/>
      <c r="AK132" s="1100">
        <v>4.8519833080000003</v>
      </c>
      <c r="AL132" s="1098"/>
      <c r="AM132" s="1098"/>
      <c r="AN132" s="1098"/>
      <c r="AO132" s="1099"/>
      <c r="AP132" s="1002"/>
      <c r="AQ132" s="1003"/>
      <c r="AR132" s="1003"/>
      <c r="AS132" s="1003"/>
      <c r="AT132" s="110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473</v>
      </c>
      <c r="W133" s="1078"/>
      <c r="X133" s="1078"/>
      <c r="Y133" s="1078"/>
      <c r="Z133" s="1079"/>
      <c r="AA133" s="1080">
        <v>6.4</v>
      </c>
      <c r="AB133" s="1081"/>
      <c r="AC133" s="1081"/>
      <c r="AD133" s="1081"/>
      <c r="AE133" s="1082"/>
      <c r="AF133" s="1080">
        <v>5.6</v>
      </c>
      <c r="AG133" s="1081"/>
      <c r="AH133" s="1081"/>
      <c r="AI133" s="1081"/>
      <c r="AJ133" s="1082"/>
      <c r="AK133" s="1080">
        <v>5.0999999999999996</v>
      </c>
      <c r="AL133" s="1081"/>
      <c r="AM133" s="1081"/>
      <c r="AN133" s="1081"/>
      <c r="AO133" s="1082"/>
      <c r="AP133" s="1029"/>
      <c r="AQ133" s="1030"/>
      <c r="AR133" s="1030"/>
      <c r="AS133" s="1030"/>
      <c r="AT133" s="108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yLfo9d9T+n6VVOOZLYfQXq38U21uhfH3WGzHaFNt6Dk4l5gD9v8W3NvdG0Tj/YssSSysP+lSgnXCBbxc1e8Gw==" saltValue="SNbZA6KxLx8BjMd3/Zgr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D62" zoomScaleNormal="85" zoomScaleSheetLayoutView="100" workbookViewId="0">
      <selection activeCell="CO93" sqref="CO93"/>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474</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BD8nxTFn2YOLifrRkIWB43HPXT9HBDszckXvODqLK5X0fxlBGw+1Kk8pxT72YJ3k7KVFrwnTdWgvdGs1My8I8g==" saltValue="mbHU776yvODYnDHiI74sF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E34" zoomScaleNormal="100" zoomScaleSheetLayoutView="55" workbookViewId="0">
      <selection activeCell="BA89" sqref="BA89"/>
    </sheetView>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Lwml1olZuwaG36fgrrFd+IIDGTur9No+RPGJap/X2bH8aWFNIAIQpaDnag8O1/q4sPs1oi1W9cPvC7x/874PNA==" saltValue="xuJ7hITiwS8Ptx+ifuYSeA=="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1" zoomScale="70" zoomScaleSheetLayoutView="70" workbookViewId="0">
      <selection activeCell="AO18" sqref="AO18"/>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476</v>
      </c>
      <c r="AL6" s="248"/>
      <c r="AM6" s="248"/>
      <c r="AN6" s="248"/>
    </row>
    <row r="7" spans="1:46" ht="13.5" customHeight="1" x14ac:dyDescent="0.25">
      <c r="A7" s="247"/>
      <c r="AK7" s="250"/>
      <c r="AL7" s="251"/>
      <c r="AM7" s="251"/>
      <c r="AN7" s="252"/>
      <c r="AO7" s="1115" t="s">
        <v>477</v>
      </c>
      <c r="AP7" s="253"/>
      <c r="AQ7" s="254" t="s">
        <v>478</v>
      </c>
      <c r="AR7" s="255"/>
    </row>
    <row r="8" spans="1:46" ht="12.75" x14ac:dyDescent="0.25">
      <c r="A8" s="247"/>
      <c r="AK8" s="256"/>
      <c r="AL8" s="257"/>
      <c r="AM8" s="257"/>
      <c r="AN8" s="258"/>
      <c r="AO8" s="1116"/>
      <c r="AP8" s="259" t="s">
        <v>479</v>
      </c>
      <c r="AQ8" s="260" t="s">
        <v>480</v>
      </c>
      <c r="AR8" s="261" t="s">
        <v>481</v>
      </c>
    </row>
    <row r="9" spans="1:46" ht="12.75" x14ac:dyDescent="0.25">
      <c r="A9" s="247"/>
      <c r="AK9" s="1117" t="s">
        <v>482</v>
      </c>
      <c r="AL9" s="1118"/>
      <c r="AM9" s="1118"/>
      <c r="AN9" s="1119"/>
      <c r="AO9" s="262">
        <v>3926234</v>
      </c>
      <c r="AP9" s="262">
        <v>56221</v>
      </c>
      <c r="AQ9" s="263">
        <v>72348</v>
      </c>
      <c r="AR9" s="264">
        <v>-22.3</v>
      </c>
    </row>
    <row r="10" spans="1:46" ht="13.5" customHeight="1" x14ac:dyDescent="0.25">
      <c r="A10" s="247"/>
      <c r="AK10" s="1117" t="s">
        <v>483</v>
      </c>
      <c r="AL10" s="1118"/>
      <c r="AM10" s="1118"/>
      <c r="AN10" s="1119"/>
      <c r="AO10" s="265">
        <v>867117</v>
      </c>
      <c r="AP10" s="265">
        <v>12416</v>
      </c>
      <c r="AQ10" s="266">
        <v>6364</v>
      </c>
      <c r="AR10" s="267">
        <v>95.1</v>
      </c>
    </row>
    <row r="11" spans="1:46" ht="13.5" customHeight="1" x14ac:dyDescent="0.25">
      <c r="A11" s="247"/>
      <c r="AK11" s="1117" t="s">
        <v>484</v>
      </c>
      <c r="AL11" s="1118"/>
      <c r="AM11" s="1118"/>
      <c r="AN11" s="1119"/>
      <c r="AO11" s="265">
        <v>96046</v>
      </c>
      <c r="AP11" s="265">
        <v>1375</v>
      </c>
      <c r="AQ11" s="266">
        <v>1262</v>
      </c>
      <c r="AR11" s="267">
        <v>9</v>
      </c>
    </row>
    <row r="12" spans="1:46" ht="13.5" customHeight="1" x14ac:dyDescent="0.25">
      <c r="A12" s="247"/>
      <c r="AK12" s="1117" t="s">
        <v>485</v>
      </c>
      <c r="AL12" s="1118"/>
      <c r="AM12" s="1118"/>
      <c r="AN12" s="1119"/>
      <c r="AO12" s="265" t="s">
        <v>486</v>
      </c>
      <c r="AP12" s="265" t="s">
        <v>486</v>
      </c>
      <c r="AQ12" s="266">
        <v>10</v>
      </c>
      <c r="AR12" s="267" t="s">
        <v>486</v>
      </c>
    </row>
    <row r="13" spans="1:46" ht="13.5" customHeight="1" x14ac:dyDescent="0.25">
      <c r="A13" s="247"/>
      <c r="AK13" s="1117" t="s">
        <v>487</v>
      </c>
      <c r="AL13" s="1118"/>
      <c r="AM13" s="1118"/>
      <c r="AN13" s="1119"/>
      <c r="AO13" s="265">
        <v>227048</v>
      </c>
      <c r="AP13" s="265">
        <v>3251</v>
      </c>
      <c r="AQ13" s="266">
        <v>3257</v>
      </c>
      <c r="AR13" s="267">
        <v>-0.2</v>
      </c>
    </row>
    <row r="14" spans="1:46" ht="13.5" customHeight="1" x14ac:dyDescent="0.25">
      <c r="A14" s="247"/>
      <c r="AK14" s="1117" t="s">
        <v>488</v>
      </c>
      <c r="AL14" s="1118"/>
      <c r="AM14" s="1118"/>
      <c r="AN14" s="1119"/>
      <c r="AO14" s="265">
        <v>103105</v>
      </c>
      <c r="AP14" s="265">
        <v>1476</v>
      </c>
      <c r="AQ14" s="266">
        <v>1617</v>
      </c>
      <c r="AR14" s="267">
        <v>-8.6999999999999993</v>
      </c>
    </row>
    <row r="15" spans="1:46" ht="13.5" customHeight="1" x14ac:dyDescent="0.25">
      <c r="A15" s="247"/>
      <c r="AK15" s="1120" t="s">
        <v>489</v>
      </c>
      <c r="AL15" s="1121"/>
      <c r="AM15" s="1121"/>
      <c r="AN15" s="1122"/>
      <c r="AO15" s="265">
        <v>-227529</v>
      </c>
      <c r="AP15" s="265">
        <v>-3258</v>
      </c>
      <c r="AQ15" s="266">
        <v>-3947</v>
      </c>
      <c r="AR15" s="267">
        <v>-17.5</v>
      </c>
    </row>
    <row r="16" spans="1:46" ht="12.75" x14ac:dyDescent="0.25">
      <c r="A16" s="247"/>
      <c r="AK16" s="1120" t="s">
        <v>178</v>
      </c>
      <c r="AL16" s="1121"/>
      <c r="AM16" s="1121"/>
      <c r="AN16" s="1122"/>
      <c r="AO16" s="265">
        <v>4992021</v>
      </c>
      <c r="AP16" s="265">
        <v>71482</v>
      </c>
      <c r="AQ16" s="266">
        <v>80912</v>
      </c>
      <c r="AR16" s="267">
        <v>-11.7</v>
      </c>
    </row>
    <row r="17" spans="1:46" ht="12.75" x14ac:dyDescent="0.25">
      <c r="A17" s="247"/>
    </row>
    <row r="18" spans="1:46" ht="12.75" x14ac:dyDescent="0.25">
      <c r="A18" s="247"/>
      <c r="AQ18" s="268"/>
      <c r="AR18" s="268"/>
    </row>
    <row r="19" spans="1:46" ht="12.75" x14ac:dyDescent="0.25">
      <c r="A19" s="247"/>
      <c r="AK19" s="243" t="s">
        <v>490</v>
      </c>
    </row>
    <row r="20" spans="1:46" ht="12.75" x14ac:dyDescent="0.25">
      <c r="A20" s="247"/>
      <c r="AK20" s="269"/>
      <c r="AL20" s="270"/>
      <c r="AM20" s="270"/>
      <c r="AN20" s="271"/>
      <c r="AO20" s="272" t="s">
        <v>491</v>
      </c>
      <c r="AP20" s="273" t="s">
        <v>492</v>
      </c>
      <c r="AQ20" s="274" t="s">
        <v>493</v>
      </c>
      <c r="AR20" s="275"/>
    </row>
    <row r="21" spans="1:46" s="248" customFormat="1" ht="12.75" x14ac:dyDescent="0.25">
      <c r="A21" s="276"/>
      <c r="AK21" s="1123" t="s">
        <v>494</v>
      </c>
      <c r="AL21" s="1124"/>
      <c r="AM21" s="1124"/>
      <c r="AN21" s="1125"/>
      <c r="AO21" s="277">
        <v>5.1100000000000003</v>
      </c>
      <c r="AP21" s="278">
        <v>6.71</v>
      </c>
      <c r="AQ21" s="279">
        <v>-1.6</v>
      </c>
      <c r="AS21" s="280"/>
      <c r="AT21" s="276"/>
    </row>
    <row r="22" spans="1:46" s="248" customFormat="1" ht="12.75" x14ac:dyDescent="0.25">
      <c r="A22" s="276"/>
      <c r="AK22" s="1123" t="s">
        <v>495</v>
      </c>
      <c r="AL22" s="1124"/>
      <c r="AM22" s="1124"/>
      <c r="AN22" s="1125"/>
      <c r="AO22" s="281">
        <v>98.4</v>
      </c>
      <c r="AP22" s="282">
        <v>98.3</v>
      </c>
      <c r="AQ22" s="283">
        <v>0.1</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14" t="s">
        <v>496</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row>
    <row r="27" spans="1:46" ht="12.75" x14ac:dyDescent="0.25">
      <c r="A27" s="288"/>
      <c r="AS27" s="243"/>
      <c r="AT27" s="243"/>
    </row>
    <row r="28" spans="1:46" ht="16.149999999999999" x14ac:dyDescent="0.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498</v>
      </c>
      <c r="AL29" s="248"/>
      <c r="AM29" s="248"/>
      <c r="AN29" s="248"/>
      <c r="AS29" s="290"/>
    </row>
    <row r="30" spans="1:46" ht="13.5" customHeight="1" x14ac:dyDescent="0.25">
      <c r="A30" s="247"/>
      <c r="AK30" s="250"/>
      <c r="AL30" s="251"/>
      <c r="AM30" s="251"/>
      <c r="AN30" s="252"/>
      <c r="AO30" s="1115" t="s">
        <v>477</v>
      </c>
      <c r="AP30" s="253"/>
      <c r="AQ30" s="254" t="s">
        <v>478</v>
      </c>
      <c r="AR30" s="255"/>
    </row>
    <row r="31" spans="1:46" ht="12.75" x14ac:dyDescent="0.25">
      <c r="A31" s="247"/>
      <c r="AK31" s="256"/>
      <c r="AL31" s="257"/>
      <c r="AM31" s="257"/>
      <c r="AN31" s="258"/>
      <c r="AO31" s="1116"/>
      <c r="AP31" s="259" t="s">
        <v>479</v>
      </c>
      <c r="AQ31" s="260" t="s">
        <v>480</v>
      </c>
      <c r="AR31" s="261" t="s">
        <v>481</v>
      </c>
    </row>
    <row r="32" spans="1:46" ht="27" customHeight="1" x14ac:dyDescent="0.25">
      <c r="A32" s="247"/>
      <c r="AK32" s="1131" t="s">
        <v>499</v>
      </c>
      <c r="AL32" s="1132"/>
      <c r="AM32" s="1132"/>
      <c r="AN32" s="1133"/>
      <c r="AO32" s="291">
        <v>1566032</v>
      </c>
      <c r="AP32" s="291">
        <v>22424</v>
      </c>
      <c r="AQ32" s="292">
        <v>34344</v>
      </c>
      <c r="AR32" s="293">
        <v>-34.700000000000003</v>
      </c>
    </row>
    <row r="33" spans="1:46" ht="13.5" customHeight="1" x14ac:dyDescent="0.25">
      <c r="A33" s="247"/>
      <c r="AK33" s="1131" t="s">
        <v>500</v>
      </c>
      <c r="AL33" s="1132"/>
      <c r="AM33" s="1132"/>
      <c r="AN33" s="1133"/>
      <c r="AO33" s="291" t="s">
        <v>486</v>
      </c>
      <c r="AP33" s="291" t="s">
        <v>486</v>
      </c>
      <c r="AQ33" s="292" t="s">
        <v>486</v>
      </c>
      <c r="AR33" s="293" t="s">
        <v>486</v>
      </c>
    </row>
    <row r="34" spans="1:46" ht="27" customHeight="1" x14ac:dyDescent="0.25">
      <c r="A34" s="247"/>
      <c r="AK34" s="1131" t="s">
        <v>501</v>
      </c>
      <c r="AL34" s="1132"/>
      <c r="AM34" s="1132"/>
      <c r="AN34" s="1133"/>
      <c r="AO34" s="291" t="s">
        <v>486</v>
      </c>
      <c r="AP34" s="291" t="s">
        <v>486</v>
      </c>
      <c r="AQ34" s="292">
        <v>3</v>
      </c>
      <c r="AR34" s="293" t="s">
        <v>486</v>
      </c>
    </row>
    <row r="35" spans="1:46" ht="27" customHeight="1" x14ac:dyDescent="0.25">
      <c r="A35" s="247"/>
      <c r="AK35" s="1131" t="s">
        <v>502</v>
      </c>
      <c r="AL35" s="1132"/>
      <c r="AM35" s="1132"/>
      <c r="AN35" s="1133"/>
      <c r="AO35" s="291" t="s">
        <v>486</v>
      </c>
      <c r="AP35" s="291" t="s">
        <v>486</v>
      </c>
      <c r="AQ35" s="292">
        <v>7806</v>
      </c>
      <c r="AR35" s="293" t="s">
        <v>486</v>
      </c>
    </row>
    <row r="36" spans="1:46" ht="27" customHeight="1" x14ac:dyDescent="0.25">
      <c r="A36" s="247"/>
      <c r="AK36" s="1131" t="s">
        <v>503</v>
      </c>
      <c r="AL36" s="1132"/>
      <c r="AM36" s="1132"/>
      <c r="AN36" s="1133"/>
      <c r="AO36" s="291">
        <v>517864</v>
      </c>
      <c r="AP36" s="291">
        <v>7415</v>
      </c>
      <c r="AQ36" s="292">
        <v>1690</v>
      </c>
      <c r="AR36" s="293">
        <v>338.8</v>
      </c>
    </row>
    <row r="37" spans="1:46" ht="13.5" customHeight="1" x14ac:dyDescent="0.25">
      <c r="A37" s="247"/>
      <c r="AK37" s="1131" t="s">
        <v>504</v>
      </c>
      <c r="AL37" s="1132"/>
      <c r="AM37" s="1132"/>
      <c r="AN37" s="1133"/>
      <c r="AO37" s="291">
        <v>48680</v>
      </c>
      <c r="AP37" s="291">
        <v>697</v>
      </c>
      <c r="AQ37" s="292">
        <v>666</v>
      </c>
      <c r="AR37" s="293">
        <v>4.7</v>
      </c>
    </row>
    <row r="38" spans="1:46" ht="27" customHeight="1" x14ac:dyDescent="0.25">
      <c r="A38" s="247"/>
      <c r="AK38" s="1134" t="s">
        <v>505</v>
      </c>
      <c r="AL38" s="1135"/>
      <c r="AM38" s="1135"/>
      <c r="AN38" s="1136"/>
      <c r="AO38" s="294" t="s">
        <v>486</v>
      </c>
      <c r="AP38" s="294" t="s">
        <v>486</v>
      </c>
      <c r="AQ38" s="295">
        <v>3</v>
      </c>
      <c r="AR38" s="283" t="s">
        <v>486</v>
      </c>
      <c r="AS38" s="290"/>
    </row>
    <row r="39" spans="1:46" ht="12.75" x14ac:dyDescent="0.25">
      <c r="A39" s="247"/>
      <c r="AK39" s="1134" t="s">
        <v>506</v>
      </c>
      <c r="AL39" s="1135"/>
      <c r="AM39" s="1135"/>
      <c r="AN39" s="1136"/>
      <c r="AO39" s="291">
        <v>-234000</v>
      </c>
      <c r="AP39" s="291">
        <v>-3351</v>
      </c>
      <c r="AQ39" s="292">
        <v>-5822</v>
      </c>
      <c r="AR39" s="293">
        <v>-42.4</v>
      </c>
      <c r="AS39" s="290"/>
    </row>
    <row r="40" spans="1:46" ht="27" customHeight="1" x14ac:dyDescent="0.25">
      <c r="A40" s="247"/>
      <c r="AK40" s="1131" t="s">
        <v>507</v>
      </c>
      <c r="AL40" s="1132"/>
      <c r="AM40" s="1132"/>
      <c r="AN40" s="1133"/>
      <c r="AO40" s="291">
        <v>-1248023</v>
      </c>
      <c r="AP40" s="291">
        <v>-17871</v>
      </c>
      <c r="AQ40" s="292">
        <v>-26710</v>
      </c>
      <c r="AR40" s="293">
        <v>-33.1</v>
      </c>
      <c r="AS40" s="290"/>
    </row>
    <row r="41" spans="1:46" ht="12.75" x14ac:dyDescent="0.25">
      <c r="A41" s="247"/>
      <c r="AK41" s="1137" t="s">
        <v>288</v>
      </c>
      <c r="AL41" s="1138"/>
      <c r="AM41" s="1138"/>
      <c r="AN41" s="1139"/>
      <c r="AO41" s="291">
        <v>650553</v>
      </c>
      <c r="AP41" s="291">
        <v>9315</v>
      </c>
      <c r="AQ41" s="292">
        <v>11979</v>
      </c>
      <c r="AR41" s="293">
        <v>-22.2</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508</v>
      </c>
    </row>
    <row r="48" spans="1:46" ht="12.75" x14ac:dyDescent="0.25">
      <c r="A48" s="247"/>
      <c r="AK48" s="301" t="s">
        <v>509</v>
      </c>
      <c r="AL48" s="301"/>
      <c r="AM48" s="301"/>
      <c r="AN48" s="301"/>
      <c r="AO48" s="301"/>
      <c r="AP48" s="301"/>
      <c r="AQ48" s="302"/>
      <c r="AR48" s="301"/>
    </row>
    <row r="49" spans="1:44" ht="13.5" customHeight="1" x14ac:dyDescent="0.25">
      <c r="A49" s="247"/>
      <c r="AK49" s="303"/>
      <c r="AL49" s="304"/>
      <c r="AM49" s="1126" t="s">
        <v>477</v>
      </c>
      <c r="AN49" s="1128" t="s">
        <v>510</v>
      </c>
      <c r="AO49" s="1129"/>
      <c r="AP49" s="1129"/>
      <c r="AQ49" s="1129"/>
      <c r="AR49" s="1130"/>
    </row>
    <row r="50" spans="1:44" ht="12.75" x14ac:dyDescent="0.25">
      <c r="A50" s="247"/>
      <c r="AK50" s="305"/>
      <c r="AL50" s="306"/>
      <c r="AM50" s="1127"/>
      <c r="AN50" s="307" t="s">
        <v>511</v>
      </c>
      <c r="AO50" s="308" t="s">
        <v>512</v>
      </c>
      <c r="AP50" s="309" t="s">
        <v>513</v>
      </c>
      <c r="AQ50" s="310" t="s">
        <v>514</v>
      </c>
      <c r="AR50" s="311" t="s">
        <v>515</v>
      </c>
    </row>
    <row r="51" spans="1:44" ht="12.75" x14ac:dyDescent="0.25">
      <c r="A51" s="247"/>
      <c r="AK51" s="303" t="s">
        <v>516</v>
      </c>
      <c r="AL51" s="304"/>
      <c r="AM51" s="312">
        <v>2090631</v>
      </c>
      <c r="AN51" s="313">
        <v>29893</v>
      </c>
      <c r="AO51" s="314">
        <v>3.7</v>
      </c>
      <c r="AP51" s="315">
        <v>45483</v>
      </c>
      <c r="AQ51" s="316">
        <v>-0.2</v>
      </c>
      <c r="AR51" s="317">
        <v>3.9</v>
      </c>
    </row>
    <row r="52" spans="1:44" ht="12.75" x14ac:dyDescent="0.25">
      <c r="A52" s="247"/>
      <c r="AK52" s="318"/>
      <c r="AL52" s="319" t="s">
        <v>517</v>
      </c>
      <c r="AM52" s="320">
        <v>1497500</v>
      </c>
      <c r="AN52" s="321">
        <v>21412</v>
      </c>
      <c r="AO52" s="322">
        <v>25.2</v>
      </c>
      <c r="AP52" s="323">
        <v>24241</v>
      </c>
      <c r="AQ52" s="324">
        <v>0.4</v>
      </c>
      <c r="AR52" s="325">
        <v>24.8</v>
      </c>
    </row>
    <row r="53" spans="1:44" ht="12.75" x14ac:dyDescent="0.25">
      <c r="A53" s="247"/>
      <c r="AK53" s="303" t="s">
        <v>518</v>
      </c>
      <c r="AL53" s="304"/>
      <c r="AM53" s="312">
        <v>1682107</v>
      </c>
      <c r="AN53" s="313">
        <v>24006</v>
      </c>
      <c r="AO53" s="314">
        <v>-19.7</v>
      </c>
      <c r="AP53" s="315">
        <v>45945</v>
      </c>
      <c r="AQ53" s="316">
        <v>1</v>
      </c>
      <c r="AR53" s="317">
        <v>-20.7</v>
      </c>
    </row>
    <row r="54" spans="1:44" ht="12.75" x14ac:dyDescent="0.25">
      <c r="A54" s="247"/>
      <c r="AK54" s="318"/>
      <c r="AL54" s="319" t="s">
        <v>517</v>
      </c>
      <c r="AM54" s="320">
        <v>1154261</v>
      </c>
      <c r="AN54" s="321">
        <v>16473</v>
      </c>
      <c r="AO54" s="322">
        <v>-23.1</v>
      </c>
      <c r="AP54" s="323">
        <v>25180</v>
      </c>
      <c r="AQ54" s="324">
        <v>3.9</v>
      </c>
      <c r="AR54" s="325">
        <v>-27</v>
      </c>
    </row>
    <row r="55" spans="1:44" ht="12.75" x14ac:dyDescent="0.25">
      <c r="A55" s="247"/>
      <c r="AK55" s="303" t="s">
        <v>519</v>
      </c>
      <c r="AL55" s="304"/>
      <c r="AM55" s="312">
        <v>1592606</v>
      </c>
      <c r="AN55" s="313">
        <v>22690</v>
      </c>
      <c r="AO55" s="314">
        <v>-5.5</v>
      </c>
      <c r="AP55" s="315">
        <v>44475</v>
      </c>
      <c r="AQ55" s="316">
        <v>-3.2</v>
      </c>
      <c r="AR55" s="317">
        <v>-2.2999999999999998</v>
      </c>
    </row>
    <row r="56" spans="1:44" ht="12.75" x14ac:dyDescent="0.25">
      <c r="A56" s="247"/>
      <c r="AK56" s="318"/>
      <c r="AL56" s="319" t="s">
        <v>517</v>
      </c>
      <c r="AM56" s="320">
        <v>989391</v>
      </c>
      <c r="AN56" s="321">
        <v>14096</v>
      </c>
      <c r="AO56" s="322">
        <v>-14.4</v>
      </c>
      <c r="AP56" s="323">
        <v>24780</v>
      </c>
      <c r="AQ56" s="324">
        <v>-1.6</v>
      </c>
      <c r="AR56" s="325">
        <v>-12.8</v>
      </c>
    </row>
    <row r="57" spans="1:44" ht="12.75" x14ac:dyDescent="0.25">
      <c r="A57" s="247"/>
      <c r="AK57" s="303" t="s">
        <v>520</v>
      </c>
      <c r="AL57" s="304"/>
      <c r="AM57" s="312">
        <v>1097237</v>
      </c>
      <c r="AN57" s="313">
        <v>15661</v>
      </c>
      <c r="AO57" s="314">
        <v>-31</v>
      </c>
      <c r="AP57" s="315">
        <v>45982</v>
      </c>
      <c r="AQ57" s="316">
        <v>3.4</v>
      </c>
      <c r="AR57" s="317">
        <v>-34.4</v>
      </c>
    </row>
    <row r="58" spans="1:44" ht="12.75" x14ac:dyDescent="0.25">
      <c r="A58" s="247"/>
      <c r="AK58" s="318"/>
      <c r="AL58" s="319" t="s">
        <v>517</v>
      </c>
      <c r="AM58" s="320">
        <v>964707</v>
      </c>
      <c r="AN58" s="321">
        <v>13769</v>
      </c>
      <c r="AO58" s="322">
        <v>-2.2999999999999998</v>
      </c>
      <c r="AP58" s="323">
        <v>25583</v>
      </c>
      <c r="AQ58" s="324">
        <v>3.2</v>
      </c>
      <c r="AR58" s="325">
        <v>-5.5</v>
      </c>
    </row>
    <row r="59" spans="1:44" ht="12.75" x14ac:dyDescent="0.25">
      <c r="A59" s="247"/>
      <c r="AK59" s="303" t="s">
        <v>521</v>
      </c>
      <c r="AL59" s="304"/>
      <c r="AM59" s="312">
        <v>2213216</v>
      </c>
      <c r="AN59" s="313">
        <v>31692</v>
      </c>
      <c r="AO59" s="314">
        <v>102.4</v>
      </c>
      <c r="AP59" s="315">
        <v>50538</v>
      </c>
      <c r="AQ59" s="316">
        <v>9.9</v>
      </c>
      <c r="AR59" s="317">
        <v>92.5</v>
      </c>
    </row>
    <row r="60" spans="1:44" ht="12.75" x14ac:dyDescent="0.25">
      <c r="A60" s="247"/>
      <c r="AK60" s="318"/>
      <c r="AL60" s="319" t="s">
        <v>517</v>
      </c>
      <c r="AM60" s="320">
        <v>1628155</v>
      </c>
      <c r="AN60" s="321">
        <v>23314</v>
      </c>
      <c r="AO60" s="322">
        <v>69.3</v>
      </c>
      <c r="AP60" s="323">
        <v>29053</v>
      </c>
      <c r="AQ60" s="324">
        <v>13.6</v>
      </c>
      <c r="AR60" s="325">
        <v>55.7</v>
      </c>
    </row>
    <row r="61" spans="1:44" ht="12.75" x14ac:dyDescent="0.25">
      <c r="A61" s="247"/>
      <c r="AK61" s="303" t="s">
        <v>522</v>
      </c>
      <c r="AL61" s="326"/>
      <c r="AM61" s="312">
        <v>1735159</v>
      </c>
      <c r="AN61" s="313">
        <v>24788</v>
      </c>
      <c r="AO61" s="314">
        <v>10</v>
      </c>
      <c r="AP61" s="315">
        <v>46485</v>
      </c>
      <c r="AQ61" s="327">
        <v>2.2000000000000002</v>
      </c>
      <c r="AR61" s="317">
        <v>7.8</v>
      </c>
    </row>
    <row r="62" spans="1:44" ht="12.75" x14ac:dyDescent="0.25">
      <c r="A62" s="247"/>
      <c r="AK62" s="318"/>
      <c r="AL62" s="319" t="s">
        <v>517</v>
      </c>
      <c r="AM62" s="320">
        <v>1246803</v>
      </c>
      <c r="AN62" s="321">
        <v>17813</v>
      </c>
      <c r="AO62" s="322">
        <v>10.9</v>
      </c>
      <c r="AP62" s="323">
        <v>25767</v>
      </c>
      <c r="AQ62" s="324">
        <v>3.9</v>
      </c>
      <c r="AR62" s="325">
        <v>7</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niMdqowbQvOntcYxd/pHxlRv4y62y5Jodu6bA9rURuuJA/QSCcBlNMe81bBEkBiDUAH9iNbLlkqZPLyh1i1pcg==" saltValue="owi58UCxBXZ2VtlysGWK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85" zoomScaleNormal="85" zoomScaleSheetLayoutView="55" workbookViewId="0">
      <selection activeCell="AE102" sqref="AE102"/>
    </sheetView>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474</v>
      </c>
    </row>
    <row r="121" spans="125:125" ht="13.5" hidden="1" customHeight="1" x14ac:dyDescent="0.25">
      <c r="DU121" s="241"/>
    </row>
  </sheetData>
  <sheetProtection algorithmName="SHA-512" hashValue="kJjpTRufhDe5s8pNkwE44s8QtXX7TaxzuOe5HSEB3NlcTesSRM41Zg4qRGgsYwrHe2zC0fPCXH99efiExU1sNA==" saltValue="Kcx07rAuegDFngRgbnKVG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6" zoomScale="85" zoomScaleNormal="85" zoomScaleSheetLayoutView="55" workbookViewId="0">
      <selection activeCell="AE101" sqref="AE101"/>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474</v>
      </c>
    </row>
  </sheetData>
  <sheetProtection algorithmName="SHA-512" hashValue="VY0PPJ7HPtdkjFc08Yi5REV/F43R+pS7yIXEAJujkFSvARqYlSt45X73Huy6GjR7f2AYdT/xoHVx6DM605Rkxg==" saltValue="GAOGW4ha2ExN5nvgW+UrA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E32" zoomScaleNormal="100" zoomScaleSheetLayoutView="100" workbookViewId="0">
      <selection activeCell="M45" sqref="M45"/>
    </sheetView>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524</v>
      </c>
      <c r="G46" s="8" t="s">
        <v>525</v>
      </c>
      <c r="H46" s="8" t="s">
        <v>526</v>
      </c>
      <c r="I46" s="8" t="s">
        <v>527</v>
      </c>
      <c r="J46" s="9" t="s">
        <v>528</v>
      </c>
    </row>
    <row r="47" spans="2:10" ht="57.75" customHeight="1" x14ac:dyDescent="0.25">
      <c r="B47" s="10"/>
      <c r="C47" s="1140" t="s">
        <v>3</v>
      </c>
      <c r="D47" s="1140"/>
      <c r="E47" s="1141"/>
      <c r="F47" s="11">
        <v>10.25</v>
      </c>
      <c r="G47" s="12">
        <v>12.37</v>
      </c>
      <c r="H47" s="12">
        <v>14.52</v>
      </c>
      <c r="I47" s="12">
        <v>14.39</v>
      </c>
      <c r="J47" s="13">
        <v>13.71</v>
      </c>
    </row>
    <row r="48" spans="2:10" ht="57.75" customHeight="1" x14ac:dyDescent="0.25">
      <c r="B48" s="14"/>
      <c r="C48" s="1142" t="s">
        <v>4</v>
      </c>
      <c r="D48" s="1142"/>
      <c r="E48" s="1143"/>
      <c r="F48" s="15">
        <v>8.31</v>
      </c>
      <c r="G48" s="16">
        <v>8.65</v>
      </c>
      <c r="H48" s="16">
        <v>12.65</v>
      </c>
      <c r="I48" s="16">
        <v>8.42</v>
      </c>
      <c r="J48" s="17">
        <v>7.35</v>
      </c>
    </row>
    <row r="49" spans="2:10" ht="57.75" customHeight="1" thickBot="1" x14ac:dyDescent="0.3">
      <c r="B49" s="18"/>
      <c r="C49" s="1144" t="s">
        <v>5</v>
      </c>
      <c r="D49" s="1144"/>
      <c r="E49" s="1145"/>
      <c r="F49" s="19">
        <v>1.25</v>
      </c>
      <c r="G49" s="20">
        <v>3.53</v>
      </c>
      <c r="H49" s="20">
        <v>5.73</v>
      </c>
      <c r="I49" s="20" t="s">
        <v>529</v>
      </c>
      <c r="J49" s="21" t="s">
        <v>530</v>
      </c>
    </row>
    <row r="50" spans="2:10" ht="12.75" x14ac:dyDescent="0.25"/>
  </sheetData>
  <sheetProtection algorithmName="SHA-512" hashValue="BAyO6P/4OXt819eGsspxhYAczWjDt+sc8c6I5TiF2C/RGju4yYatMTkCqDPMcOeNvBp8MLqtF8lnqyAHZvmPJg==" saltValue="exXN4UEDIbjaR8053Meik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2" zoomScale="85" zoomScaleNormal="85" zoomScaleSheetLayoutView="100" workbookViewId="0">
      <selection activeCell="M45" sqref="M45"/>
    </sheetView>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5">
      <c r="A34" s="22"/>
      <c r="B34" s="31"/>
      <c r="C34" s="1150" t="s">
        <v>531</v>
      </c>
      <c r="D34" s="1150"/>
      <c r="E34" s="1151"/>
      <c r="F34" s="32">
        <v>8.0399999999999991</v>
      </c>
      <c r="G34" s="33">
        <v>8.4</v>
      </c>
      <c r="H34" s="33">
        <v>12.55</v>
      </c>
      <c r="I34" s="33">
        <v>8.33</v>
      </c>
      <c r="J34" s="34">
        <v>7.19</v>
      </c>
      <c r="K34" s="22"/>
      <c r="L34" s="22"/>
      <c r="M34" s="22"/>
      <c r="N34" s="22"/>
      <c r="O34" s="22"/>
      <c r="P34" s="22"/>
    </row>
    <row r="35" spans="1:16" ht="39" customHeight="1" x14ac:dyDescent="0.25">
      <c r="A35" s="22"/>
      <c r="B35" s="35"/>
      <c r="C35" s="1146" t="s">
        <v>532</v>
      </c>
      <c r="D35" s="1146"/>
      <c r="E35" s="1147"/>
      <c r="F35" s="36">
        <v>1.62</v>
      </c>
      <c r="G35" s="37">
        <v>1.38</v>
      </c>
      <c r="H35" s="37">
        <v>0.81</v>
      </c>
      <c r="I35" s="37">
        <v>0.73</v>
      </c>
      <c r="J35" s="38">
        <v>1.1299999999999999</v>
      </c>
      <c r="K35" s="22"/>
      <c r="L35" s="22"/>
      <c r="M35" s="22"/>
      <c r="N35" s="22"/>
      <c r="O35" s="22"/>
      <c r="P35" s="22"/>
    </row>
    <row r="36" spans="1:16" ht="39" customHeight="1" x14ac:dyDescent="0.25">
      <c r="A36" s="22"/>
      <c r="B36" s="35"/>
      <c r="C36" s="1146" t="s">
        <v>533</v>
      </c>
      <c r="D36" s="1146"/>
      <c r="E36" s="1147"/>
      <c r="F36" s="36">
        <v>3.32</v>
      </c>
      <c r="G36" s="37">
        <v>1.1399999999999999</v>
      </c>
      <c r="H36" s="37">
        <v>2.16</v>
      </c>
      <c r="I36" s="37">
        <v>1.95</v>
      </c>
      <c r="J36" s="38">
        <v>1.08</v>
      </c>
      <c r="K36" s="22"/>
      <c r="L36" s="22"/>
      <c r="M36" s="22"/>
      <c r="N36" s="22"/>
      <c r="O36" s="22"/>
      <c r="P36" s="22"/>
    </row>
    <row r="37" spans="1:16" ht="39" customHeight="1" x14ac:dyDescent="0.25">
      <c r="A37" s="22"/>
      <c r="B37" s="35"/>
      <c r="C37" s="1146" t="s">
        <v>534</v>
      </c>
      <c r="D37" s="1146"/>
      <c r="E37" s="1147"/>
      <c r="F37" s="36">
        <v>0.15</v>
      </c>
      <c r="G37" s="37">
        <v>0.12</v>
      </c>
      <c r="H37" s="37">
        <v>0.03</v>
      </c>
      <c r="I37" s="37">
        <v>0.03</v>
      </c>
      <c r="J37" s="38">
        <v>0.08</v>
      </c>
      <c r="K37" s="22"/>
      <c r="L37" s="22"/>
      <c r="M37" s="22"/>
      <c r="N37" s="22"/>
      <c r="O37" s="22"/>
      <c r="P37" s="22"/>
    </row>
    <row r="38" spans="1:16" ht="39" customHeight="1" x14ac:dyDescent="0.25">
      <c r="A38" s="22"/>
      <c r="B38" s="35"/>
      <c r="C38" s="1146" t="s">
        <v>535</v>
      </c>
      <c r="D38" s="1146"/>
      <c r="E38" s="1147"/>
      <c r="F38" s="36">
        <v>0.1</v>
      </c>
      <c r="G38" s="37">
        <v>0.12</v>
      </c>
      <c r="H38" s="37">
        <v>0.05</v>
      </c>
      <c r="I38" s="37">
        <v>0.05</v>
      </c>
      <c r="J38" s="38">
        <v>7.0000000000000007E-2</v>
      </c>
      <c r="K38" s="22"/>
      <c r="L38" s="22"/>
      <c r="M38" s="22"/>
      <c r="N38" s="22"/>
      <c r="O38" s="22"/>
      <c r="P38" s="22"/>
    </row>
    <row r="39" spans="1:16" ht="39" customHeight="1" x14ac:dyDescent="0.25">
      <c r="A39" s="22"/>
      <c r="B39" s="35"/>
      <c r="C39" s="1146" t="s">
        <v>536</v>
      </c>
      <c r="D39" s="1146"/>
      <c r="E39" s="1147"/>
      <c r="F39" s="36">
        <v>0.01</v>
      </c>
      <c r="G39" s="37">
        <v>0.02</v>
      </c>
      <c r="H39" s="37">
        <v>0.01</v>
      </c>
      <c r="I39" s="37">
        <v>0.01</v>
      </c>
      <c r="J39" s="38">
        <v>0.01</v>
      </c>
      <c r="K39" s="22"/>
      <c r="L39" s="22"/>
      <c r="M39" s="22"/>
      <c r="N39" s="22"/>
      <c r="O39" s="22"/>
      <c r="P39" s="22"/>
    </row>
    <row r="40" spans="1:16" ht="39" customHeight="1" x14ac:dyDescent="0.25">
      <c r="A40" s="22"/>
      <c r="B40" s="35"/>
      <c r="C40" s="1146"/>
      <c r="D40" s="1146"/>
      <c r="E40" s="1147"/>
      <c r="F40" s="36"/>
      <c r="G40" s="37"/>
      <c r="H40" s="37"/>
      <c r="I40" s="37"/>
      <c r="J40" s="38"/>
      <c r="K40" s="22"/>
      <c r="L40" s="22"/>
      <c r="M40" s="22"/>
      <c r="N40" s="22"/>
      <c r="O40" s="22"/>
      <c r="P40" s="22"/>
    </row>
    <row r="41" spans="1:16" ht="39" customHeight="1" x14ac:dyDescent="0.25">
      <c r="A41" s="22"/>
      <c r="B41" s="35"/>
      <c r="C41" s="1146"/>
      <c r="D41" s="1146"/>
      <c r="E41" s="1147"/>
      <c r="F41" s="36"/>
      <c r="G41" s="37"/>
      <c r="H41" s="37"/>
      <c r="I41" s="37"/>
      <c r="J41" s="38"/>
      <c r="K41" s="22"/>
      <c r="L41" s="22"/>
      <c r="M41" s="22"/>
      <c r="N41" s="22"/>
      <c r="O41" s="22"/>
      <c r="P41" s="22"/>
    </row>
    <row r="42" spans="1:16" ht="39" customHeight="1" x14ac:dyDescent="0.25">
      <c r="A42" s="22"/>
      <c r="B42" s="39"/>
      <c r="C42" s="1146" t="s">
        <v>537</v>
      </c>
      <c r="D42" s="1146"/>
      <c r="E42" s="1147"/>
      <c r="F42" s="36" t="s">
        <v>486</v>
      </c>
      <c r="G42" s="37" t="s">
        <v>486</v>
      </c>
      <c r="H42" s="37" t="s">
        <v>486</v>
      </c>
      <c r="I42" s="37" t="s">
        <v>486</v>
      </c>
      <c r="J42" s="38" t="s">
        <v>486</v>
      </c>
      <c r="K42" s="22"/>
      <c r="L42" s="22"/>
      <c r="M42" s="22"/>
      <c r="N42" s="22"/>
      <c r="O42" s="22"/>
      <c r="P42" s="22"/>
    </row>
    <row r="43" spans="1:16" ht="39" customHeight="1" thickBot="1" x14ac:dyDescent="0.3">
      <c r="A43" s="22"/>
      <c r="B43" s="40"/>
      <c r="C43" s="1148" t="s">
        <v>538</v>
      </c>
      <c r="D43" s="1148"/>
      <c r="E43" s="1149"/>
      <c r="F43" s="41" t="s">
        <v>486</v>
      </c>
      <c r="G43" s="42" t="s">
        <v>486</v>
      </c>
      <c r="H43" s="42" t="s">
        <v>486</v>
      </c>
      <c r="I43" s="42" t="s">
        <v>486</v>
      </c>
      <c r="J43" s="43" t="s">
        <v>486</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l+bmw3pRNbHoZuvwHMXkqdo9/Y/s6NMbqA1abpWgWzk1+mZg+t5176kDBmuKNbV6L4f64nySB51WsPW0Gt+6EA==" saltValue="VTh/WwhuRBpVMM/yBIdU+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41" zoomScale="85" zoomScaleNormal="85" zoomScaleSheetLayoutView="55" workbookViewId="0">
      <selection activeCell="M45" sqref="M45"/>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5">
      <c r="A45" s="46"/>
      <c r="B45" s="1152" t="s">
        <v>9</v>
      </c>
      <c r="C45" s="1153"/>
      <c r="D45" s="56"/>
      <c r="E45" s="1158" t="s">
        <v>10</v>
      </c>
      <c r="F45" s="1158"/>
      <c r="G45" s="1158"/>
      <c r="H45" s="1158"/>
      <c r="I45" s="1158"/>
      <c r="J45" s="1159"/>
      <c r="K45" s="57">
        <v>1706</v>
      </c>
      <c r="L45" s="58">
        <v>1722</v>
      </c>
      <c r="M45" s="58">
        <v>1690</v>
      </c>
      <c r="N45" s="58">
        <v>1679</v>
      </c>
      <c r="O45" s="59">
        <v>1566</v>
      </c>
      <c r="P45" s="46"/>
      <c r="Q45" s="46"/>
      <c r="R45" s="46"/>
      <c r="S45" s="46"/>
      <c r="T45" s="46"/>
      <c r="U45" s="46"/>
    </row>
    <row r="46" spans="1:21" ht="30.75" customHeight="1" x14ac:dyDescent="0.25">
      <c r="A46" s="46"/>
      <c r="B46" s="1154"/>
      <c r="C46" s="1155"/>
      <c r="D46" s="60"/>
      <c r="E46" s="1160" t="s">
        <v>11</v>
      </c>
      <c r="F46" s="1160"/>
      <c r="G46" s="1160"/>
      <c r="H46" s="1160"/>
      <c r="I46" s="1160"/>
      <c r="J46" s="1161"/>
      <c r="K46" s="61" t="s">
        <v>486</v>
      </c>
      <c r="L46" s="62" t="s">
        <v>486</v>
      </c>
      <c r="M46" s="62" t="s">
        <v>486</v>
      </c>
      <c r="N46" s="62" t="s">
        <v>486</v>
      </c>
      <c r="O46" s="63" t="s">
        <v>486</v>
      </c>
      <c r="P46" s="46"/>
      <c r="Q46" s="46"/>
      <c r="R46" s="46"/>
      <c r="S46" s="46"/>
      <c r="T46" s="46"/>
      <c r="U46" s="46"/>
    </row>
    <row r="47" spans="1:21" ht="30.75" customHeight="1" x14ac:dyDescent="0.25">
      <c r="A47" s="46"/>
      <c r="B47" s="1154"/>
      <c r="C47" s="1155"/>
      <c r="D47" s="60"/>
      <c r="E47" s="1160" t="s">
        <v>12</v>
      </c>
      <c r="F47" s="1160"/>
      <c r="G47" s="1160"/>
      <c r="H47" s="1160"/>
      <c r="I47" s="1160"/>
      <c r="J47" s="1161"/>
      <c r="K47" s="61" t="s">
        <v>486</v>
      </c>
      <c r="L47" s="62" t="s">
        <v>486</v>
      </c>
      <c r="M47" s="62" t="s">
        <v>486</v>
      </c>
      <c r="N47" s="62" t="s">
        <v>486</v>
      </c>
      <c r="O47" s="63" t="s">
        <v>486</v>
      </c>
      <c r="P47" s="46"/>
      <c r="Q47" s="46"/>
      <c r="R47" s="46"/>
      <c r="S47" s="46"/>
      <c r="T47" s="46"/>
      <c r="U47" s="46"/>
    </row>
    <row r="48" spans="1:21" ht="30.75" customHeight="1" x14ac:dyDescent="0.25">
      <c r="A48" s="46"/>
      <c r="B48" s="1154"/>
      <c r="C48" s="1155"/>
      <c r="D48" s="60"/>
      <c r="E48" s="1160" t="s">
        <v>13</v>
      </c>
      <c r="F48" s="1160"/>
      <c r="G48" s="1160"/>
      <c r="H48" s="1160"/>
      <c r="I48" s="1160"/>
      <c r="J48" s="1161"/>
      <c r="K48" s="61" t="s">
        <v>486</v>
      </c>
      <c r="L48" s="62" t="s">
        <v>486</v>
      </c>
      <c r="M48" s="62" t="s">
        <v>486</v>
      </c>
      <c r="N48" s="62" t="s">
        <v>486</v>
      </c>
      <c r="O48" s="63" t="s">
        <v>486</v>
      </c>
      <c r="P48" s="46"/>
      <c r="Q48" s="46"/>
      <c r="R48" s="46"/>
      <c r="S48" s="46"/>
      <c r="T48" s="46"/>
      <c r="U48" s="46"/>
    </row>
    <row r="49" spans="1:21" ht="30.75" customHeight="1" x14ac:dyDescent="0.25">
      <c r="A49" s="46"/>
      <c r="B49" s="1154"/>
      <c r="C49" s="1155"/>
      <c r="D49" s="60"/>
      <c r="E49" s="1160" t="s">
        <v>14</v>
      </c>
      <c r="F49" s="1160"/>
      <c r="G49" s="1160"/>
      <c r="H49" s="1160"/>
      <c r="I49" s="1160"/>
      <c r="J49" s="1161"/>
      <c r="K49" s="61">
        <v>466</v>
      </c>
      <c r="L49" s="62">
        <v>481</v>
      </c>
      <c r="M49" s="62">
        <v>459</v>
      </c>
      <c r="N49" s="62">
        <v>410</v>
      </c>
      <c r="O49" s="63">
        <v>518</v>
      </c>
      <c r="P49" s="46"/>
      <c r="Q49" s="46"/>
      <c r="R49" s="46"/>
      <c r="S49" s="46"/>
      <c r="T49" s="46"/>
      <c r="U49" s="46"/>
    </row>
    <row r="50" spans="1:21" ht="30.75" customHeight="1" x14ac:dyDescent="0.25">
      <c r="A50" s="46"/>
      <c r="B50" s="1154"/>
      <c r="C50" s="1155"/>
      <c r="D50" s="60"/>
      <c r="E50" s="1160" t="s">
        <v>15</v>
      </c>
      <c r="F50" s="1160"/>
      <c r="G50" s="1160"/>
      <c r="H50" s="1160"/>
      <c r="I50" s="1160"/>
      <c r="J50" s="1161"/>
      <c r="K50" s="61">
        <v>232</v>
      </c>
      <c r="L50" s="62">
        <v>229</v>
      </c>
      <c r="M50" s="62">
        <v>225</v>
      </c>
      <c r="N50" s="62">
        <v>49</v>
      </c>
      <c r="O50" s="63">
        <v>49</v>
      </c>
      <c r="P50" s="46"/>
      <c r="Q50" s="46"/>
      <c r="R50" s="46"/>
      <c r="S50" s="46"/>
      <c r="T50" s="46"/>
      <c r="U50" s="46"/>
    </row>
    <row r="51" spans="1:21" ht="30.75" customHeight="1" x14ac:dyDescent="0.25">
      <c r="A51" s="46"/>
      <c r="B51" s="1156"/>
      <c r="C51" s="1157"/>
      <c r="D51" s="64"/>
      <c r="E51" s="1160" t="s">
        <v>16</v>
      </c>
      <c r="F51" s="1160"/>
      <c r="G51" s="1160"/>
      <c r="H51" s="1160"/>
      <c r="I51" s="1160"/>
      <c r="J51" s="1161"/>
      <c r="K51" s="61" t="s">
        <v>486</v>
      </c>
      <c r="L51" s="62" t="s">
        <v>486</v>
      </c>
      <c r="M51" s="62" t="s">
        <v>486</v>
      </c>
      <c r="N51" s="62" t="s">
        <v>486</v>
      </c>
      <c r="O51" s="63" t="s">
        <v>486</v>
      </c>
      <c r="P51" s="46"/>
      <c r="Q51" s="46"/>
      <c r="R51" s="46"/>
      <c r="S51" s="46"/>
      <c r="T51" s="46"/>
      <c r="U51" s="46"/>
    </row>
    <row r="52" spans="1:21" ht="30.75" customHeight="1" x14ac:dyDescent="0.25">
      <c r="A52" s="46"/>
      <c r="B52" s="1162" t="s">
        <v>17</v>
      </c>
      <c r="C52" s="1163"/>
      <c r="D52" s="64"/>
      <c r="E52" s="1160" t="s">
        <v>18</v>
      </c>
      <c r="F52" s="1160"/>
      <c r="G52" s="1160"/>
      <c r="H52" s="1160"/>
      <c r="I52" s="1160"/>
      <c r="J52" s="1161"/>
      <c r="K52" s="61">
        <v>1605</v>
      </c>
      <c r="L52" s="62">
        <v>1607</v>
      </c>
      <c r="M52" s="62">
        <v>1571</v>
      </c>
      <c r="N52" s="62">
        <v>1605</v>
      </c>
      <c r="O52" s="63">
        <v>1482</v>
      </c>
      <c r="P52" s="46"/>
      <c r="Q52" s="46"/>
      <c r="R52" s="46"/>
      <c r="S52" s="46"/>
      <c r="T52" s="46"/>
      <c r="U52" s="46"/>
    </row>
    <row r="53" spans="1:21" ht="30.75" customHeight="1" thickBot="1" x14ac:dyDescent="0.3">
      <c r="A53" s="46"/>
      <c r="B53" s="1164" t="s">
        <v>19</v>
      </c>
      <c r="C53" s="1165"/>
      <c r="D53" s="65"/>
      <c r="E53" s="1166" t="s">
        <v>20</v>
      </c>
      <c r="F53" s="1166"/>
      <c r="G53" s="1166"/>
      <c r="H53" s="1166"/>
      <c r="I53" s="1166"/>
      <c r="J53" s="1167"/>
      <c r="K53" s="66">
        <v>799</v>
      </c>
      <c r="L53" s="67">
        <v>825</v>
      </c>
      <c r="M53" s="67">
        <v>803</v>
      </c>
      <c r="N53" s="67">
        <v>533</v>
      </c>
      <c r="O53" s="68">
        <v>651</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5">
      <c r="B58" s="1168" t="s">
        <v>24</v>
      </c>
      <c r="C58" s="1169"/>
      <c r="D58" s="1174" t="s">
        <v>25</v>
      </c>
      <c r="E58" s="1175"/>
      <c r="F58" s="1175"/>
      <c r="G58" s="1175"/>
      <c r="H58" s="1175"/>
      <c r="I58" s="1175"/>
      <c r="J58" s="1176"/>
      <c r="K58" s="81"/>
      <c r="L58" s="82"/>
      <c r="M58" s="82"/>
      <c r="N58" s="82"/>
      <c r="O58" s="83"/>
    </row>
    <row r="59" spans="1:21" ht="31.5" customHeight="1" x14ac:dyDescent="0.25">
      <c r="B59" s="1170"/>
      <c r="C59" s="1171"/>
      <c r="D59" s="1177" t="s">
        <v>26</v>
      </c>
      <c r="E59" s="1178"/>
      <c r="F59" s="1178"/>
      <c r="G59" s="1178"/>
      <c r="H59" s="1178"/>
      <c r="I59" s="1178"/>
      <c r="J59" s="1179"/>
      <c r="K59" s="84"/>
      <c r="L59" s="85"/>
      <c r="M59" s="85"/>
      <c r="N59" s="85"/>
      <c r="O59" s="86"/>
    </row>
    <row r="60" spans="1:21" ht="31.5" customHeight="1" thickBot="1" x14ac:dyDescent="0.3">
      <c r="B60" s="1172"/>
      <c r="C60" s="1173"/>
      <c r="D60" s="1180" t="s">
        <v>27</v>
      </c>
      <c r="E60" s="1181"/>
      <c r="F60" s="1181"/>
      <c r="G60" s="1181"/>
      <c r="H60" s="1181"/>
      <c r="I60" s="1181"/>
      <c r="J60" s="1182"/>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IZIRE5fU/z0uMQ2pinFT/C1cOh/qLdi2p6yc97/2IGUx2RdW7DzE9t6IZVZmgmtw03RpCOuxua781oSKy5n8Q==" saltValue="4C5IL2UYI2TQGTU4uBeGD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E35" zoomScale="85" zoomScaleNormal="85" zoomScaleSheetLayoutView="100" workbookViewId="0">
      <selection activeCell="O39" sqref="O39"/>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524</v>
      </c>
      <c r="J40" s="101" t="s">
        <v>525</v>
      </c>
      <c r="K40" s="101" t="s">
        <v>526</v>
      </c>
      <c r="L40" s="101" t="s">
        <v>527</v>
      </c>
      <c r="M40" s="102" t="s">
        <v>528</v>
      </c>
    </row>
    <row r="41" spans="2:13" ht="27.75" customHeight="1" x14ac:dyDescent="0.25">
      <c r="B41" s="1183" t="s">
        <v>30</v>
      </c>
      <c r="C41" s="1184"/>
      <c r="D41" s="103"/>
      <c r="E41" s="1189" t="s">
        <v>31</v>
      </c>
      <c r="F41" s="1189"/>
      <c r="G41" s="1189"/>
      <c r="H41" s="1190"/>
      <c r="I41" s="330">
        <v>17563</v>
      </c>
      <c r="J41" s="331">
        <v>17429</v>
      </c>
      <c r="K41" s="331">
        <v>16513</v>
      </c>
      <c r="L41" s="331">
        <v>15317</v>
      </c>
      <c r="M41" s="332">
        <v>14677</v>
      </c>
    </row>
    <row r="42" spans="2:13" ht="27.75" customHeight="1" x14ac:dyDescent="0.25">
      <c r="B42" s="1185"/>
      <c r="C42" s="1186"/>
      <c r="D42" s="104"/>
      <c r="E42" s="1191" t="s">
        <v>32</v>
      </c>
      <c r="F42" s="1191"/>
      <c r="G42" s="1191"/>
      <c r="H42" s="1192"/>
      <c r="I42" s="333">
        <v>697</v>
      </c>
      <c r="J42" s="334">
        <v>468</v>
      </c>
      <c r="K42" s="334">
        <v>243</v>
      </c>
      <c r="L42" s="334">
        <v>195</v>
      </c>
      <c r="M42" s="335">
        <v>146</v>
      </c>
    </row>
    <row r="43" spans="2:13" ht="27.75" customHeight="1" x14ac:dyDescent="0.25">
      <c r="B43" s="1185"/>
      <c r="C43" s="1186"/>
      <c r="D43" s="104"/>
      <c r="E43" s="1191" t="s">
        <v>33</v>
      </c>
      <c r="F43" s="1191"/>
      <c r="G43" s="1191"/>
      <c r="H43" s="1192"/>
      <c r="I43" s="333" t="s">
        <v>486</v>
      </c>
      <c r="J43" s="334" t="s">
        <v>486</v>
      </c>
      <c r="K43" s="334" t="s">
        <v>486</v>
      </c>
      <c r="L43" s="334" t="s">
        <v>486</v>
      </c>
      <c r="M43" s="335" t="s">
        <v>486</v>
      </c>
    </row>
    <row r="44" spans="2:13" ht="27.75" customHeight="1" x14ac:dyDescent="0.25">
      <c r="B44" s="1185"/>
      <c r="C44" s="1186"/>
      <c r="D44" s="104"/>
      <c r="E44" s="1191" t="s">
        <v>34</v>
      </c>
      <c r="F44" s="1191"/>
      <c r="G44" s="1191"/>
      <c r="H44" s="1192"/>
      <c r="I44" s="333">
        <v>4672</v>
      </c>
      <c r="J44" s="334">
        <v>5792</v>
      </c>
      <c r="K44" s="334">
        <v>7477</v>
      </c>
      <c r="L44" s="334">
        <v>8005</v>
      </c>
      <c r="M44" s="335">
        <v>8151</v>
      </c>
    </row>
    <row r="45" spans="2:13" ht="27.75" customHeight="1" x14ac:dyDescent="0.25">
      <c r="B45" s="1185"/>
      <c r="C45" s="1186"/>
      <c r="D45" s="104"/>
      <c r="E45" s="1191" t="s">
        <v>35</v>
      </c>
      <c r="F45" s="1191"/>
      <c r="G45" s="1191"/>
      <c r="H45" s="1192"/>
      <c r="I45" s="333">
        <v>325</v>
      </c>
      <c r="J45" s="334">
        <v>328</v>
      </c>
      <c r="K45" s="334">
        <v>312</v>
      </c>
      <c r="L45" s="334">
        <v>583</v>
      </c>
      <c r="M45" s="335">
        <v>722</v>
      </c>
    </row>
    <row r="46" spans="2:13" ht="27.75" customHeight="1" x14ac:dyDescent="0.25">
      <c r="B46" s="1185"/>
      <c r="C46" s="1186"/>
      <c r="D46" s="105"/>
      <c r="E46" s="1191" t="s">
        <v>36</v>
      </c>
      <c r="F46" s="1191"/>
      <c r="G46" s="1191"/>
      <c r="H46" s="1192"/>
      <c r="I46" s="333" t="s">
        <v>486</v>
      </c>
      <c r="J46" s="334" t="s">
        <v>486</v>
      </c>
      <c r="K46" s="334" t="s">
        <v>486</v>
      </c>
      <c r="L46" s="334" t="s">
        <v>486</v>
      </c>
      <c r="M46" s="335" t="s">
        <v>486</v>
      </c>
    </row>
    <row r="47" spans="2:13" ht="27.75" customHeight="1" x14ac:dyDescent="0.25">
      <c r="B47" s="1185"/>
      <c r="C47" s="1186"/>
      <c r="D47" s="106"/>
      <c r="E47" s="1193" t="s">
        <v>37</v>
      </c>
      <c r="F47" s="1194"/>
      <c r="G47" s="1194"/>
      <c r="H47" s="1195"/>
      <c r="I47" s="333" t="s">
        <v>486</v>
      </c>
      <c r="J47" s="334" t="s">
        <v>486</v>
      </c>
      <c r="K47" s="334" t="s">
        <v>486</v>
      </c>
      <c r="L47" s="334" t="s">
        <v>486</v>
      </c>
      <c r="M47" s="335" t="s">
        <v>486</v>
      </c>
    </row>
    <row r="48" spans="2:13" ht="27.75" customHeight="1" x14ac:dyDescent="0.25">
      <c r="B48" s="1185"/>
      <c r="C48" s="1186"/>
      <c r="D48" s="104"/>
      <c r="E48" s="1191" t="s">
        <v>38</v>
      </c>
      <c r="F48" s="1191"/>
      <c r="G48" s="1191"/>
      <c r="H48" s="1192"/>
      <c r="I48" s="333" t="s">
        <v>486</v>
      </c>
      <c r="J48" s="334" t="s">
        <v>486</v>
      </c>
      <c r="K48" s="334" t="s">
        <v>486</v>
      </c>
      <c r="L48" s="334" t="s">
        <v>486</v>
      </c>
      <c r="M48" s="335" t="s">
        <v>486</v>
      </c>
    </row>
    <row r="49" spans="2:13" ht="27.75" customHeight="1" x14ac:dyDescent="0.25">
      <c r="B49" s="1187"/>
      <c r="C49" s="1188"/>
      <c r="D49" s="104"/>
      <c r="E49" s="1191" t="s">
        <v>39</v>
      </c>
      <c r="F49" s="1191"/>
      <c r="G49" s="1191"/>
      <c r="H49" s="1192"/>
      <c r="I49" s="333" t="s">
        <v>486</v>
      </c>
      <c r="J49" s="334" t="s">
        <v>486</v>
      </c>
      <c r="K49" s="334" t="s">
        <v>486</v>
      </c>
      <c r="L49" s="334" t="s">
        <v>486</v>
      </c>
      <c r="M49" s="335" t="s">
        <v>486</v>
      </c>
    </row>
    <row r="50" spans="2:13" ht="27.75" customHeight="1" x14ac:dyDescent="0.25">
      <c r="B50" s="1196" t="s">
        <v>40</v>
      </c>
      <c r="C50" s="1197"/>
      <c r="D50" s="107"/>
      <c r="E50" s="1191" t="s">
        <v>41</v>
      </c>
      <c r="F50" s="1191"/>
      <c r="G50" s="1191"/>
      <c r="H50" s="1192"/>
      <c r="I50" s="333">
        <v>5293</v>
      </c>
      <c r="J50" s="334">
        <v>6799</v>
      </c>
      <c r="K50" s="334">
        <v>7195</v>
      </c>
      <c r="L50" s="334">
        <v>7399</v>
      </c>
      <c r="M50" s="335">
        <v>6937</v>
      </c>
    </row>
    <row r="51" spans="2:13" ht="27.75" customHeight="1" x14ac:dyDescent="0.25">
      <c r="B51" s="1185"/>
      <c r="C51" s="1186"/>
      <c r="D51" s="104"/>
      <c r="E51" s="1191" t="s">
        <v>42</v>
      </c>
      <c r="F51" s="1191"/>
      <c r="G51" s="1191"/>
      <c r="H51" s="1192"/>
      <c r="I51" s="333">
        <v>3441</v>
      </c>
      <c r="J51" s="334">
        <v>3689</v>
      </c>
      <c r="K51" s="334">
        <v>3798</v>
      </c>
      <c r="L51" s="334">
        <v>4396</v>
      </c>
      <c r="M51" s="335">
        <v>4526</v>
      </c>
    </row>
    <row r="52" spans="2:13" ht="27.75" customHeight="1" x14ac:dyDescent="0.25">
      <c r="B52" s="1187"/>
      <c r="C52" s="1188"/>
      <c r="D52" s="104"/>
      <c r="E52" s="1191" t="s">
        <v>43</v>
      </c>
      <c r="F52" s="1191"/>
      <c r="G52" s="1191"/>
      <c r="H52" s="1192"/>
      <c r="I52" s="333">
        <v>16238</v>
      </c>
      <c r="J52" s="334">
        <v>17174</v>
      </c>
      <c r="K52" s="334">
        <v>17346</v>
      </c>
      <c r="L52" s="334">
        <v>16755</v>
      </c>
      <c r="M52" s="335">
        <v>16408</v>
      </c>
    </row>
    <row r="53" spans="2:13" ht="27.75" customHeight="1" thickBot="1" x14ac:dyDescent="0.3">
      <c r="B53" s="1198" t="s">
        <v>19</v>
      </c>
      <c r="C53" s="1199"/>
      <c r="D53" s="108"/>
      <c r="E53" s="1200" t="s">
        <v>44</v>
      </c>
      <c r="F53" s="1200"/>
      <c r="G53" s="1200"/>
      <c r="H53" s="1201"/>
      <c r="I53" s="336">
        <v>-1717</v>
      </c>
      <c r="J53" s="337">
        <v>-3644</v>
      </c>
      <c r="K53" s="337">
        <v>-3794</v>
      </c>
      <c r="L53" s="337">
        <v>-4450</v>
      </c>
      <c r="M53" s="338">
        <v>-4174</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eXpwo96gygtqwAk0ljVj5maoBJ8Gmx9HAcoDrYceNrHj8FoVcX5MNrZJYCfce5XuPcvj6ef75iMiGS7Ctv8QXQ==" saltValue="Kwj3vrAIx3m5gzOpiz0C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58" sqref="H58"/>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526</v>
      </c>
      <c r="G54" s="117" t="s">
        <v>527</v>
      </c>
      <c r="H54" s="118" t="s">
        <v>528</v>
      </c>
    </row>
    <row r="55" spans="2:8" ht="52.5" customHeight="1" x14ac:dyDescent="0.25">
      <c r="B55" s="119"/>
      <c r="C55" s="359" t="s">
        <v>46</v>
      </c>
      <c r="D55" s="359"/>
      <c r="E55" s="360"/>
      <c r="F55" s="339">
        <v>2025</v>
      </c>
      <c r="G55" s="339">
        <v>2044</v>
      </c>
      <c r="H55" s="340">
        <v>2009</v>
      </c>
    </row>
    <row r="56" spans="2:8" ht="52.5" customHeight="1" x14ac:dyDescent="0.25">
      <c r="B56" s="120"/>
      <c r="C56" s="361" t="s">
        <v>47</v>
      </c>
      <c r="D56" s="361"/>
      <c r="E56" s="362"/>
      <c r="F56" s="341" t="s">
        <v>486</v>
      </c>
      <c r="G56" s="341" t="s">
        <v>486</v>
      </c>
      <c r="H56" s="342" t="s">
        <v>486</v>
      </c>
    </row>
    <row r="57" spans="2:8" ht="53.25" customHeight="1" x14ac:dyDescent="0.25">
      <c r="B57" s="120"/>
      <c r="C57" s="363" t="s">
        <v>48</v>
      </c>
      <c r="D57" s="363"/>
      <c r="E57" s="364"/>
      <c r="F57" s="343">
        <v>3029</v>
      </c>
      <c r="G57" s="343">
        <v>3181</v>
      </c>
      <c r="H57" s="344">
        <v>2767</v>
      </c>
    </row>
    <row r="58" spans="2:8" ht="45.75" customHeight="1" x14ac:dyDescent="0.25">
      <c r="B58" s="121"/>
      <c r="C58" s="351" t="s">
        <v>556</v>
      </c>
      <c r="D58" s="352"/>
      <c r="E58" s="353"/>
      <c r="F58" s="345">
        <v>1483</v>
      </c>
      <c r="G58" s="345">
        <v>1571</v>
      </c>
      <c r="H58" s="346">
        <v>1434</v>
      </c>
    </row>
    <row r="59" spans="2:8" ht="45.75" customHeight="1" x14ac:dyDescent="0.25">
      <c r="B59" s="121"/>
      <c r="C59" s="351" t="s">
        <v>557</v>
      </c>
      <c r="D59" s="352"/>
      <c r="E59" s="353"/>
      <c r="F59" s="345">
        <v>1131</v>
      </c>
      <c r="G59" s="345">
        <v>1173</v>
      </c>
      <c r="H59" s="346">
        <v>921</v>
      </c>
    </row>
    <row r="60" spans="2:8" ht="45.75" customHeight="1" x14ac:dyDescent="0.25">
      <c r="B60" s="121"/>
      <c r="C60" s="351" t="s">
        <v>558</v>
      </c>
      <c r="D60" s="352"/>
      <c r="E60" s="353"/>
      <c r="F60" s="345">
        <v>318</v>
      </c>
      <c r="G60" s="345">
        <v>339</v>
      </c>
      <c r="H60" s="346">
        <v>312</v>
      </c>
    </row>
    <row r="61" spans="2:8" ht="45.75" customHeight="1" x14ac:dyDescent="0.25">
      <c r="B61" s="121"/>
      <c r="C61" s="351" t="s">
        <v>559</v>
      </c>
      <c r="D61" s="352"/>
      <c r="E61" s="353"/>
      <c r="F61" s="345">
        <v>56</v>
      </c>
      <c r="G61" s="345">
        <v>56</v>
      </c>
      <c r="H61" s="346">
        <v>57</v>
      </c>
    </row>
    <row r="62" spans="2:8" ht="45.75" customHeight="1" thickBot="1" x14ac:dyDescent="0.3">
      <c r="B62" s="122"/>
      <c r="C62" s="354" t="s">
        <v>560</v>
      </c>
      <c r="D62" s="355"/>
      <c r="E62" s="356"/>
      <c r="F62" s="347">
        <v>31</v>
      </c>
      <c r="G62" s="347">
        <v>31</v>
      </c>
      <c r="H62" s="348">
        <v>31</v>
      </c>
    </row>
    <row r="63" spans="2:8" ht="52.5" customHeight="1" thickBot="1" x14ac:dyDescent="0.3">
      <c r="B63" s="123"/>
      <c r="C63" s="357" t="s">
        <v>49</v>
      </c>
      <c r="D63" s="357"/>
      <c r="E63" s="358"/>
      <c r="F63" s="349">
        <v>5054</v>
      </c>
      <c r="G63" s="349">
        <v>5226</v>
      </c>
      <c r="H63" s="350">
        <v>4776</v>
      </c>
    </row>
    <row r="64" spans="2:8" ht="12.75" x14ac:dyDescent="0.25"/>
  </sheetData>
  <sheetProtection algorithmName="SHA-512" hashValue="89tYs28Qov42pOgdOScomo8VuB31y/obl9J89XT6RfOeG8K/p4bBj7Unr/evw9E39s23ayjvR5wm4uCFdGeqzA==" saltValue="7PG7Z0jWJQTB6MehKszl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1EABE-F738-4A91-8EED-14B256989625}">
  <sheetPr>
    <pageSetUpPr fitToPage="1"/>
  </sheetPr>
  <dimension ref="A1:DE85"/>
  <sheetViews>
    <sheetView showGridLines="0" topLeftCell="A25" zoomScale="85" zoomScaleNormal="85" zoomScaleSheetLayoutView="55" workbookViewId="0">
      <selection activeCell="AN43" sqref="AN43:DC47"/>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1202"/>
      <c r="B1" s="1203"/>
      <c r="DD1" s="243"/>
      <c r="DE1" s="243"/>
    </row>
    <row r="2" spans="1:109" ht="25.5" customHeight="1" x14ac:dyDescent="0.2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2.75" x14ac:dyDescent="0.2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2.75" x14ac:dyDescent="0.2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2.75" x14ac:dyDescent="0.2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2.75" x14ac:dyDescent="0.2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2.75" x14ac:dyDescent="0.2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2.75" x14ac:dyDescent="0.2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2.75" x14ac:dyDescent="0.2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2.75" x14ac:dyDescent="0.2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2.75" x14ac:dyDescent="0.2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2.75" x14ac:dyDescent="0.2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2.75" x14ac:dyDescent="0.2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2.75" x14ac:dyDescent="0.2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2.75" x14ac:dyDescent="0.2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2.75" x14ac:dyDescent="0.2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2.75" x14ac:dyDescent="0.2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2.75" x14ac:dyDescent="0.25">
      <c r="DD19" s="243"/>
      <c r="DE19" s="243"/>
    </row>
    <row r="20" spans="1:109" ht="12.75" x14ac:dyDescent="0.25">
      <c r="DD20" s="243"/>
      <c r="DE20" s="243"/>
    </row>
    <row r="21" spans="1:109" ht="17.25" customHeight="1" x14ac:dyDescent="0.2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1207"/>
      <c r="DD40" s="1207"/>
      <c r="DE40" s="243"/>
    </row>
    <row r="41" spans="2:109" ht="16.149999999999999" x14ac:dyDescent="0.2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5">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2.75" x14ac:dyDescent="0.2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2.75" x14ac:dyDescent="0.2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2.75" x14ac:dyDescent="0.2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2.75" x14ac:dyDescent="0.2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2.75" x14ac:dyDescent="0.2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2.75" x14ac:dyDescent="0.25">
      <c r="B49" s="247"/>
      <c r="AN49" s="243" t="s">
        <v>564</v>
      </c>
    </row>
    <row r="50" spans="1:109" ht="12.75" x14ac:dyDescent="0.2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5">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2.75" x14ac:dyDescent="0.2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2.75" x14ac:dyDescent="0.2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75.8</v>
      </c>
      <c r="BQ53" s="1231"/>
      <c r="BR53" s="1231"/>
      <c r="BS53" s="1231"/>
      <c r="BT53" s="1231"/>
      <c r="BU53" s="1231"/>
      <c r="BV53" s="1231"/>
      <c r="BW53" s="1231"/>
      <c r="BX53" s="1231">
        <v>76.400000000000006</v>
      </c>
      <c r="BY53" s="1231"/>
      <c r="BZ53" s="1231"/>
      <c r="CA53" s="1231"/>
      <c r="CB53" s="1231"/>
      <c r="CC53" s="1231"/>
      <c r="CD53" s="1231"/>
      <c r="CE53" s="1231"/>
      <c r="CF53" s="1231">
        <v>77.900000000000006</v>
      </c>
      <c r="CG53" s="1231"/>
      <c r="CH53" s="1231"/>
      <c r="CI53" s="1231"/>
      <c r="CJ53" s="1231"/>
      <c r="CK53" s="1231"/>
      <c r="CL53" s="1231"/>
      <c r="CM53" s="1231"/>
      <c r="CN53" s="1231">
        <v>75.400000000000006</v>
      </c>
      <c r="CO53" s="1231"/>
      <c r="CP53" s="1231"/>
      <c r="CQ53" s="1231"/>
      <c r="CR53" s="1231"/>
      <c r="CS53" s="1231"/>
      <c r="CT53" s="1231"/>
      <c r="CU53" s="1231"/>
      <c r="CV53" s="1231">
        <v>79.7</v>
      </c>
      <c r="CW53" s="1231"/>
      <c r="CX53" s="1231"/>
      <c r="CY53" s="1231"/>
      <c r="CZ53" s="1231"/>
      <c r="DA53" s="1231"/>
      <c r="DB53" s="1231"/>
      <c r="DC53" s="1231"/>
    </row>
    <row r="54" spans="1:109" ht="12.75" x14ac:dyDescent="0.2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2.75" x14ac:dyDescent="0.25">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2.75" x14ac:dyDescent="0.2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2.75" x14ac:dyDescent="0.2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2.75" x14ac:dyDescent="0.2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2.75" x14ac:dyDescent="0.2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2.75" x14ac:dyDescent="0.2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2.75" x14ac:dyDescent="0.2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2.75" x14ac:dyDescent="0.2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149999999999999" x14ac:dyDescent="0.25">
      <c r="B63" s="300" t="s">
        <v>569</v>
      </c>
    </row>
    <row r="64" spans="1:109" ht="12.75" x14ac:dyDescent="0.25">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2.75" x14ac:dyDescent="0.25">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2.75" x14ac:dyDescent="0.2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2.75" x14ac:dyDescent="0.2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2.75" x14ac:dyDescent="0.2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2.75" x14ac:dyDescent="0.2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2.75" x14ac:dyDescent="0.2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2.75" x14ac:dyDescent="0.25">
      <c r="B71" s="247"/>
      <c r="G71" s="1245"/>
      <c r="I71" s="1246"/>
      <c r="J71" s="1243"/>
      <c r="K71" s="1243"/>
      <c r="L71" s="1244"/>
      <c r="M71" s="1243"/>
      <c r="N71" s="1244"/>
      <c r="AM71" s="1245"/>
      <c r="AN71" s="243" t="s">
        <v>564</v>
      </c>
    </row>
    <row r="72" spans="2:107" ht="12.75" x14ac:dyDescent="0.2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2.75" x14ac:dyDescent="0.25">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2.75" x14ac:dyDescent="0.2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2.75" x14ac:dyDescent="0.2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6.8</v>
      </c>
      <c r="BQ75" s="1231"/>
      <c r="BR75" s="1231"/>
      <c r="BS75" s="1231"/>
      <c r="BT75" s="1231"/>
      <c r="BU75" s="1231"/>
      <c r="BV75" s="1231"/>
      <c r="BW75" s="1231"/>
      <c r="BX75" s="1231">
        <v>6.5</v>
      </c>
      <c r="BY75" s="1231"/>
      <c r="BZ75" s="1231"/>
      <c r="CA75" s="1231"/>
      <c r="CB75" s="1231"/>
      <c r="CC75" s="1231"/>
      <c r="CD75" s="1231"/>
      <c r="CE75" s="1231"/>
      <c r="CF75" s="1231">
        <v>6.4</v>
      </c>
      <c r="CG75" s="1231"/>
      <c r="CH75" s="1231"/>
      <c r="CI75" s="1231"/>
      <c r="CJ75" s="1231"/>
      <c r="CK75" s="1231"/>
      <c r="CL75" s="1231"/>
      <c r="CM75" s="1231"/>
      <c r="CN75" s="1231">
        <v>5.6</v>
      </c>
      <c r="CO75" s="1231"/>
      <c r="CP75" s="1231"/>
      <c r="CQ75" s="1231"/>
      <c r="CR75" s="1231"/>
      <c r="CS75" s="1231"/>
      <c r="CT75" s="1231"/>
      <c r="CU75" s="1231"/>
      <c r="CV75" s="1231">
        <v>5.0999999999999996</v>
      </c>
      <c r="CW75" s="1231"/>
      <c r="CX75" s="1231"/>
      <c r="CY75" s="1231"/>
      <c r="CZ75" s="1231"/>
      <c r="DA75" s="1231"/>
      <c r="DB75" s="1231"/>
      <c r="DC75" s="1231"/>
    </row>
    <row r="76" spans="2:107" ht="12.75" x14ac:dyDescent="0.2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2.75" x14ac:dyDescent="0.25">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2.75" x14ac:dyDescent="0.2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2.75" x14ac:dyDescent="0.2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2.75" x14ac:dyDescent="0.2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2.75" x14ac:dyDescent="0.25">
      <c r="B81" s="247"/>
    </row>
    <row r="82" spans="2:109" ht="16.149999999999999" x14ac:dyDescent="0.2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4LUB9hpj4P88qsBsPlwlOozRC252Q74tpmxCE2DHJvlmVX0yzXedjnHDb01MthmOdmN+jjaeFx0bFXiuXEsNxA==" saltValue="DhiwA4ikfncAthawTJV43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15A9-40B1-48A5-A613-CDA902F2E4BB}">
  <sheetPr>
    <pageSetUpPr fitToPage="1"/>
  </sheetPr>
  <dimension ref="A1:DR125"/>
  <sheetViews>
    <sheetView showGridLines="0" topLeftCell="C74" zoomScale="85" zoomScaleNormal="85" zoomScaleSheetLayoutView="70" workbookViewId="0">
      <selection activeCell="AN43" sqref="AN43:DC47"/>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UlqQFDk/IJJpW7rzg1uMq3fyWElOlM3EsbH6ngdxJrrNDGBRilvvRs6cs9FCqvgkQFlbfgb0vMTA8zbaxNSLXA==" saltValue="X0q0ERZoE++5qvMSkYG60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5DAB-FA6D-40A6-9561-4403A3948327}">
  <sheetPr>
    <pageSetUpPr fitToPage="1"/>
  </sheetPr>
  <dimension ref="A1:DR125"/>
  <sheetViews>
    <sheetView showGridLines="0" tabSelected="1" topLeftCell="C75" zoomScale="85" zoomScaleNormal="85" zoomScaleSheetLayoutView="55" workbookViewId="0">
      <selection activeCell="AN43" sqref="AN43:DC47"/>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474</v>
      </c>
    </row>
  </sheetData>
  <sheetProtection algorithmName="SHA-512" hashValue="ESAmRCAPyxGVjSw+xRUDOg7MsEmimGus/1ztBN2qh1ZhnKZyK+MtRHIwy27XYsn2kOAvjybsMG4mF0H1vv99mQ==" saltValue="WuuZLDZIiT6jTpmjgoFW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523</v>
      </c>
      <c r="G2" s="137"/>
      <c r="H2" s="138"/>
    </row>
    <row r="3" spans="1:8" x14ac:dyDescent="0.25">
      <c r="A3" s="134" t="s">
        <v>516</v>
      </c>
      <c r="B3" s="139"/>
      <c r="C3" s="140"/>
      <c r="D3" s="141">
        <v>29893</v>
      </c>
      <c r="E3" s="142"/>
      <c r="F3" s="143">
        <v>45483</v>
      </c>
      <c r="G3" s="144"/>
      <c r="H3" s="145"/>
    </row>
    <row r="4" spans="1:8" x14ac:dyDescent="0.25">
      <c r="A4" s="146"/>
      <c r="B4" s="147"/>
      <c r="C4" s="148"/>
      <c r="D4" s="149">
        <v>21412</v>
      </c>
      <c r="E4" s="150"/>
      <c r="F4" s="151">
        <v>24241</v>
      </c>
      <c r="G4" s="152"/>
      <c r="H4" s="153"/>
    </row>
    <row r="5" spans="1:8" x14ac:dyDescent="0.25">
      <c r="A5" s="134" t="s">
        <v>518</v>
      </c>
      <c r="B5" s="139"/>
      <c r="C5" s="140"/>
      <c r="D5" s="141">
        <v>24006</v>
      </c>
      <c r="E5" s="142"/>
      <c r="F5" s="143">
        <v>45945</v>
      </c>
      <c r="G5" s="144"/>
      <c r="H5" s="145"/>
    </row>
    <row r="6" spans="1:8" x14ac:dyDescent="0.25">
      <c r="A6" s="146"/>
      <c r="B6" s="147"/>
      <c r="C6" s="148"/>
      <c r="D6" s="149">
        <v>16473</v>
      </c>
      <c r="E6" s="150"/>
      <c r="F6" s="151">
        <v>25180</v>
      </c>
      <c r="G6" s="152"/>
      <c r="H6" s="153"/>
    </row>
    <row r="7" spans="1:8" x14ac:dyDescent="0.25">
      <c r="A7" s="134" t="s">
        <v>519</v>
      </c>
      <c r="B7" s="139"/>
      <c r="C7" s="140"/>
      <c r="D7" s="141">
        <v>22690</v>
      </c>
      <c r="E7" s="142"/>
      <c r="F7" s="143">
        <v>44475</v>
      </c>
      <c r="G7" s="144"/>
      <c r="H7" s="145"/>
    </row>
    <row r="8" spans="1:8" x14ac:dyDescent="0.25">
      <c r="A8" s="146"/>
      <c r="B8" s="147"/>
      <c r="C8" s="148"/>
      <c r="D8" s="149">
        <v>14096</v>
      </c>
      <c r="E8" s="150"/>
      <c r="F8" s="151">
        <v>24780</v>
      </c>
      <c r="G8" s="152"/>
      <c r="H8" s="153"/>
    </row>
    <row r="9" spans="1:8" x14ac:dyDescent="0.25">
      <c r="A9" s="134" t="s">
        <v>520</v>
      </c>
      <c r="B9" s="139"/>
      <c r="C9" s="140"/>
      <c r="D9" s="141">
        <v>15661</v>
      </c>
      <c r="E9" s="142"/>
      <c r="F9" s="143">
        <v>45982</v>
      </c>
      <c r="G9" s="144"/>
      <c r="H9" s="145"/>
    </row>
    <row r="10" spans="1:8" x14ac:dyDescent="0.25">
      <c r="A10" s="146"/>
      <c r="B10" s="147"/>
      <c r="C10" s="148"/>
      <c r="D10" s="149">
        <v>13769</v>
      </c>
      <c r="E10" s="150"/>
      <c r="F10" s="151">
        <v>25583</v>
      </c>
      <c r="G10" s="152"/>
      <c r="H10" s="153"/>
    </row>
    <row r="11" spans="1:8" x14ac:dyDescent="0.25">
      <c r="A11" s="134" t="s">
        <v>521</v>
      </c>
      <c r="B11" s="139"/>
      <c r="C11" s="140"/>
      <c r="D11" s="141">
        <v>31692</v>
      </c>
      <c r="E11" s="142"/>
      <c r="F11" s="143">
        <v>50538</v>
      </c>
      <c r="G11" s="144"/>
      <c r="H11" s="145"/>
    </row>
    <row r="12" spans="1:8" x14ac:dyDescent="0.25">
      <c r="A12" s="146"/>
      <c r="B12" s="147"/>
      <c r="C12" s="154"/>
      <c r="D12" s="149">
        <v>23314</v>
      </c>
      <c r="E12" s="150"/>
      <c r="F12" s="151">
        <v>29053</v>
      </c>
      <c r="G12" s="152"/>
      <c r="H12" s="153"/>
    </row>
    <row r="13" spans="1:8" x14ac:dyDescent="0.25">
      <c r="A13" s="134"/>
      <c r="B13" s="139"/>
      <c r="C13" s="140"/>
      <c r="D13" s="141">
        <v>24788</v>
      </c>
      <c r="E13" s="142"/>
      <c r="F13" s="143">
        <v>46485</v>
      </c>
      <c r="G13" s="155"/>
      <c r="H13" s="145"/>
    </row>
    <row r="14" spans="1:8" x14ac:dyDescent="0.25">
      <c r="A14" s="146"/>
      <c r="B14" s="147"/>
      <c r="C14" s="148"/>
      <c r="D14" s="149">
        <v>17813</v>
      </c>
      <c r="E14" s="150"/>
      <c r="F14" s="151">
        <v>25767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8.31</v>
      </c>
      <c r="C19" s="156">
        <f>ROUND(VALUE(SUBSTITUTE(実質収支比率等に係る経年分析!G$48,"▲","-")),2)</f>
        <v>8.65</v>
      </c>
      <c r="D19" s="156">
        <f>ROUND(VALUE(SUBSTITUTE(実質収支比率等に係る経年分析!H$48,"▲","-")),2)</f>
        <v>12.65</v>
      </c>
      <c r="E19" s="156">
        <f>ROUND(VALUE(SUBSTITUTE(実質収支比率等に係る経年分析!I$48,"▲","-")),2)</f>
        <v>8.42</v>
      </c>
      <c r="F19" s="156">
        <f>ROUND(VALUE(SUBSTITUTE(実質収支比率等に係る経年分析!J$48,"▲","-")),2)</f>
        <v>7.35</v>
      </c>
    </row>
    <row r="20" spans="1:11" x14ac:dyDescent="0.25">
      <c r="A20" s="156" t="s">
        <v>53</v>
      </c>
      <c r="B20" s="156">
        <f>ROUND(VALUE(SUBSTITUTE(実質収支比率等に係る経年分析!F$47,"▲","-")),2)</f>
        <v>10.25</v>
      </c>
      <c r="C20" s="156">
        <f>ROUND(VALUE(SUBSTITUTE(実質収支比率等に係る経年分析!G$47,"▲","-")),2)</f>
        <v>12.37</v>
      </c>
      <c r="D20" s="156">
        <f>ROUND(VALUE(SUBSTITUTE(実質収支比率等に係る経年分析!H$47,"▲","-")),2)</f>
        <v>14.52</v>
      </c>
      <c r="E20" s="156">
        <f>ROUND(VALUE(SUBSTITUTE(実質収支比率等に係る経年分析!I$47,"▲","-")),2)</f>
        <v>14.39</v>
      </c>
      <c r="F20" s="156">
        <f>ROUND(VALUE(SUBSTITUTE(実質収支比率等に係る経年分析!J$47,"▲","-")),2)</f>
        <v>13.71</v>
      </c>
    </row>
    <row r="21" spans="1:11" x14ac:dyDescent="0.25">
      <c r="A21" s="156" t="s">
        <v>54</v>
      </c>
      <c r="B21" s="156">
        <f>IF(ISNUMBER(VALUE(SUBSTITUTE(実質収支比率等に係る経年分析!F$49,"▲","-"))),ROUND(VALUE(SUBSTITUTE(実質収支比率等に係る経年分析!F$49,"▲","-")),2),NA())</f>
        <v>1.25</v>
      </c>
      <c r="C21" s="156">
        <f>IF(ISNUMBER(VALUE(SUBSTITUTE(実質収支比率等に係る経年分析!G$49,"▲","-"))),ROUND(VALUE(SUBSTITUTE(実質収支比率等に係る経年分析!G$49,"▲","-")),2),NA())</f>
        <v>3.53</v>
      </c>
      <c r="D21" s="156">
        <f>IF(ISNUMBER(VALUE(SUBSTITUTE(実質収支比率等に係る経年分析!H$49,"▲","-"))),ROUND(VALUE(SUBSTITUTE(実質収支比率等に係る経年分析!H$49,"▲","-")),2),NA())</f>
        <v>5.73</v>
      </c>
      <c r="E21" s="156">
        <f>IF(ISNUMBER(VALUE(SUBSTITUTE(実質収支比率等に係る経年分析!I$49,"▲","-"))),ROUND(VALUE(SUBSTITUTE(実質収支比率等に係る経年分析!I$49,"▲","-")),2),NA())</f>
        <v>-3.85</v>
      </c>
      <c r="F21" s="156">
        <f>IF(ISNUMBER(VALUE(SUBSTITUTE(実質収支比率等に係る経年分析!J$49,"▲","-"))),ROUND(VALUE(SUBSTITUTE(実質収支比率等に係る経年分析!J$49,"▲","-")),2),NA())</f>
        <v>-1.06</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5">
      <c r="A32" s="157" t="str">
        <f>IF(連結実質赤字比率に係る赤字・黒字の構成分析!C$38="",NA(),連結実質赤字比率に係る赤字・黒字の構成分析!C$38)</f>
        <v>坂戸都市計画事業一本松土地区画整理事業特別会計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7.0000000000000007E-2</v>
      </c>
    </row>
    <row r="33" spans="1:16" x14ac:dyDescent="0.25">
      <c r="A33" s="157" t="str">
        <f>IF(連結実質赤字比率に係る赤字・黒字の構成分析!C$37="",NA(),連結実質赤字比率に係る赤字・黒字の構成分析!C$37)</f>
        <v>坂戸都市計画事業若葉駅西口土地区画整理事業特別会計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2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1.1399999999999999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25">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1.1299999999999999</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8.0399999999999991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12.55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7.19</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1605</v>
      </c>
      <c r="E42" s="158"/>
      <c r="F42" s="158"/>
      <c r="G42" s="158">
        <f>'実質公債費比率（分子）の構造'!L$52</f>
        <v>1607</v>
      </c>
      <c r="H42" s="158"/>
      <c r="I42" s="158"/>
      <c r="J42" s="158">
        <f>'実質公債費比率（分子）の構造'!M$52</f>
        <v>1571</v>
      </c>
      <c r="K42" s="158"/>
      <c r="L42" s="158"/>
      <c r="M42" s="158">
        <f>'実質公債費比率（分子）の構造'!N$52</f>
        <v>1605</v>
      </c>
      <c r="N42" s="158"/>
      <c r="O42" s="158"/>
      <c r="P42" s="158">
        <f>'実質公債費比率（分子）の構造'!O$52</f>
        <v>1482</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232</v>
      </c>
      <c r="C44" s="158"/>
      <c r="D44" s="158"/>
      <c r="E44" s="158">
        <f>'実質公債費比率（分子）の構造'!L$50</f>
        <v>229</v>
      </c>
      <c r="F44" s="158"/>
      <c r="G44" s="158"/>
      <c r="H44" s="158">
        <f>'実質公債費比率（分子）の構造'!M$50</f>
        <v>225</v>
      </c>
      <c r="I44" s="158"/>
      <c r="J44" s="158"/>
      <c r="K44" s="158">
        <f>'実質公債費比率（分子）の構造'!N$50</f>
        <v>49</v>
      </c>
      <c r="L44" s="158"/>
      <c r="M44" s="158"/>
      <c r="N44" s="158">
        <f>'実質公債費比率（分子）の構造'!O$50</f>
        <v>49</v>
      </c>
      <c r="O44" s="158"/>
      <c r="P44" s="158"/>
    </row>
    <row r="45" spans="1:16" x14ac:dyDescent="0.25">
      <c r="A45" s="158" t="s">
        <v>63</v>
      </c>
      <c r="B45" s="158">
        <f>'実質公債費比率（分子）の構造'!K$49</f>
        <v>466</v>
      </c>
      <c r="C45" s="158"/>
      <c r="D45" s="158"/>
      <c r="E45" s="158">
        <f>'実質公債費比率（分子）の構造'!L$49</f>
        <v>481</v>
      </c>
      <c r="F45" s="158"/>
      <c r="G45" s="158"/>
      <c r="H45" s="158">
        <f>'実質公債費比率（分子）の構造'!M$49</f>
        <v>459</v>
      </c>
      <c r="I45" s="158"/>
      <c r="J45" s="158"/>
      <c r="K45" s="158">
        <f>'実質公債費比率（分子）の構造'!N$49</f>
        <v>410</v>
      </c>
      <c r="L45" s="158"/>
      <c r="M45" s="158"/>
      <c r="N45" s="158">
        <f>'実質公債費比率（分子）の構造'!O$49</f>
        <v>518</v>
      </c>
      <c r="O45" s="158"/>
      <c r="P45" s="158"/>
    </row>
    <row r="46" spans="1:16" x14ac:dyDescent="0.2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1706</v>
      </c>
      <c r="C49" s="158"/>
      <c r="D49" s="158"/>
      <c r="E49" s="158">
        <f>'実質公債費比率（分子）の構造'!L$45</f>
        <v>1722</v>
      </c>
      <c r="F49" s="158"/>
      <c r="G49" s="158"/>
      <c r="H49" s="158">
        <f>'実質公債費比率（分子）の構造'!M$45</f>
        <v>1690</v>
      </c>
      <c r="I49" s="158"/>
      <c r="J49" s="158"/>
      <c r="K49" s="158">
        <f>'実質公債費比率（分子）の構造'!N$45</f>
        <v>1679</v>
      </c>
      <c r="L49" s="158"/>
      <c r="M49" s="158"/>
      <c r="N49" s="158">
        <f>'実質公債費比率（分子）の構造'!O$45</f>
        <v>1566</v>
      </c>
      <c r="O49" s="158"/>
      <c r="P49" s="158"/>
    </row>
    <row r="50" spans="1:16" x14ac:dyDescent="0.25">
      <c r="A50" s="158" t="s">
        <v>67</v>
      </c>
      <c r="B50" s="158" t="e">
        <f>NA()</f>
        <v>#N/A</v>
      </c>
      <c r="C50" s="158">
        <f>IF(ISNUMBER('実質公債費比率（分子）の構造'!K$53),'実質公債費比率（分子）の構造'!K$53,NA())</f>
        <v>799</v>
      </c>
      <c r="D50" s="158" t="e">
        <f>NA()</f>
        <v>#N/A</v>
      </c>
      <c r="E50" s="158" t="e">
        <f>NA()</f>
        <v>#N/A</v>
      </c>
      <c r="F50" s="158">
        <f>IF(ISNUMBER('実質公債費比率（分子）の構造'!L$53),'実質公債費比率（分子）の構造'!L$53,NA())</f>
        <v>825</v>
      </c>
      <c r="G50" s="158" t="e">
        <f>NA()</f>
        <v>#N/A</v>
      </c>
      <c r="H50" s="158" t="e">
        <f>NA()</f>
        <v>#N/A</v>
      </c>
      <c r="I50" s="158">
        <f>IF(ISNUMBER('実質公債費比率（分子）の構造'!M$53),'実質公債費比率（分子）の構造'!M$53,NA())</f>
        <v>803</v>
      </c>
      <c r="J50" s="158" t="e">
        <f>NA()</f>
        <v>#N/A</v>
      </c>
      <c r="K50" s="158" t="e">
        <f>NA()</f>
        <v>#N/A</v>
      </c>
      <c r="L50" s="158">
        <f>IF(ISNUMBER('実質公債費比率（分子）の構造'!N$53),'実質公債費比率（分子）の構造'!N$53,NA())</f>
        <v>533</v>
      </c>
      <c r="M50" s="158" t="e">
        <f>NA()</f>
        <v>#N/A</v>
      </c>
      <c r="N50" s="158" t="e">
        <f>NA()</f>
        <v>#N/A</v>
      </c>
      <c r="O50" s="158">
        <f>IF(ISNUMBER('実質公債費比率（分子）の構造'!O$53),'実質公債費比率（分子）の構造'!O$53,NA())</f>
        <v>651</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16238</v>
      </c>
      <c r="E56" s="157"/>
      <c r="F56" s="157"/>
      <c r="G56" s="157">
        <f>'将来負担比率（分子）の構造'!J$52</f>
        <v>17174</v>
      </c>
      <c r="H56" s="157"/>
      <c r="I56" s="157"/>
      <c r="J56" s="157">
        <f>'将来負担比率（分子）の構造'!K$52</f>
        <v>17346</v>
      </c>
      <c r="K56" s="157"/>
      <c r="L56" s="157"/>
      <c r="M56" s="157">
        <f>'将来負担比率（分子）の構造'!L$52</f>
        <v>16755</v>
      </c>
      <c r="N56" s="157"/>
      <c r="O56" s="157"/>
      <c r="P56" s="157">
        <f>'将来負担比率（分子）の構造'!M$52</f>
        <v>16408</v>
      </c>
    </row>
    <row r="57" spans="1:16" x14ac:dyDescent="0.25">
      <c r="A57" s="157" t="s">
        <v>42</v>
      </c>
      <c r="B57" s="157"/>
      <c r="C57" s="157"/>
      <c r="D57" s="157">
        <f>'将来負担比率（分子）の構造'!I$51</f>
        <v>3441</v>
      </c>
      <c r="E57" s="157"/>
      <c r="F57" s="157"/>
      <c r="G57" s="157">
        <f>'将来負担比率（分子）の構造'!J$51</f>
        <v>3689</v>
      </c>
      <c r="H57" s="157"/>
      <c r="I57" s="157"/>
      <c r="J57" s="157">
        <f>'将来負担比率（分子）の構造'!K$51</f>
        <v>3798</v>
      </c>
      <c r="K57" s="157"/>
      <c r="L57" s="157"/>
      <c r="M57" s="157">
        <f>'将来負担比率（分子）の構造'!L$51</f>
        <v>4396</v>
      </c>
      <c r="N57" s="157"/>
      <c r="O57" s="157"/>
      <c r="P57" s="157">
        <f>'将来負担比率（分子）の構造'!M$51</f>
        <v>4526</v>
      </c>
    </row>
    <row r="58" spans="1:16" x14ac:dyDescent="0.25">
      <c r="A58" s="157" t="s">
        <v>41</v>
      </c>
      <c r="B58" s="157"/>
      <c r="C58" s="157"/>
      <c r="D58" s="157">
        <f>'将来負担比率（分子）の構造'!I$50</f>
        <v>5293</v>
      </c>
      <c r="E58" s="157"/>
      <c r="F58" s="157"/>
      <c r="G58" s="157">
        <f>'将来負担比率（分子）の構造'!J$50</f>
        <v>6799</v>
      </c>
      <c r="H58" s="157"/>
      <c r="I58" s="157"/>
      <c r="J58" s="157">
        <f>'将来負担比率（分子）の構造'!K$50</f>
        <v>7195</v>
      </c>
      <c r="K58" s="157"/>
      <c r="L58" s="157"/>
      <c r="M58" s="157">
        <f>'将来負担比率（分子）の構造'!L$50</f>
        <v>7399</v>
      </c>
      <c r="N58" s="157"/>
      <c r="O58" s="157"/>
      <c r="P58" s="157">
        <f>'将来負担比率（分子）の構造'!M$50</f>
        <v>6937</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325</v>
      </c>
      <c r="C62" s="157"/>
      <c r="D62" s="157"/>
      <c r="E62" s="157">
        <f>'将来負担比率（分子）の構造'!J$45</f>
        <v>328</v>
      </c>
      <c r="F62" s="157"/>
      <c r="G62" s="157"/>
      <c r="H62" s="157">
        <f>'将来負担比率（分子）の構造'!K$45</f>
        <v>312</v>
      </c>
      <c r="I62" s="157"/>
      <c r="J62" s="157"/>
      <c r="K62" s="157">
        <f>'将来負担比率（分子）の構造'!L$45</f>
        <v>583</v>
      </c>
      <c r="L62" s="157"/>
      <c r="M62" s="157"/>
      <c r="N62" s="157">
        <f>'将来負担比率（分子）の構造'!M$45</f>
        <v>722</v>
      </c>
      <c r="O62" s="157"/>
      <c r="P62" s="157"/>
    </row>
    <row r="63" spans="1:16" x14ac:dyDescent="0.25">
      <c r="A63" s="157" t="s">
        <v>34</v>
      </c>
      <c r="B63" s="157">
        <f>'将来負担比率（分子）の構造'!I$44</f>
        <v>4672</v>
      </c>
      <c r="C63" s="157"/>
      <c r="D63" s="157"/>
      <c r="E63" s="157">
        <f>'将来負担比率（分子）の構造'!J$44</f>
        <v>5792</v>
      </c>
      <c r="F63" s="157"/>
      <c r="G63" s="157"/>
      <c r="H63" s="157">
        <f>'将来負担比率（分子）の構造'!K$44</f>
        <v>7477</v>
      </c>
      <c r="I63" s="157"/>
      <c r="J63" s="157"/>
      <c r="K63" s="157">
        <f>'将来負担比率（分子）の構造'!L$44</f>
        <v>8005</v>
      </c>
      <c r="L63" s="157"/>
      <c r="M63" s="157"/>
      <c r="N63" s="157">
        <f>'将来負担比率（分子）の構造'!M$44</f>
        <v>8151</v>
      </c>
      <c r="O63" s="157"/>
      <c r="P63" s="157"/>
    </row>
    <row r="64" spans="1:16" x14ac:dyDescent="0.2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5">
      <c r="A65" s="157" t="s">
        <v>32</v>
      </c>
      <c r="B65" s="157">
        <f>'将来負担比率（分子）の構造'!I$42</f>
        <v>697</v>
      </c>
      <c r="C65" s="157"/>
      <c r="D65" s="157"/>
      <c r="E65" s="157">
        <f>'将来負担比率（分子）の構造'!J$42</f>
        <v>468</v>
      </c>
      <c r="F65" s="157"/>
      <c r="G65" s="157"/>
      <c r="H65" s="157">
        <f>'将来負担比率（分子）の構造'!K$42</f>
        <v>243</v>
      </c>
      <c r="I65" s="157"/>
      <c r="J65" s="157"/>
      <c r="K65" s="157">
        <f>'将来負担比率（分子）の構造'!L$42</f>
        <v>195</v>
      </c>
      <c r="L65" s="157"/>
      <c r="M65" s="157"/>
      <c r="N65" s="157">
        <f>'将来負担比率（分子）の構造'!M$42</f>
        <v>146</v>
      </c>
      <c r="O65" s="157"/>
      <c r="P65" s="157"/>
    </row>
    <row r="66" spans="1:16" x14ac:dyDescent="0.25">
      <c r="A66" s="157" t="s">
        <v>31</v>
      </c>
      <c r="B66" s="157">
        <f>'将来負担比率（分子）の構造'!I$41</f>
        <v>17563</v>
      </c>
      <c r="C66" s="157"/>
      <c r="D66" s="157"/>
      <c r="E66" s="157">
        <f>'将来負担比率（分子）の構造'!J$41</f>
        <v>17429</v>
      </c>
      <c r="F66" s="157"/>
      <c r="G66" s="157"/>
      <c r="H66" s="157">
        <f>'将来負担比率（分子）の構造'!K$41</f>
        <v>16513</v>
      </c>
      <c r="I66" s="157"/>
      <c r="J66" s="157"/>
      <c r="K66" s="157">
        <f>'将来負担比率（分子）の構造'!L$41</f>
        <v>15317</v>
      </c>
      <c r="L66" s="157"/>
      <c r="M66" s="157"/>
      <c r="N66" s="157">
        <f>'将来負担比率（分子）の構造'!M$41</f>
        <v>14677</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2025</v>
      </c>
      <c r="C72" s="161">
        <f>基金残高に係る経年分析!G55</f>
        <v>2044</v>
      </c>
      <c r="D72" s="161">
        <f>基金残高に係る経年分析!H55</f>
        <v>2009</v>
      </c>
    </row>
    <row r="73" spans="1:16" x14ac:dyDescent="0.25">
      <c r="A73" s="160" t="s">
        <v>74</v>
      </c>
      <c r="B73" s="161" t="str">
        <f>基金残高に係る経年分析!F56</f>
        <v>-</v>
      </c>
      <c r="C73" s="161" t="str">
        <f>基金残高に係る経年分析!G56</f>
        <v>-</v>
      </c>
      <c r="D73" s="161" t="str">
        <f>基金残高に係る経年分析!H56</f>
        <v>-</v>
      </c>
    </row>
    <row r="74" spans="1:16" x14ac:dyDescent="0.25">
      <c r="A74" s="160" t="s">
        <v>75</v>
      </c>
      <c r="B74" s="161">
        <f>基金残高に係る経年分析!F57</f>
        <v>3029</v>
      </c>
      <c r="C74" s="161">
        <f>基金残高に係る経年分析!G57</f>
        <v>3181</v>
      </c>
      <c r="D74" s="161">
        <f>基金残高に係る経年分析!H57</f>
        <v>2767</v>
      </c>
    </row>
  </sheetData>
  <sheetProtection algorithmName="SHA-512" hashValue="dMuG9KB6ktklrUFJQdtgSP4Badj54eazk0nBqsKq+Q1y397VIjIMop3xUPQ8hYIfc928Y92UXTBeD2q4Dv54/A==" saltValue="lMTEFoOqHhqkxt9n8uMsN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歩</cp:lastModifiedBy>
  <cp:lastPrinted>2026-03-12T05:26:06Z</cp:lastPrinted>
  <dcterms:created xsi:type="dcterms:W3CDTF">2026-02-23T05:30:51Z</dcterms:created>
  <dcterms:modified xsi:type="dcterms:W3CDTF">2026-09-11T03:00:20Z</dcterms:modified>
  <cp:category/>
</cp:coreProperties>
</file>