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01.財政担当\01_庶務\02_県文書\10_市町村課：財政担当\15_R8\★R8統一的な公会計関係（市町村課調査・照会・回答）\R8.8.21_※転送【埼玉県市町村課】（9／18〆）令和６年度財政状況資料集の作成について（2回目・地方公会計関係）\"/>
    </mc:Choice>
  </mc:AlternateContent>
  <xr:revisionPtr revIDLastSave="0" documentId="13_ncr:1_{86F9C6BF-FDD9-4AE4-A6A3-3E83E11CF846}" xr6:coauthVersionLast="47" xr6:coauthVersionMax="47" xr10:uidLastSave="{00000000-0000-0000-0000-000000000000}"/>
  <bookViews>
    <workbookView xWindow="-28920" yWindow="-1800" windowWidth="29040" windowHeight="1584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O38" i="10"/>
  <c r="BE38" i="10"/>
  <c r="AM38" i="10"/>
  <c r="U38" i="10"/>
  <c r="CO37" i="10"/>
  <c r="BE37" i="10"/>
  <c r="AM37" i="10"/>
  <c r="U37" i="10"/>
  <c r="CO36" i="10"/>
  <c r="BE36" i="10"/>
  <c r="AM36" i="10"/>
  <c r="BE35" i="10"/>
  <c r="AM35" i="10"/>
  <c r="CO34" i="10"/>
  <c r="CO35" i="10" s="1"/>
  <c r="BW34" i="10"/>
  <c r="BW35" i="10" s="1"/>
  <c r="BW36" i="10" s="1"/>
  <c r="BW37" i="10" s="1"/>
  <c r="BW38" i="10" s="1"/>
  <c r="BW39" i="10" s="1"/>
  <c r="BW40" i="10" s="1"/>
  <c r="BW41" i="10" s="1"/>
  <c r="BW42" i="10" s="1"/>
  <c r="BW43" i="10" s="1"/>
  <c r="BE34" i="10"/>
  <c r="AM34" i="10"/>
  <c r="C34" i="10"/>
  <c r="C35" i="10" s="1"/>
  <c r="C36" i="10" l="1"/>
  <c r="C37" i="10" s="1"/>
  <c r="C38" i="10" s="1"/>
  <c r="C39"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<sst xmlns="http://schemas.openxmlformats.org/spreadsheetml/2006/main" count="1124" uniqueCount="579">
  <si>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</si>
  <si>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</si>
  <si>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</si>
  <si>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</si>
  <si>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</si>
  <si>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</si>
  <si>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</si>
  <si>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</si>
  <si>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</si>
  <si>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</si>
  <si>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</si>
  <si>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</si>
  <si>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</si>
  <si>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</si>
  <si>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</si>
  <si>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</si>
  <si>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</si>
  <si>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</si>
  <si>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</si>
  <si>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</si>
  <si>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</si>
  <si>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</si>
  <si>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</si>
  <si>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</si>
  <si>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</si>
  <si>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</si>
  <si>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</si>
  <si>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</si>
  <si>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</si>
  <si>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</si>
  <si>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</si>
  <si>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</si>
  <si>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</si>
  <si>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</si>
  <si>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</si>
  <si>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</si>
  <si>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</si>
  <si>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</si>
  <si>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</si>
  <si>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</si>
  <si>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</si>
  <si>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</si>
  <si>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</si>
  <si>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</si>
  <si>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</si>
  <si>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</si>
  <si>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</si>
  <si>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</si>
  <si>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</si>
  <si>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</si>
  <si>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</si>
  <si>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</si>
  <si>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</si>
  <si>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</si>
  <si>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</si>
  <si>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</si>
  <si>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</si>
  <si>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</si>
  <si>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</si>
  <si>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</si>
  <si>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</si>
  <si>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</si>
  <si>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</si>
  <si>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</si>
  <si>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</si>
  <si>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</si>
  <si>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</si>
  <si>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</si>
  <si>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</si>
  <si>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</si>
  <si>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</si>
  <si>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</si>
  <si>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</si>
  <si>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</si>
  <si>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</si>
  <si>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</si>
  <si>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</si>
  <si>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</si>
  <si>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</si>
  <si>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</si>
  <si>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</si>
  <si>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</si>
  <si>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</si>
  <si>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</si>
  <si>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</si>
  <si>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</si>
  <si>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</si>
  <si>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</si>
  <si>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</si>
  <si>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</si>
  <si>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</si>
  <si>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</si>
  <si>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</si>
  <si>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</si>
  <si>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坂戸市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</si>
  <si>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</si>
  <si>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</si>
  <si>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</si>
  <si>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</si>
  <si>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</si>
  <si>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</si>
  <si>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</si>
  <si>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</si>
  <si>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</si>
  <si>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</si>
  <si>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</si>
  <si>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</si>
  <si>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</si>
  <si>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</si>
  <si>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</si>
  <si>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</si>
  <si>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</si>
  <si>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</si>
  <si>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</si>
  <si>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</si>
  <si>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</si>
  <si>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</si>
  <si>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</si>
  <si>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</si>
  <si>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</si>
  <si>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</si>
  <si>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</si>
  <si>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</si>
  <si>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</si>
  <si>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</si>
  <si>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</si>
  <si>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</si>
  <si>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</si>
  <si>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</si>
  <si>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</si>
  <si>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</si>
  <si>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</si>
  <si>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</si>
  <si>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</si>
  <si>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</si>
  <si>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</si>
  <si>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</si>
  <si>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</si>
  <si>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</si>
  <si>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</si>
  <si>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</si>
  <si>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</si>
  <si>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</si>
  <si>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</si>
  <si>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</si>
  <si>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</si>
  <si>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</si>
  <si>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</si>
  <si>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</si>
  <si>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</si>
  <si>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</si>
  <si>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</si>
  <si>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</si>
  <si>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</si>
  <si>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</si>
  <si>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</si>
  <si>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</si>
  <si>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</si>
  <si>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</si>
  <si>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</si>
  <si>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</si>
  <si>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</si>
  <si>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</si>
  <si>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</si>
  <si>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</si>
  <si>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</si>
  <si>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</si>
  <si>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</si>
  <si>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</si>
  <si>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</si>
  <si>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</si>
  <si>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</si>
  <si>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</si>
  <si>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</si>
  <si>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</si>
  <si>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</si>
  <si>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</si>
  <si>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</si>
  <si>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</si>
  <si>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</si>
  <si>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</si>
  <si>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</si>
  <si>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</si>
  <si>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</si>
  <si>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</si>
  <si>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</si>
  <si>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</si>
  <si>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</si>
  <si>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</si>
  <si>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</si>
  <si>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</si>
  <si>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</si>
  <si>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</si>
  <si>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</si>
  <si>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</si>
  <si>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</si>
  <si>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</si>
  <si>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</si>
  <si>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</si>
  <si>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</si>
  <si>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</si>
  <si>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</si>
  <si>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</si>
  <si>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埼玉県坂戸市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</si>
  <si>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</si>
  <si>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</si>
  <si>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</si>
  <si>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</si>
  <si>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</si>
  <si>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</si>
  <si>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</si>
  <si>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</si>
  <si>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</si>
  <si>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</si>
  <si>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</si>
  <si>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</si>
  <si>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</si>
  <si>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</si>
  <si>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</si>
  <si>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</si>
  <si>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</si>
  <si>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</si>
  <si>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</si>
  <si>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</si>
  <si>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</si>
  <si>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</si>
  <si>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</si>
  <si>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</si>
  <si>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</si>
  <si>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</si>
  <si>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</si>
  <si>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</si>
  <si>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</si>
  <si>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</si>
  <si>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</si>
  <si>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</si>
  <si>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</si>
  <si>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</si>
  <si>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</si>
  <si>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</si>
  <si>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</si>
  <si>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</si>
  <si>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</si>
  <si>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</si>
  <si>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</si>
  <si>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</si>
  <si>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</si>
  <si>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</si>
  <si>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</si>
  <si>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</si>
  <si>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</si>
  <si>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</si>
  <si>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</si>
  <si>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</si>
  <si>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</si>
  <si>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</si>
  <si>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</si>
  <si>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</si>
  <si>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</si>
  <si>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</si>
  <si>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</si>
  <si>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</si>
  <si>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</si>
  <si>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</si>
  <si>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</si>
  <si>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</si>
  <si>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</si>
  <si>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</si>
  <si>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</si>
  <si>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</si>
  <si>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</si>
  <si>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</si>
  <si>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</si>
  <si>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</si>
  <si>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</si>
  <si>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</si>
  <si>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</si>
  <si>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</si>
  <si>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</si>
  <si>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</si>
  <si>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</si>
  <si>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</si>
  <si>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</si>
  <si>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</si>
  <si>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</si>
  <si>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</si>
  <si>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</si>
  <si>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</si>
  <si>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</si>
  <si>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</si>
  <si>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</si>
  <si>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</si>
  <si>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</si>
  <si>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</si>
  <si>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</si>
  <si>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</si>
  <si>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</si>
  <si>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</si>
  <si>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</si>
  <si>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</si>
  <si>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</si>
  <si>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</si>
  <si>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</si>
  <si>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</si>
  <si>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</si>
  <si>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</si>
  <si>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</si>
  <si>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</si>
  <si>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</si>
  <si>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</si>
  <si>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</si>
  <si>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</si>
  <si>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</si>
  <si>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</si>
  <si>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</si>
  <si>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</si>
  <si>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</si>
  <si>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</si>
  <si>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</si>
  <si>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</si>
  <si>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</si>
  <si>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</si>
  <si>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</si>
  <si>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</si>
  <si>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</si>
  <si>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</si>
  <si>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</si>
  <si>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</si>
  <si>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</si>
  <si>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</si>
  <si>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</si>
  <si>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</si>
  <si>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</si>
  <si>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</si>
  <si>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</si>
  <si>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</si>
  <si>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</si>
  <si>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</si>
  <si>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</si>
  <si>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</si>
  <si>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</si>
  <si>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</si>
  <si>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</si>
  <si>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</si>
  <si>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</si>
  <si>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</si>
  <si>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</si>
  <si>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</si>
  <si>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</si>
  <si>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</si>
  <si>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</si>
  <si>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</si>
  <si>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</si>
  <si>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</si>
  <si>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埼玉県坂戸市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</si>
  <si>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</si>
  <si>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</si>
  <si>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</si>
  <si>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</si>
  <si>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</si>
  <si>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</si>
  <si>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</si>
  <si>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</si>
  <si>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</si>
  <si>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</si>
  <si>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</si>
  <si>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</si>
  <si>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</si>
  <si>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</si>
  <si>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</si>
  <si>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</si>
  <si>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</si>
  <si>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</si>
  <si>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</si>
  <si>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</si>
  <si>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石井土地区画整理事業特別会計</t>
    <phoneticPr fontId="5"/>
  </si>
  <si>
    <t>坂戸中央２日の出町土地区画整理事業特別会計</t>
    <phoneticPr fontId="5"/>
  </si>
  <si>
    <t>片柳土地区画整理事業特別会計</t>
    <phoneticPr fontId="5"/>
  </si>
  <si>
    <t>関間四丁目土地区画整理事業特別会計</t>
    <phoneticPr fontId="5"/>
  </si>
  <si>
    <t>坂戸市、鶴ヶ島市外三組合公平委員会特別会計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</si>
  <si>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</si>
  <si>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</si>
  <si>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</si>
  <si>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</si>
  <si>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</si>
  <si>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</si>
  <si>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</si>
  <si>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</si>
  <si>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</si>
  <si>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</si>
  <si>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</si>
  <si>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</si>
  <si>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</si>
  <si>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</si>
  <si>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</si>
  <si>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</si>
  <si>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</si>
  <si>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</si>
  <si>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</si>
  <si>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</si>
  <si>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</si>
  <si>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</si>
  <si>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</si>
  <si>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</si>
  <si>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</si>
  <si>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</si>
  <si>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</si>
  <si>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</si>
  <si>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</si>
  <si>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</si>
  <si>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</si>
  <si>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</si>
  <si>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</si>
  <si>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</si>
  <si>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</si>
  <si>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</si>
  <si>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</si>
  <si>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</si>
  <si>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</si>
  <si>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</si>
  <si>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</si>
  <si>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</si>
  <si>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</si>
  <si>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</si>
  <si>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</si>
  <si>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</si>
  <si>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</si>
  <si>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</si>
  <si>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</si>
  <si>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</si>
  <si>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</si>
  <si>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</si>
  <si>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</si>
  <si>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</si>
  <si>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</si>
  <si>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</si>
  <si>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</si>
  <si>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</si>
  <si>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</si>
  <si>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</si>
  <si>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</si>
  <si>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</si>
  <si>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</si>
  <si>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</si>
  <si>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</si>
  <si>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</si>
  <si>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</si>
  <si>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</si>
  <si>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</si>
  <si>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</si>
  <si>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</si>
  <si>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</si>
  <si>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</si>
  <si>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</si>
  <si>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</si>
  <si>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</si>
  <si>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</si>
  <si>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</si>
  <si>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</si>
  <si>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</si>
  <si>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</si>
  <si>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</si>
  <si>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</si>
  <si>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</si>
  <si>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</si>
  <si>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</si>
  <si>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</si>
  <si>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</si>
  <si>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</si>
  <si>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</si>
  <si>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</si>
  <si>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</si>
  <si>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</si>
  <si>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</si>
  <si>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</si>
  <si>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</si>
  <si>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</si>
  <si>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</si>
  <si>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</si>
  <si>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</si>
  <si>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</si>
  <si>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</si>
  <si>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</si>
  <si>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</si>
  <si>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</si>
  <si>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</si>
  <si>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</si>
  <si>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</si>
  <si>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</si>
  <si>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</si>
  <si>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</si>
  <si>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</si>
  <si>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</si>
  <si>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</si>
  <si>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</si>
  <si>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</si>
  <si>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</si>
  <si>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</si>
  <si>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</si>
  <si>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</si>
  <si>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</si>
  <si>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</si>
  <si>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</si>
  <si>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</si>
  <si>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</si>
  <si>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</si>
  <si>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</si>
  <si>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</si>
  <si>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</si>
  <si>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</si>
  <si>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</si>
  <si>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</si>
  <si>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</si>
  <si>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</si>
  <si>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</si>
  <si>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</si>
  <si>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</si>
  <si>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</si>
  <si>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</si>
  <si>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</si>
  <si>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</si>
  <si>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</si>
  <si>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</si>
  <si>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</si>
  <si>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</si>
  <si>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</si>
  <si>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</si>
  <si>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</si>
  <si>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</si>
  <si>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</si>
  <si>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0.41</t>
  </si>
  <si>
    <t>▲ 2.58</t>
  </si>
  <si>
    <t>▲ 2.95</t>
  </si>
  <si>
    <t>一般会計</t>
  </si>
  <si>
    <t>介護保険特別会計</t>
  </si>
  <si>
    <t>国民健康保険特別会計</t>
  </si>
  <si>
    <t>石井土地区画整理事業特別会計</t>
  </si>
  <si>
    <t>後期高齢者医療特別会計</t>
  </si>
  <si>
    <t>関間四丁目土地区画整理事業特別会計</t>
  </si>
  <si>
    <t>片柳土地区画整理事業特別会計</t>
  </si>
  <si>
    <t>坂戸中央２日の出町土地区画整理事業特別会計</t>
  </si>
  <si>
    <t>その他会計（赤字）</t>
  </si>
  <si>
    <t>その他会計（黒字）</t>
  </si>
  <si>
    <t>R02</t>
    <phoneticPr fontId="5"/>
  </si>
  <si>
    <t>R03</t>
    <phoneticPr fontId="5"/>
  </si>
  <si>
    <t>R04</t>
    <phoneticPr fontId="5"/>
  </si>
  <si>
    <t>R05</t>
    <phoneticPr fontId="5"/>
  </si>
  <si>
    <t>R06</t>
    <phoneticPr fontId="5"/>
  </si>
  <si>
    <t>-</t>
    <phoneticPr fontId="2"/>
  </si>
  <si>
    <t>坂戸、鶴ヶ島水道企業団</t>
    <phoneticPr fontId="38"/>
  </si>
  <si>
    <t>坂戸、鶴ヶ島下水道組合</t>
    <phoneticPr fontId="38"/>
  </si>
  <si>
    <t>坂戸地区衛生組合</t>
    <phoneticPr fontId="38"/>
  </si>
  <si>
    <t>坂戸・鶴ケ島消防組合</t>
    <phoneticPr fontId="38"/>
  </si>
  <si>
    <t>広域静苑組合</t>
    <phoneticPr fontId="38"/>
  </si>
  <si>
    <t>埼玉県後期高齢者医療広域連合</t>
    <phoneticPr fontId="38"/>
  </si>
  <si>
    <t>埼玉県市町村総合事務組合</t>
    <phoneticPr fontId="38"/>
  </si>
  <si>
    <t>彩の国さいたま人づくり広域連合</t>
    <phoneticPr fontId="38"/>
  </si>
  <si>
    <t>法適用企業</t>
    <rPh sb="0" eb="1">
      <t>ホウ</t>
    </rPh>
    <rPh sb="1" eb="3">
      <t>テキヨウ</t>
    </rPh>
    <rPh sb="3" eb="5">
      <t>キギョウ</t>
    </rPh>
    <phoneticPr fontId="38"/>
  </si>
  <si>
    <t>一般会計</t>
    <rPh sb="0" eb="4">
      <t>イッパンカイケイ</t>
    </rPh>
    <phoneticPr fontId="38"/>
  </si>
  <si>
    <t>特別会計</t>
    <rPh sb="0" eb="4">
      <t>トクベツカイケイ</t>
    </rPh>
    <phoneticPr fontId="38"/>
  </si>
  <si>
    <t>交通災害特別会計</t>
    <rPh sb="0" eb="2">
      <t>コウツウ</t>
    </rPh>
    <rPh sb="2" eb="4">
      <t>サイガイ</t>
    </rPh>
    <rPh sb="4" eb="6">
      <t>トクベツ</t>
    </rPh>
    <rPh sb="6" eb="8">
      <t>カイケイ</t>
    </rPh>
    <phoneticPr fontId="38"/>
  </si>
  <si>
    <t>坂戸市土地開発公社</t>
    <rPh sb="0" eb="3">
      <t>サカドシ</t>
    </rPh>
    <rPh sb="3" eb="7">
      <t>トチカイハツ</t>
    </rPh>
    <rPh sb="7" eb="9">
      <t>コウシャ</t>
    </rPh>
    <phoneticPr fontId="38"/>
  </si>
  <si>
    <t>川越市総合卸売市場㈱</t>
    <rPh sb="0" eb="3">
      <t>カワゴエシ</t>
    </rPh>
    <rPh sb="3" eb="5">
      <t>ソウゴウ</t>
    </rPh>
    <rPh sb="5" eb="7">
      <t>オロシウリ</t>
    </rPh>
    <rPh sb="7" eb="9">
      <t>シジョウ</t>
    </rPh>
    <phoneticPr fontId="38"/>
  </si>
  <si>
    <t>公共施設整備基金</t>
    <rPh sb="0" eb="2">
      <t>コウキョウ</t>
    </rPh>
    <rPh sb="2" eb="4">
      <t>シセツ</t>
    </rPh>
    <rPh sb="4" eb="6">
      <t>セイビ</t>
    </rPh>
    <rPh sb="6" eb="8">
      <t>キキン</t>
    </rPh>
    <phoneticPr fontId="5"/>
  </si>
  <si>
    <t>まちづくり応援基金</t>
    <rPh sb="5" eb="7">
      <t>オウエン</t>
    </rPh>
    <rPh sb="7" eb="9">
      <t>キキン</t>
    </rPh>
    <phoneticPr fontId="5"/>
  </si>
  <si>
    <t>緑と花と清流基金</t>
    <rPh sb="0" eb="1">
      <t>ミドリ</t>
    </rPh>
    <rPh sb="2" eb="3">
      <t>ハナ</t>
    </rPh>
    <rPh sb="4" eb="6">
      <t>セイリュウ</t>
    </rPh>
    <rPh sb="6" eb="8">
      <t>キキン</t>
    </rPh>
    <phoneticPr fontId="5"/>
  </si>
  <si>
    <t>森林環境整備基金</t>
    <rPh sb="0" eb="4">
      <t>シンリンカンキョウ</t>
    </rPh>
    <rPh sb="4" eb="6">
      <t>セイビ</t>
    </rPh>
    <rPh sb="6" eb="8">
      <t>キキン</t>
    </rPh>
    <phoneticPr fontId="5"/>
  </si>
  <si>
    <t>地域福祉基金</t>
    <rPh sb="0" eb="4">
      <t>チイキフクシ</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</si>
  <si>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</si>
  <si>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</si>
  <si>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</si>
  <si>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</si>
  <si>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</si>
  <si>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</si>
  <si>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</si>
  <si>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</si>
  <si>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</si>
  <si>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将来負担比率は、充当可能財源等を将来負担額が上回ったため、比率としては1.3％となった。
主な要因としては、幹線道路整備事業に係る代替用地の取得による債務負担行為が85,742千円（3.6％）増加、一部事務組合における新規発行債が増加したことなどによる組合等負担見込額が130,427千円（2.0％）増加、財政調整基金や国民健康保険基金などの減少により、充当可能基金が1,297,003千円（△13.8％）減少したことが挙げられる。
有形固定資産減価償却率は、上昇傾向にあり、今後も公共施設の老朽化が進んでいくことから、公共施設等マネジメント計画に基づいて適切な管理に努め、後世への負担の軽減を図る。</t>
    <rPh sb="54" eb="58">
      <t>カンセンドウロ</t>
    </rPh>
    <rPh sb="58" eb="62">
      <t>セイビジギョウ</t>
    </rPh>
    <rPh sb="63" eb="64">
      <t>カカ</t>
    </rPh>
    <rPh sb="65" eb="69">
      <t>ダイタイヨウチ</t>
    </rPh>
    <rPh sb="70" eb="72">
      <t>シュトク</t>
    </rPh>
    <rPh sb="75" eb="79">
      <t>サイムフタン</t>
    </rPh>
    <rPh sb="79" eb="81">
      <t>コウイ</t>
    </rPh>
    <rPh sb="88" eb="90">
      <t>センエン</t>
    </rPh>
    <rPh sb="96" eb="98">
      <t>ゾウカ</t>
    </rPh>
    <rPh sb="99" eb="105">
      <t>イチブジムクミアイ</t>
    </rPh>
    <rPh sb="109" eb="114">
      <t>シンキハッコウサイ</t>
    </rPh>
    <rPh sb="115" eb="117">
      <t>ゾウカ</t>
    </rPh>
    <rPh sb="126" eb="129">
      <t>クミアイトウ</t>
    </rPh>
    <rPh sb="129" eb="134">
      <t>フタンミコミガク</t>
    </rPh>
    <rPh sb="142" eb="144">
      <t>センエン</t>
    </rPh>
    <rPh sb="150" eb="152">
      <t>ゾウカ</t>
    </rPh>
    <rPh sb="153" eb="159">
      <t>ザイセイチョウセイキキン</t>
    </rPh>
    <rPh sb="160" eb="168">
      <t>コクミンケンコウホケンキキン</t>
    </rPh>
    <rPh sb="171" eb="173">
      <t>ゲンショウ</t>
    </rPh>
    <rPh sb="177" eb="183">
      <t>ジュウトウカノウキキン</t>
    </rPh>
    <rPh sb="193" eb="195">
      <t>センエン</t>
    </rPh>
    <rPh sb="203" eb="205">
      <t>ゲンショウ</t>
    </rPh>
    <phoneticPr fontId="5"/>
  </si>
  <si>
    <t>実質公債費比率は、前年度と比べて0.3ポイント増加した。
単年度の実質公債費比率は平成15年に借り入れた臨時財政対策債の償還が終了したことなどにより、元利償還金が75,104千円（△2.1％）減少したこと、一部事務組合の発行債に係る準元利償還金額が減少したことなどにより、一部事務組合等の起こした地方債に充てたと認められる負担金が27,252千円（△5.1％）減少したことで低下した。一方、3カ年平均については、算定対象年度から低い比率であった令和3年度が外れ、比較的高い令和4年度、令和5年度が算定対象となったことから上昇した。
今後については、大規模事業や公共施設の老朽化に伴う長寿命化等により財政負担が大きくなることが考えられるが、事業精査による新規発行債の抑制を図り、公債費の適正化に努める。</t>
    <rPh sb="29" eb="32">
      <t>タンネンド</t>
    </rPh>
    <rPh sb="33" eb="38">
      <t>ジッシツコウサイヒ</t>
    </rPh>
    <rPh sb="38" eb="40">
      <t>ヒリツ</t>
    </rPh>
    <rPh sb="41" eb="43">
      <t>ヘイセイ</t>
    </rPh>
    <rPh sb="45" eb="46">
      <t>ネン</t>
    </rPh>
    <rPh sb="47" eb="48">
      <t>カ</t>
    </rPh>
    <rPh sb="49" eb="50">
      <t>イ</t>
    </rPh>
    <rPh sb="52" eb="59">
      <t>リンジザイセイタイサクサイ</t>
    </rPh>
    <rPh sb="60" eb="62">
      <t>ショウカン</t>
    </rPh>
    <rPh sb="63" eb="65">
      <t>シュウリョウ</t>
    </rPh>
    <rPh sb="75" eb="80">
      <t>ガンリショウカンキン</t>
    </rPh>
    <rPh sb="87" eb="89">
      <t>センエン</t>
    </rPh>
    <rPh sb="96" eb="98">
      <t>ゲンショウ</t>
    </rPh>
    <rPh sb="103" eb="109">
      <t>イチブジムクミアイ</t>
    </rPh>
    <rPh sb="110" eb="113">
      <t>ハッコウサイ</t>
    </rPh>
    <rPh sb="114" eb="115">
      <t>カカ</t>
    </rPh>
    <rPh sb="116" eb="123">
      <t>ジュンガンリショウカンキンガク</t>
    </rPh>
    <rPh sb="124" eb="126">
      <t>ゲンショウ</t>
    </rPh>
    <rPh sb="136" eb="143">
      <t>イチブジムクミアイトウ</t>
    </rPh>
    <rPh sb="144" eb="145">
      <t>オ</t>
    </rPh>
    <rPh sb="148" eb="151">
      <t>チホウサイ</t>
    </rPh>
    <rPh sb="152" eb="153">
      <t>ア</t>
    </rPh>
    <rPh sb="156" eb="157">
      <t>ミト</t>
    </rPh>
    <rPh sb="161" eb="164">
      <t>フタンキン</t>
    </rPh>
    <rPh sb="171" eb="173">
      <t>センエン</t>
    </rPh>
    <rPh sb="180" eb="182">
      <t>ゲンショウ</t>
    </rPh>
    <rPh sb="187" eb="189">
      <t>テイカ</t>
    </rPh>
    <rPh sb="192" eb="194">
      <t>イッポウ</t>
    </rPh>
    <rPh sb="197" eb="198">
      <t>ネン</t>
    </rPh>
    <rPh sb="198" eb="200">
      <t>ヘイキン</t>
    </rPh>
    <rPh sb="206" eb="212">
      <t>サンテイタイショウネンド</t>
    </rPh>
    <rPh sb="214" eb="215">
      <t>ヒク</t>
    </rPh>
    <rPh sb="216" eb="218">
      <t>ヒリツ</t>
    </rPh>
    <rPh sb="222" eb="224">
      <t>レイワ</t>
    </rPh>
    <rPh sb="225" eb="227">
      <t>ネンド</t>
    </rPh>
    <rPh sb="228" eb="229">
      <t>ハズ</t>
    </rPh>
    <rPh sb="231" eb="234">
      <t>ヒカクテキ</t>
    </rPh>
    <rPh sb="234" eb="235">
      <t>タカ</t>
    </rPh>
    <rPh sb="236" eb="238">
      <t>レイワ</t>
    </rPh>
    <rPh sb="239" eb="241">
      <t>ネンド</t>
    </rPh>
    <rPh sb="242" eb="244">
      <t>レイワ</t>
    </rPh>
    <rPh sb="245" eb="247">
      <t>ネンド</t>
    </rPh>
    <rPh sb="248" eb="250">
      <t>サンテイ</t>
    </rPh>
    <rPh sb="250" eb="252">
      <t>タイショウ</t>
    </rPh>
    <rPh sb="260" eb="262">
      <t>ジョウショウ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</si>
</sst>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38" fontId="14" fillId="0" borderId="0" applyFont="0" applyFill="0" applyBorder="0" applyAlignment="0" applyProtection="0">
      <alignment vertical="center"/>
    </xf>
    <xf numFmtId="0" fontId="39" fillId="0" borderId="0">
      <alignment vertical="center"/>
    </xf>
  </cellStyleXfs>
  <cellXfs count="127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2">
    <cellStyle name="桁区切り 2" xfId="20" xr:uid="{C774EA62-D05F-4916-9825-75E15AE6980D}"/>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79985CF5-BA6E-4FA7-BF57-8BC28934633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9E54-4D95-86A4-A04D34606C7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26456</c:v>
                </c:pt>
                <c:pt idx="1">
                  <c:v>25076</c:v>
                </c:pt>
                <c:pt idx="2">
                  <c:v>27588</c:v>
                </c:pt>
                <c:pt idx="3">
                  <c:v>34705</c:v>
                </c:pt>
                <c:pt idx="4">
                  <c:v>30322</c:v>
                </c:pt>
              </c:numCache>
            </c:numRef>
          </c:val>
          <c:smooth val="0"/>
          <c:extLst>
            <c:ext xmlns:c16="http://schemas.microsoft.com/office/drawing/2014/chart" uri="{C3380CC4-5D6E-409C-BE32-E72D297353CC}">
              <c16:uniqueId val="{00000001-9E54-4D95-86A4-A04D34606C7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6.56</c:v>
                </c:pt>
                <c:pt idx="1">
                  <c:v>12.78</c:v>
                </c:pt>
                <c:pt idx="2">
                  <c:v>10.63</c:v>
                </c:pt>
                <c:pt idx="3">
                  <c:v>8.4700000000000006</c:v>
                </c:pt>
                <c:pt idx="4">
                  <c:v>9.5299999999999994</c:v>
                </c:pt>
              </c:numCache>
            </c:numRef>
          </c:val>
          <c:extLst>
            <c:ext xmlns:c16="http://schemas.microsoft.com/office/drawing/2014/chart" uri="{C3380CC4-5D6E-409C-BE32-E72D297353CC}">
              <c16:uniqueId val="{00000000-CB5E-47C2-8DEC-369F764DF82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20.54</c:v>
                </c:pt>
                <c:pt idx="1">
                  <c:v>20.7</c:v>
                </c:pt>
                <c:pt idx="2">
                  <c:v>24.6</c:v>
                </c:pt>
                <c:pt idx="3">
                  <c:v>23.76</c:v>
                </c:pt>
                <c:pt idx="4">
                  <c:v>18.91</c:v>
                </c:pt>
              </c:numCache>
            </c:numRef>
          </c:val>
          <c:extLst>
            <c:ext xmlns:c16="http://schemas.microsoft.com/office/drawing/2014/chart" uri="{C3380CC4-5D6E-409C-BE32-E72D297353CC}">
              <c16:uniqueId val="{00000001-CB5E-47C2-8DEC-369F764DF82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-0.41</c:v>
                </c:pt>
                <c:pt idx="1">
                  <c:v>7.88</c:v>
                </c:pt>
                <c:pt idx="2">
                  <c:v>1.04</c:v>
                </c:pt>
                <c:pt idx="3">
                  <c:v>-2.58</c:v>
                </c:pt>
                <c:pt idx="4">
                  <c:v>-2.95</c:v>
                </c:pt>
              </c:numCache>
            </c:numRef>
          </c:val>
          <c:smooth val="0"/>
          <c:extLst>
            <c:ext xmlns:c16="http://schemas.microsoft.com/office/drawing/2014/chart" uri="{C3380CC4-5D6E-409C-BE32-E72D297353CC}">
              <c16:uniqueId val="{00000002-CB5E-47C2-8DEC-369F764DF82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DEF8-4F20-9F01-AABC259984E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EF8-4F20-9F01-AABC259984EB}"/>
            </c:ext>
          </c:extLst>
        </c:ser>
        <c:ser>
          <c:idx val="2"/>
          <c:order val="2"/>
          <c:tx>
            <c:strRef>
              <c:f>データシート!$A$29</c:f>
              <c:strCache>
                <c:ptCount val="1"/>
                <c:pt idx="0">
                  <c:v>坂戸中央２日の出町土地区画整理事業特別会計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0.28000000000000003</c:v>
                </c:pt>
                <c:pt idx="4">
                  <c:v>#N/A</c:v>
                </c:pt>
                <c:pt idx="5">
                  <c:v>0.2</c:v>
                </c:pt>
                <c:pt idx="6">
                  <c:v>#N/A</c:v>
                </c:pt>
                <c:pt idx="7">
                  <c:v>0.12</c:v>
                </c:pt>
                <c:pt idx="8">
                  <c:v>#N/A</c:v>
                </c:pt>
                <c:pt idx="9">
                  <c:v>7.0000000000000007E-2</c:v>
                </c:pt>
              </c:numCache>
            </c:numRef>
          </c:val>
          <c:extLst>
            <c:ext xmlns:c16="http://schemas.microsoft.com/office/drawing/2014/chart" uri="{C3380CC4-5D6E-409C-BE32-E72D297353CC}">
              <c16:uniqueId val="{00000002-DEF8-4F20-9F01-AABC259984EB}"/>
            </c:ext>
          </c:extLst>
        </c:ser>
        <c:ser>
          <c:idx val="3"/>
          <c:order val="3"/>
          <c:tx>
            <c:strRef>
              <c:f>データシート!$A$30</c:f>
              <c:strCache>
                <c:ptCount val="1"/>
                <c:pt idx="0">
                  <c:v>片柳土地区画整理事業特別会計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0.49</c:v>
                </c:pt>
                <c:pt idx="2">
                  <c:v>#N/A</c:v>
                </c:pt>
                <c:pt idx="3">
                  <c:v>0.27</c:v>
                </c:pt>
                <c:pt idx="4">
                  <c:v>#N/A</c:v>
                </c:pt>
                <c:pt idx="5">
                  <c:v>0.1</c:v>
                </c:pt>
                <c:pt idx="6">
                  <c:v>#N/A</c:v>
                </c:pt>
                <c:pt idx="7">
                  <c:v>0.23</c:v>
                </c:pt>
                <c:pt idx="8">
                  <c:v>#N/A</c:v>
                </c:pt>
                <c:pt idx="9">
                  <c:v>0.1</c:v>
                </c:pt>
              </c:numCache>
            </c:numRef>
          </c:val>
          <c:extLst>
            <c:ext xmlns:c16="http://schemas.microsoft.com/office/drawing/2014/chart" uri="{C3380CC4-5D6E-409C-BE32-E72D297353CC}">
              <c16:uniqueId val="{00000003-DEF8-4F20-9F01-AABC259984EB}"/>
            </c:ext>
          </c:extLst>
        </c:ser>
        <c:ser>
          <c:idx val="4"/>
          <c:order val="4"/>
          <c:tx>
            <c:strRef>
              <c:f>データシート!$A$31</c:f>
              <c:strCache>
                <c:ptCount val="1"/>
                <c:pt idx="0">
                  <c:v>関間四丁目土地区画整理事業特別会計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0.36</c:v>
                </c:pt>
                <c:pt idx="2">
                  <c:v>#N/A</c:v>
                </c:pt>
                <c:pt idx="3">
                  <c:v>0.75</c:v>
                </c:pt>
                <c:pt idx="4">
                  <c:v>#N/A</c:v>
                </c:pt>
                <c:pt idx="5">
                  <c:v>0.78</c:v>
                </c:pt>
                <c:pt idx="6">
                  <c:v>#N/A</c:v>
                </c:pt>
                <c:pt idx="7">
                  <c:v>0.16</c:v>
                </c:pt>
                <c:pt idx="8">
                  <c:v>#N/A</c:v>
                </c:pt>
                <c:pt idx="9">
                  <c:v>0.1</c:v>
                </c:pt>
              </c:numCache>
            </c:numRef>
          </c:val>
          <c:extLst>
            <c:ext xmlns:c16="http://schemas.microsoft.com/office/drawing/2014/chart" uri="{C3380CC4-5D6E-409C-BE32-E72D297353CC}">
              <c16:uniqueId val="{00000004-DEF8-4F20-9F01-AABC259984EB}"/>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0.16</c:v>
                </c:pt>
                <c:pt idx="2">
                  <c:v>#N/A</c:v>
                </c:pt>
                <c:pt idx="3">
                  <c:v>0.17</c:v>
                </c:pt>
                <c:pt idx="4">
                  <c:v>#N/A</c:v>
                </c:pt>
                <c:pt idx="5">
                  <c:v>0.2</c:v>
                </c:pt>
                <c:pt idx="6">
                  <c:v>#N/A</c:v>
                </c:pt>
                <c:pt idx="7">
                  <c:v>0.2</c:v>
                </c:pt>
                <c:pt idx="8">
                  <c:v>#N/A</c:v>
                </c:pt>
                <c:pt idx="9">
                  <c:v>0.23</c:v>
                </c:pt>
              </c:numCache>
            </c:numRef>
          </c:val>
          <c:extLst>
            <c:ext xmlns:c16="http://schemas.microsoft.com/office/drawing/2014/chart" uri="{C3380CC4-5D6E-409C-BE32-E72D297353CC}">
              <c16:uniqueId val="{00000005-DEF8-4F20-9F01-AABC259984EB}"/>
            </c:ext>
          </c:extLst>
        </c:ser>
        <c:ser>
          <c:idx val="6"/>
          <c:order val="6"/>
          <c:tx>
            <c:strRef>
              <c:f>データシート!$A$33</c:f>
              <c:strCache>
                <c:ptCount val="1"/>
                <c:pt idx="0">
                  <c:v>石井土地区画整理事業特別会計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0.26</c:v>
                </c:pt>
                <c:pt idx="2">
                  <c:v>#N/A</c:v>
                </c:pt>
                <c:pt idx="3">
                  <c:v>0.14000000000000001</c:v>
                </c:pt>
                <c:pt idx="4">
                  <c:v>#N/A</c:v>
                </c:pt>
                <c:pt idx="5">
                  <c:v>0.28999999999999998</c:v>
                </c:pt>
                <c:pt idx="6">
                  <c:v>#N/A</c:v>
                </c:pt>
                <c:pt idx="7">
                  <c:v>0.27</c:v>
                </c:pt>
                <c:pt idx="8">
                  <c:v>#N/A</c:v>
                </c:pt>
                <c:pt idx="9">
                  <c:v>0.28000000000000003</c:v>
                </c:pt>
              </c:numCache>
            </c:numRef>
          </c:val>
          <c:extLst>
            <c:ext xmlns:c16="http://schemas.microsoft.com/office/drawing/2014/chart" uri="{C3380CC4-5D6E-409C-BE32-E72D297353CC}">
              <c16:uniqueId val="{00000006-DEF8-4F20-9F01-AABC259984EB}"/>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2.16</c:v>
                </c:pt>
                <c:pt idx="2">
                  <c:v>#N/A</c:v>
                </c:pt>
                <c:pt idx="3">
                  <c:v>2.1800000000000002</c:v>
                </c:pt>
                <c:pt idx="4">
                  <c:v>#N/A</c:v>
                </c:pt>
                <c:pt idx="5">
                  <c:v>1.65</c:v>
                </c:pt>
                <c:pt idx="6">
                  <c:v>#N/A</c:v>
                </c:pt>
                <c:pt idx="7">
                  <c:v>0.74</c:v>
                </c:pt>
                <c:pt idx="8">
                  <c:v>#N/A</c:v>
                </c:pt>
                <c:pt idx="9">
                  <c:v>0.8</c:v>
                </c:pt>
              </c:numCache>
            </c:numRef>
          </c:val>
          <c:extLst>
            <c:ext xmlns:c16="http://schemas.microsoft.com/office/drawing/2014/chart" uri="{C3380CC4-5D6E-409C-BE32-E72D297353CC}">
              <c16:uniqueId val="{00000007-DEF8-4F20-9F01-AABC259984EB}"/>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2.92</c:v>
                </c:pt>
                <c:pt idx="2">
                  <c:v>#N/A</c:v>
                </c:pt>
                <c:pt idx="3">
                  <c:v>1.03</c:v>
                </c:pt>
                <c:pt idx="4">
                  <c:v>#N/A</c:v>
                </c:pt>
                <c:pt idx="5">
                  <c:v>2.11</c:v>
                </c:pt>
                <c:pt idx="6">
                  <c:v>#N/A</c:v>
                </c:pt>
                <c:pt idx="7">
                  <c:v>1.41</c:v>
                </c:pt>
                <c:pt idx="8">
                  <c:v>#N/A</c:v>
                </c:pt>
                <c:pt idx="9">
                  <c:v>1.46</c:v>
                </c:pt>
              </c:numCache>
            </c:numRef>
          </c:val>
          <c:extLst>
            <c:ext xmlns:c16="http://schemas.microsoft.com/office/drawing/2014/chart" uri="{C3380CC4-5D6E-409C-BE32-E72D297353CC}">
              <c16:uniqueId val="{00000008-DEF8-4F20-9F01-AABC259984E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6.56</c:v>
                </c:pt>
                <c:pt idx="2">
                  <c:v>#N/A</c:v>
                </c:pt>
                <c:pt idx="3">
                  <c:v>12.78</c:v>
                </c:pt>
                <c:pt idx="4">
                  <c:v>#N/A</c:v>
                </c:pt>
                <c:pt idx="5">
                  <c:v>10.63</c:v>
                </c:pt>
                <c:pt idx="6">
                  <c:v>#N/A</c:v>
                </c:pt>
                <c:pt idx="7">
                  <c:v>8.4600000000000009</c:v>
                </c:pt>
                <c:pt idx="8">
                  <c:v>#N/A</c:v>
                </c:pt>
                <c:pt idx="9">
                  <c:v>9.5299999999999994</c:v>
                </c:pt>
              </c:numCache>
            </c:numRef>
          </c:val>
          <c:extLst>
            <c:ext xmlns:c16="http://schemas.microsoft.com/office/drawing/2014/chart" uri="{C3380CC4-5D6E-409C-BE32-E72D297353CC}">
              <c16:uniqueId val="{00000009-DEF8-4F20-9F01-AABC259984E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2528</c:v>
                </c:pt>
                <c:pt idx="5">
                  <c:v>2525</c:v>
                </c:pt>
                <c:pt idx="8">
                  <c:v>2497</c:v>
                </c:pt>
                <c:pt idx="11">
                  <c:v>2384</c:v>
                </c:pt>
                <c:pt idx="14">
                  <c:v>2343</c:v>
                </c:pt>
              </c:numCache>
            </c:numRef>
          </c:val>
          <c:extLst>
            <c:ext xmlns:c16="http://schemas.microsoft.com/office/drawing/2014/chart" uri="{C3380CC4-5D6E-409C-BE32-E72D297353CC}">
              <c16:uniqueId val="{00000000-9816-4ADC-A129-50DBFEF2F1A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816-4ADC-A129-50DBFEF2F1A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816-4ADC-A129-50DBFEF2F1A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555</c:v>
                </c:pt>
                <c:pt idx="3">
                  <c:v>597</c:v>
                </c:pt>
                <c:pt idx="6">
                  <c:v>526</c:v>
                </c:pt>
                <c:pt idx="9">
                  <c:v>531</c:v>
                </c:pt>
                <c:pt idx="12">
                  <c:v>504</c:v>
                </c:pt>
              </c:numCache>
            </c:numRef>
          </c:val>
          <c:extLst>
            <c:ext xmlns:c16="http://schemas.microsoft.com/office/drawing/2014/chart" uri="{C3380CC4-5D6E-409C-BE32-E72D297353CC}">
              <c16:uniqueId val="{00000003-9816-4ADC-A129-50DBFEF2F1A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816-4ADC-A129-50DBFEF2F1A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16-4ADC-A129-50DBFEF2F1A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816-4ADC-A129-50DBFEF2F1A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3099</c:v>
                </c:pt>
                <c:pt idx="3">
                  <c:v>3335</c:v>
                </c:pt>
                <c:pt idx="6">
                  <c:v>3572</c:v>
                </c:pt>
                <c:pt idx="9">
                  <c:v>3508</c:v>
                </c:pt>
                <c:pt idx="12">
                  <c:v>3433</c:v>
                </c:pt>
              </c:numCache>
            </c:numRef>
          </c:val>
          <c:extLst>
            <c:ext xmlns:c16="http://schemas.microsoft.com/office/drawing/2014/chart" uri="{C3380CC4-5D6E-409C-BE32-E72D297353CC}">
              <c16:uniqueId val="{00000007-9816-4ADC-A129-50DBFEF2F1A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1126</c:v>
                </c:pt>
                <c:pt idx="2">
                  <c:v>#N/A</c:v>
                </c:pt>
                <c:pt idx="3">
                  <c:v>#N/A</c:v>
                </c:pt>
                <c:pt idx="4">
                  <c:v>1407</c:v>
                </c:pt>
                <c:pt idx="5">
                  <c:v>#N/A</c:v>
                </c:pt>
                <c:pt idx="6">
                  <c:v>#N/A</c:v>
                </c:pt>
                <c:pt idx="7">
                  <c:v>1601</c:v>
                </c:pt>
                <c:pt idx="8">
                  <c:v>#N/A</c:v>
                </c:pt>
                <c:pt idx="9">
                  <c:v>#N/A</c:v>
                </c:pt>
                <c:pt idx="10">
                  <c:v>1655</c:v>
                </c:pt>
                <c:pt idx="11">
                  <c:v>#N/A</c:v>
                </c:pt>
                <c:pt idx="12">
                  <c:v>#N/A</c:v>
                </c:pt>
                <c:pt idx="13">
                  <c:v>1594</c:v>
                </c:pt>
                <c:pt idx="14">
                  <c:v>#N/A</c:v>
                </c:pt>
              </c:numCache>
            </c:numRef>
          </c:val>
          <c:smooth val="0"/>
          <c:extLst>
            <c:ext xmlns:c16="http://schemas.microsoft.com/office/drawing/2014/chart" uri="{C3380CC4-5D6E-409C-BE32-E72D297353CC}">
              <c16:uniqueId val="{00000008-9816-4ADC-A129-50DBFEF2F1A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24941</c:v>
                </c:pt>
                <c:pt idx="5">
                  <c:v>25242</c:v>
                </c:pt>
                <c:pt idx="8">
                  <c:v>24521</c:v>
                </c:pt>
                <c:pt idx="11">
                  <c:v>23420</c:v>
                </c:pt>
                <c:pt idx="14">
                  <c:v>21987</c:v>
                </c:pt>
              </c:numCache>
            </c:numRef>
          </c:val>
          <c:extLst>
            <c:ext xmlns:c16="http://schemas.microsoft.com/office/drawing/2014/chart" uri="{C3380CC4-5D6E-409C-BE32-E72D297353CC}">
              <c16:uniqueId val="{00000000-BEE3-4CC1-900B-9E2409CF94B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4611</c:v>
                </c:pt>
                <c:pt idx="5">
                  <c:v>4477</c:v>
                </c:pt>
                <c:pt idx="8">
                  <c:v>4188</c:v>
                </c:pt>
                <c:pt idx="11">
                  <c:v>4106</c:v>
                </c:pt>
                <c:pt idx="14">
                  <c:v>4008</c:v>
                </c:pt>
              </c:numCache>
            </c:numRef>
          </c:val>
          <c:extLst>
            <c:ext xmlns:c16="http://schemas.microsoft.com/office/drawing/2014/chart" uri="{C3380CC4-5D6E-409C-BE32-E72D297353CC}">
              <c16:uniqueId val="{00000001-BEE3-4CC1-900B-9E2409CF94B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7263</c:v>
                </c:pt>
                <c:pt idx="5">
                  <c:v>8438</c:v>
                </c:pt>
                <c:pt idx="8">
                  <c:v>9444</c:v>
                </c:pt>
                <c:pt idx="11">
                  <c:v>9390</c:v>
                </c:pt>
                <c:pt idx="14">
                  <c:v>8093</c:v>
                </c:pt>
              </c:numCache>
            </c:numRef>
          </c:val>
          <c:extLst>
            <c:ext xmlns:c16="http://schemas.microsoft.com/office/drawing/2014/chart" uri="{C3380CC4-5D6E-409C-BE32-E72D297353CC}">
              <c16:uniqueId val="{00000002-BEE3-4CC1-900B-9E2409CF94B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EE3-4CC1-900B-9E2409CF94B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EE3-4CC1-900B-9E2409CF94B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EE3-4CC1-900B-9E2409CF94B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3159</c:v>
                </c:pt>
                <c:pt idx="3">
                  <c:v>2979</c:v>
                </c:pt>
                <c:pt idx="6">
                  <c:v>2943</c:v>
                </c:pt>
                <c:pt idx="9">
                  <c:v>2866</c:v>
                </c:pt>
                <c:pt idx="12">
                  <c:v>2794</c:v>
                </c:pt>
              </c:numCache>
            </c:numRef>
          </c:val>
          <c:extLst>
            <c:ext xmlns:c16="http://schemas.microsoft.com/office/drawing/2014/chart" uri="{C3380CC4-5D6E-409C-BE32-E72D297353CC}">
              <c16:uniqueId val="{00000006-BEE3-4CC1-900B-9E2409CF94B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5945</c:v>
                </c:pt>
                <c:pt idx="3">
                  <c:v>5991</c:v>
                </c:pt>
                <c:pt idx="6">
                  <c:v>5841</c:v>
                </c:pt>
                <c:pt idx="9">
                  <c:v>6585</c:v>
                </c:pt>
                <c:pt idx="12">
                  <c:v>6716</c:v>
                </c:pt>
              </c:numCache>
            </c:numRef>
          </c:val>
          <c:extLst>
            <c:ext xmlns:c16="http://schemas.microsoft.com/office/drawing/2014/chart" uri="{C3380CC4-5D6E-409C-BE32-E72D297353CC}">
              <c16:uniqueId val="{00000007-BEE3-4CC1-900B-9E2409CF94B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BEE3-4CC1-900B-9E2409CF94B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2366</c:v>
                </c:pt>
                <c:pt idx="3">
                  <c:v>2366</c:v>
                </c:pt>
                <c:pt idx="6">
                  <c:v>2366</c:v>
                </c:pt>
                <c:pt idx="9">
                  <c:v>2366</c:v>
                </c:pt>
                <c:pt idx="12">
                  <c:v>2451</c:v>
                </c:pt>
              </c:numCache>
            </c:numRef>
          </c:val>
          <c:extLst>
            <c:ext xmlns:c16="http://schemas.microsoft.com/office/drawing/2014/chart" uri="{C3380CC4-5D6E-409C-BE32-E72D297353CC}">
              <c16:uniqueId val="{00000009-BEE3-4CC1-900B-9E2409CF94B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29531</c:v>
                </c:pt>
                <c:pt idx="3">
                  <c:v>28605</c:v>
                </c:pt>
                <c:pt idx="6">
                  <c:v>26395</c:v>
                </c:pt>
                <c:pt idx="9">
                  <c:v>24458</c:v>
                </c:pt>
                <c:pt idx="12">
                  <c:v>22386</c:v>
                </c:pt>
              </c:numCache>
            </c:numRef>
          </c:val>
          <c:extLst>
            <c:ext xmlns:c16="http://schemas.microsoft.com/office/drawing/2014/chart" uri="{C3380CC4-5D6E-409C-BE32-E72D297353CC}">
              <c16:uniqueId val="{0000000A-BEE3-4CC1-900B-9E2409CF94B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4184</c:v>
                </c:pt>
                <c:pt idx="2">
                  <c:v>#N/A</c:v>
                </c:pt>
                <c:pt idx="3">
                  <c:v>#N/A</c:v>
                </c:pt>
                <c:pt idx="4">
                  <c:v>1784</c:v>
                </c:pt>
                <c:pt idx="5">
                  <c:v>#N/A</c:v>
                </c:pt>
                <c:pt idx="6">
                  <c:v>#N/A</c:v>
                </c:pt>
                <c:pt idx="7">
                  <c:v>0</c:v>
                </c:pt>
                <c:pt idx="8">
                  <c:v>#N/A</c:v>
                </c:pt>
                <c:pt idx="9">
                  <c:v>#N/A</c:v>
                </c:pt>
                <c:pt idx="10">
                  <c:v>0</c:v>
                </c:pt>
                <c:pt idx="11">
                  <c:v>#N/A</c:v>
                </c:pt>
                <c:pt idx="12">
                  <c:v>#N/A</c:v>
                </c:pt>
                <c:pt idx="13">
                  <c:v>259</c:v>
                </c:pt>
                <c:pt idx="14">
                  <c:v>#N/A</c:v>
                </c:pt>
              </c:numCache>
            </c:numRef>
          </c:val>
          <c:smooth val="0"/>
          <c:extLst>
            <c:ext xmlns:c16="http://schemas.microsoft.com/office/drawing/2014/chart" uri="{C3380CC4-5D6E-409C-BE32-E72D297353CC}">
              <c16:uniqueId val="{0000000B-BEE3-4CC1-900B-9E2409CF94B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4880</c:v>
                </c:pt>
                <c:pt idx="1">
                  <c:v>4769</c:v>
                </c:pt>
                <c:pt idx="2">
                  <c:v>3897</c:v>
                </c:pt>
              </c:numCache>
            </c:numRef>
          </c:val>
          <c:extLst>
            <c:ext xmlns:c16="http://schemas.microsoft.com/office/drawing/2014/chart" uri="{C3380CC4-5D6E-409C-BE32-E72D297353CC}">
              <c16:uniqueId val="{00000000-0A46-4A0C-A5A9-3291C75D1FB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474</c:v>
                </c:pt>
                <c:pt idx="1">
                  <c:v>581</c:v>
                </c:pt>
                <c:pt idx="2">
                  <c:v>654</c:v>
                </c:pt>
              </c:numCache>
            </c:numRef>
          </c:val>
          <c:extLst>
            <c:ext xmlns:c16="http://schemas.microsoft.com/office/drawing/2014/chart" uri="{C3380CC4-5D6E-409C-BE32-E72D297353CC}">
              <c16:uniqueId val="{00000001-0A46-4A0C-A5A9-3291C75D1FB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1339</c:v>
                </c:pt>
                <c:pt idx="1">
                  <c:v>1494</c:v>
                </c:pt>
                <c:pt idx="2">
                  <c:v>1638</c:v>
                </c:pt>
              </c:numCache>
            </c:numRef>
          </c:val>
          <c:extLst>
            <c:ext xmlns:c16="http://schemas.microsoft.com/office/drawing/2014/chart" uri="{C3380CC4-5D6E-409C-BE32-E72D297353CC}">
              <c16:uniqueId val="{00000002-0A46-4A0C-A5A9-3291C75D1FB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{E4F26363-3330-4068-A1C2-B4A5065A1601}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478-4968-8BFE-6B9F72B4D3C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{9A7BC7C9-AED7-4164-85C1-A581BE0472A5}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478-4968-8BFE-6B9F72B4D3C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{12ABFACA-CEB9-4D71-97C1-01749416FFFF}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478-4968-8BFE-6B9F72B4D3C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{EAA6C31C-D342-4CB7-B74E-9174C42E7162}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478-4968-8BFE-6B9F72B4D3C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{E246B548-E4EC-463B-A5BD-0799B050B241}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478-4968-8BFE-6B9F72B4D3C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{1797FC54-38A3-4015-A4A8-E98D877D7897}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478-4968-8BFE-6B9F72B4D3C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{ECE51CBC-201E-4B8B-9085-700B6E57FA71}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478-4968-8BFE-6B9F72B4D3C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{120215B7-40ED-4A45-8027-9E15C6D6E3CF}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478-4968-8BFE-6B9F72B4D3C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{53369C11-71FA-4819-9B03-F6344075F554}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478-4968-8BFE-6B9F72B4D3C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63.8</c:v>
                </c:pt>
                <c:pt idx="8">
                  <c:v>65.2</c:v>
                </c:pt>
                <c:pt idx="16">
                  <c:v>66.8</c:v>
                </c:pt>
                <c:pt idx="24">
                  <c:v>68.3</c:v>
                </c:pt>
                <c:pt idx="32">
                  <c:v>69.8</c:v>
                </c:pt>
              </c:numCache>
            </c:numRef>
          </c:xVal>
          <c:yVal>
            <c:numRef>
              <c:f>公会計指標分析・財政指標組合せ分析表!$BP$51:$DC$51</c:f>
              <c:numCache>
                <c:formatCode>#,##0.0;"▲ "#,##0.0</c:formatCode>
                <c:ptCount val="40"/>
                <c:pt idx="0">
                  <c:v>24.6</c:v>
                </c:pt>
                <c:pt idx="8">
                  <c:v>9.8000000000000007</c:v>
                </c:pt>
                <c:pt idx="32">
                  <c:v>1.3</c:v>
                </c:pt>
              </c:numCache>
            </c:numRef>
          </c:yVal>
          <c:smooth val="0"/>
          <c:extLst>
            <c:ext xmlns:c16="http://schemas.microsoft.com/office/drawing/2014/chart" uri="{C3380CC4-5D6E-409C-BE32-E72D297353CC}">
              <c16:uniqueId val="{00000009-8478-4968-8BFE-6B9F72B4D3C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{61F6927D-DE1A-4C7A-8A70-56E720E0E1EF}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478-4968-8BFE-6B9F72B4D3C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{77A2406E-FC04-4D33-AB74-807D4827EB1C}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478-4968-8BFE-6B9F72B4D3C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{3A2D4331-1464-4E5C-B230-40EFE6DB2D99}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478-4968-8BFE-6B9F72B4D3C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{F4FC2443-0A27-4185-8C6E-31C1EF14765D}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478-4968-8BFE-6B9F72B4D3C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{617F9A5B-A93D-4961-9C70-49277B0A10CC}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478-4968-8BFE-6B9F72B4D3C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{48C7D1E3-75C9-41F8-98EE-F108DC8C19D3}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478-4968-8BFE-6B9F72B4D3C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{758A8DA9-E46B-4CC6-B30F-7C2370C382B7}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478-4968-8BFE-6B9F72B4D3C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{C2A92D3C-9392-4310-B2C5-29ECB977C2B2}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478-4968-8BFE-6B9F72B4D3C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{E324D854-EDEB-4E3F-9920-02DC4FD356BD}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478-4968-8BFE-6B9F72B4D3C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8478-4968-8BFE-6B9F72B4D3CE}"/>
            </c:ext>
          </c:extLst>
        </c:ser>
        <c:dLbls>
          <c:showLegendKey val="0"/>
          <c:showVal val="1"/>
          <c:showCatName val="0"/>
          <c:showSerName val="0"/>
          <c:showPercent val="0"/>
          <c:showBubbleSize val="0"/>
        </c:dLbls>
        <c:axId val="46179840"/>
        <c:axId val="46181760"/>
      </c:scatterChart>
      <c:valAx>
        <c:axId val="46179840"/>
        <c:scaling>
          <c:orientation val="maxMin"/>
          <c:max val="71"/>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{2A77768B-A15F-454D-B501-FC3C29AD1664}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4DF-452B-AF9D-AC2812BAD8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{38400CE2-1B80-4763-B5A2-EC12FB2CCED5}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DF-452B-AF9D-AC2812BAD8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{1EFCF2B3-F41A-494E-BCB4-C65142885819}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DF-452B-AF9D-AC2812BAD8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{DFBBC3DB-44BE-483A-B171-E31454C55C5F}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DF-452B-AF9D-AC2812BAD8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{6608B5C8-4BF7-48E7-920A-E97604CDF758}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DF-452B-AF9D-AC2812BAD8B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{EB15D8B8-FB14-43EB-B5D4-F1DE523CC15D}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4DF-452B-AF9D-AC2812BAD8B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{D14B05EA-C473-46CE-88C0-4A27F46275B5}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4DF-452B-AF9D-AC2812BAD8B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{C71FA5C7-8682-425A-AC7A-FC82E1D97BD4}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4DF-452B-AF9D-AC2812BAD8B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{13EE788B-1C84-4D42-A665-6ADF5619B9F6}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4DF-452B-AF9D-AC2812BAD8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6.8</c:v>
                </c:pt>
                <c:pt idx="16">
                  <c:v>7.8</c:v>
                </c:pt>
                <c:pt idx="24">
                  <c:v>8.6</c:v>
                </c:pt>
                <c:pt idx="32">
                  <c:v>8.9</c:v>
                </c:pt>
              </c:numCache>
            </c:numRef>
          </c:xVal>
          <c:yVal>
            <c:numRef>
              <c:f>公会計指標分析・財政指標組合せ分析表!$BP$73:$DC$73</c:f>
              <c:numCache>
                <c:formatCode>#,##0.0;"▲ "#,##0.0</c:formatCode>
                <c:ptCount val="40"/>
                <c:pt idx="0">
                  <c:v>24.6</c:v>
                </c:pt>
                <c:pt idx="8">
                  <c:v>9.8000000000000007</c:v>
                </c:pt>
                <c:pt idx="32">
                  <c:v>1.3</c:v>
                </c:pt>
              </c:numCache>
            </c:numRef>
          </c:yVal>
          <c:smooth val="0"/>
          <c:extLst>
            <c:ext xmlns:c16="http://schemas.microsoft.com/office/drawing/2014/chart" uri="{C3380CC4-5D6E-409C-BE32-E72D297353CC}">
              <c16:uniqueId val="{00000009-34DF-452B-AF9D-AC2812BAD8B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{FC00AADD-E65E-4D87-BB2A-F71C0D1F1130}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4DF-452B-AF9D-AC2812BAD8B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{77715E3C-425C-4D3C-AB7F-F90FAD0A7E52}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DF-452B-AF9D-AC2812BAD8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{6D75AD52-CC29-474F-B377-CF63CA03D422}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DF-452B-AF9D-AC2812BAD8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{70172D6A-2F82-41D4-AD41-9BC253AEA7E0}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DF-452B-AF9D-AC2812BAD8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{7B4495C3-D1D9-41CF-BB67-293761D33908}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DF-452B-AF9D-AC2812BAD8BE}"/>
                </c:ext>
              </c:extLst>
            </c:dLbl>
            <c:dLbl>
              <c:idx val="8"/>
              <c:layout>
                <c:manualLayout>
                  <c:x val="-2.4289473805126076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{52DB3550-C734-489D-B52B-95AE72FE6876}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4DF-452B-AF9D-AC2812BAD8BE}"/>
                </c:ext>
              </c:extLst>
            </c:dLbl>
            <c:dLbl>
              <c:idx val="16"/>
              <c:layout>
                <c:manualLayout>
                  <c:x val="-3.8851211645025224E-2"/>
                  <c:y val="-0.10639256473186308"/>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{5DDE02FB-C6D8-436C-9461-4BF01FD1BCED}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4DF-452B-AF9D-AC2812BAD8BE}"/>
                </c:ext>
              </c:extLst>
            </c:dLbl>
            <c:dLbl>
              <c:idx val="24"/>
              <c:layout>
                <c:manualLayout>
                  <c:x val="-3.1570342725075584E-2"/>
                  <c:y val="-3.096823975773799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{166D618A-DAAA-4DA2-8B14-DB80D1C8BF30}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4DF-452B-AF9D-AC2812BAD8BE}"/>
                </c:ext>
              </c:extLst>
            </c:dLbl>
            <c:dLbl>
              <c:idx val="32"/>
              <c:layout>
                <c:manualLayout>
                  <c:x val="-3.1570342725075584E-2"/>
                  <c:y val="-6.880969130225418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{295D5E33-4B91-4909-8E6E-1AF983E145F8}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4DF-452B-AF9D-AC2812BAD8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34DF-452B-AF9D-AC2812BAD8BE}"/>
            </c:ext>
          </c:extLst>
        </c:ser>
        <c:dLbls>
          <c:showLegendKey val="0"/>
          <c:showVal val="1"/>
          <c:showCatName val="0"/>
          <c:showSerName val="0"/>
          <c:showPercent val="0"/>
          <c:showBubbleSize val="0"/>
        </c:dLbls>
        <c:axId val="84219776"/>
        <c:axId val="84234240"/>
      </c:scatterChart>
      <c:valAx>
        <c:axId val="84219776"/>
        <c:scaling>
          <c:orientation val="maxMin"/>
          <c:max val="10"/>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埼玉県坂戸市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99,632
95,751
41.02
39,016,308
36,861,552
1,964,203
20,605,489
22,385,595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ポイント、埼玉県平均を</a:t>
          </a:r>
          <a:r>
            <a:rPr kumimoji="1" lang="en-US" altLang="ja-JP" sz="1300">
              <a:latin typeface="ＭＳ Ｐゴシック" panose="020B0600070205080204" pitchFamily="50" charset="-128"/>
              <a:ea typeface="ＭＳ Ｐゴシック" panose="020B0600070205080204" pitchFamily="50" charset="-128"/>
            </a:rPr>
            <a:t>0.05</a:t>
          </a:r>
          <a:r>
            <a:rPr kumimoji="1" lang="ja-JP" altLang="en-US" sz="1300">
              <a:latin typeface="ＭＳ Ｐゴシック" panose="020B0600070205080204" pitchFamily="50" charset="-128"/>
              <a:ea typeface="ＭＳ Ｐゴシック" panose="020B0600070205080204" pitchFamily="50" charset="-128"/>
            </a:rPr>
            <a:t>ポイントそれぞれ上回っている。就業者人口の減少等に伴う個人住民税の減少が危惧される中、引き続き市税の安定的な確保につながる施策を検討していく。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41</xdr:row>
      <xdr:rowOff>162378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918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162378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110672</xdr:rowOff>
    </xdr:from>
    <xdr:to>
      <xdr:col>15</xdr:col>
      <xdr:colOff>82550</xdr:colOff>
      <xdr:row>41</xdr:row>
      <xdr:rowOff>127907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401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110672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056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128105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59872</xdr:rowOff>
    </xdr:from>
    <xdr:to>
      <xdr:col>11</xdr:col>
      <xdr:colOff>82550</xdr:colOff>
      <xdr:row>41</xdr:row>
      <xdr:rowOff>161472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歳入面では、実質的な交付税が</a:t>
          </a:r>
          <a:r>
            <a:rPr kumimoji="1" lang="en-US" altLang="ja-JP" sz="1300">
              <a:latin typeface="ＭＳ Ｐゴシック" panose="020B0600070205080204" pitchFamily="50" charset="-128"/>
              <a:ea typeface="ＭＳ Ｐゴシック" panose="020B0600070205080204" pitchFamily="50" charset="-128"/>
            </a:rPr>
            <a:t>224,745</a:t>
          </a:r>
          <a:r>
            <a:rPr kumimoji="1" lang="ja-JP" altLang="en-US" sz="1300">
              <a:latin typeface="ＭＳ Ｐゴシック" panose="020B0600070205080204" pitchFamily="50" charset="-128"/>
              <a:ea typeface="ＭＳ Ｐゴシック" panose="020B0600070205080204" pitchFamily="50" charset="-128"/>
            </a:rPr>
            <a:t>千円増加したことに加え、法人市民税（現年課税分）が</a:t>
          </a:r>
          <a:r>
            <a:rPr kumimoji="1" lang="en-US" altLang="ja-JP" sz="1300">
              <a:latin typeface="ＭＳ Ｐゴシック" panose="020B0600070205080204" pitchFamily="50" charset="-128"/>
              <a:ea typeface="ＭＳ Ｐゴシック" panose="020B0600070205080204" pitchFamily="50" charset="-128"/>
            </a:rPr>
            <a:t>178,486</a:t>
          </a:r>
          <a:r>
            <a:rPr kumimoji="1" lang="ja-JP" altLang="en-US" sz="1300">
              <a:latin typeface="ＭＳ Ｐゴシック" panose="020B0600070205080204" pitchFamily="50" charset="-128"/>
              <a:ea typeface="ＭＳ Ｐゴシック" panose="020B0600070205080204" pitchFamily="50" charset="-128"/>
            </a:rPr>
            <a:t>千円増加したことなどにより、経常一般財源全体で</a:t>
          </a:r>
          <a:r>
            <a:rPr kumimoji="1" lang="en-US" altLang="ja-JP" sz="1300">
              <a:latin typeface="ＭＳ Ｐゴシック" panose="020B0600070205080204" pitchFamily="50" charset="-128"/>
              <a:ea typeface="ＭＳ Ｐゴシック" panose="020B0600070205080204" pitchFamily="50" charset="-128"/>
            </a:rPr>
            <a:t>941,290</a:t>
          </a:r>
          <a:r>
            <a:rPr kumimoji="1" lang="ja-JP" altLang="en-US" sz="1300">
              <a:latin typeface="ＭＳ Ｐゴシック" panose="020B0600070205080204" pitchFamily="50" charset="-128"/>
              <a:ea typeface="ＭＳ Ｐゴシック" panose="020B0600070205080204" pitchFamily="50" charset="-128"/>
            </a:rPr>
            <a:t>千円増加した。歳出面では、扶助費が</a:t>
          </a:r>
          <a:r>
            <a:rPr kumimoji="1" lang="en-US" altLang="ja-JP" sz="1300">
              <a:latin typeface="ＭＳ Ｐゴシック" panose="020B0600070205080204" pitchFamily="50" charset="-128"/>
              <a:ea typeface="ＭＳ Ｐゴシック" panose="020B0600070205080204" pitchFamily="50" charset="-128"/>
            </a:rPr>
            <a:t>85,463</a:t>
          </a:r>
          <a:r>
            <a:rPr kumimoji="1" lang="ja-JP" altLang="en-US" sz="1300">
              <a:latin typeface="ＭＳ Ｐゴシック" panose="020B0600070205080204" pitchFamily="50" charset="-128"/>
              <a:ea typeface="ＭＳ Ｐゴシック" panose="020B0600070205080204" pitchFamily="50" charset="-128"/>
            </a:rPr>
            <a:t>千円減、公債費が</a:t>
          </a:r>
          <a:r>
            <a:rPr kumimoji="1" lang="en-US" altLang="ja-JP" sz="1300">
              <a:latin typeface="ＭＳ Ｐゴシック" panose="020B0600070205080204" pitchFamily="50" charset="-128"/>
              <a:ea typeface="ＭＳ Ｐゴシック" panose="020B0600070205080204" pitchFamily="50" charset="-128"/>
            </a:rPr>
            <a:t>78,543</a:t>
          </a:r>
          <a:r>
            <a:rPr kumimoji="1" lang="ja-JP" altLang="en-US" sz="1300">
              <a:latin typeface="ＭＳ Ｐゴシック" panose="020B0600070205080204" pitchFamily="50" charset="-128"/>
              <a:ea typeface="ＭＳ Ｐゴシック" panose="020B0600070205080204" pitchFamily="50" charset="-128"/>
            </a:rPr>
            <a:t>千円減等したが、人件費が</a:t>
          </a:r>
          <a:r>
            <a:rPr kumimoji="1" lang="en-US" altLang="ja-JP" sz="1300">
              <a:latin typeface="ＭＳ Ｐゴシック" panose="020B0600070205080204" pitchFamily="50" charset="-128"/>
              <a:ea typeface="ＭＳ Ｐゴシック" panose="020B0600070205080204" pitchFamily="50" charset="-128"/>
            </a:rPr>
            <a:t>301,332</a:t>
          </a:r>
          <a:r>
            <a:rPr kumimoji="1" lang="ja-JP" altLang="en-US" sz="1300">
              <a:latin typeface="ＭＳ Ｐゴシック" panose="020B0600070205080204" pitchFamily="50" charset="-128"/>
              <a:ea typeface="ＭＳ Ｐゴシック" panose="020B0600070205080204" pitchFamily="50" charset="-128"/>
            </a:rPr>
            <a:t>千円増、物件費が</a:t>
          </a:r>
          <a:r>
            <a:rPr kumimoji="1" lang="en-US" altLang="ja-JP" sz="1300">
              <a:latin typeface="ＭＳ Ｐゴシック" panose="020B0600070205080204" pitchFamily="50" charset="-128"/>
              <a:ea typeface="ＭＳ Ｐゴシック" panose="020B0600070205080204" pitchFamily="50" charset="-128"/>
            </a:rPr>
            <a:t>581,260</a:t>
          </a:r>
          <a:r>
            <a:rPr kumimoji="1" lang="ja-JP" altLang="en-US" sz="1300">
              <a:latin typeface="ＭＳ Ｐゴシック" panose="020B0600070205080204" pitchFamily="50" charset="-128"/>
              <a:ea typeface="ＭＳ Ｐゴシック" panose="020B0600070205080204" pitchFamily="50" charset="-128"/>
            </a:rPr>
            <a:t>千円増などの要因により、経常経費充当一般財源全体で</a:t>
          </a:r>
          <a:r>
            <a:rPr kumimoji="1" lang="en-US" altLang="ja-JP" sz="1300">
              <a:latin typeface="ＭＳ Ｐゴシック" panose="020B0600070205080204" pitchFamily="50" charset="-128"/>
              <a:ea typeface="ＭＳ Ｐゴシック" panose="020B0600070205080204" pitchFamily="50" charset="-128"/>
            </a:rPr>
            <a:t>1,117,939</a:t>
          </a:r>
          <a:r>
            <a:rPr kumimoji="1" lang="ja-JP" altLang="en-US" sz="1300">
              <a:latin typeface="ＭＳ Ｐゴシック" panose="020B0600070205080204" pitchFamily="50" charset="-128"/>
              <a:ea typeface="ＭＳ Ｐゴシック" panose="020B0600070205080204" pitchFamily="50" charset="-128"/>
            </a:rPr>
            <a:t>千円増加し、経常収支比率は</a:t>
          </a:r>
          <a:r>
            <a:rPr kumimoji="1" lang="en-US" altLang="ja-JP" sz="1300">
              <a:latin typeface="ＭＳ Ｐゴシック" panose="020B0600070205080204" pitchFamily="50" charset="-128"/>
              <a:ea typeface="ＭＳ Ｐゴシック" panose="020B0600070205080204" pitchFamily="50" charset="-128"/>
            </a:rPr>
            <a:t>93.8</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94.9</a:t>
          </a:r>
          <a:r>
            <a:rPr kumimoji="1" lang="ja-JP" altLang="en-US" sz="1300">
              <a:latin typeface="ＭＳ Ｐゴシック" panose="020B0600070205080204" pitchFamily="50" charset="-128"/>
              <a:ea typeface="ＭＳ Ｐゴシック" panose="020B0600070205080204" pitchFamily="50" charset="-128"/>
            </a:rPr>
            <a:t>％へと上昇した。今後については、投資的経費に係る事業の見直し等を通じて、引き続き公債費の削減に努めるなど、経常的経費の削減を図り、健全な財政運営に努める。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68580</xdr:rowOff>
    </xdr:from>
    <xdr:to>
      <xdr:col>23</xdr:col>
      <xdr:colOff>133350</xdr:colOff>
      <xdr:row>62</xdr:row>
      <xdr:rowOff>157056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698480"/>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138006</xdr:rowOff>
    </xdr:from>
    <xdr:to>
      <xdr:col>19</xdr:col>
      <xdr:colOff>133350</xdr:colOff>
      <xdr:row>62</xdr:row>
      <xdr:rowOff>68580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425006"/>
          <a:ext cx="889000" cy="27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110913</xdr:rowOff>
    </xdr:from>
    <xdr:to>
      <xdr:col>15</xdr:col>
      <xdr:colOff>82550</xdr:colOff>
      <xdr:row>60</xdr:row>
      <xdr:rowOff>138006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055013"/>
          <a:ext cx="889000" cy="36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110913</xdr:rowOff>
    </xdr:from>
    <xdr:to>
      <xdr:col>11</xdr:col>
      <xdr:colOff>31750</xdr:colOff>
      <xdr:row>61</xdr:row>
      <xdr:rowOff>111337</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055013"/>
          <a:ext cx="889000" cy="51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106256</xdr:rowOff>
    </xdr:from>
    <xdr:to>
      <xdr:col>23</xdr:col>
      <xdr:colOff>184150</xdr:colOff>
      <xdr:row>63</xdr:row>
      <xdr:rowOff>36406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78333</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0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17780</xdr:rowOff>
    </xdr:from>
    <xdr:to>
      <xdr:col>19</xdr:col>
      <xdr:colOff>184150</xdr:colOff>
      <xdr:row>62</xdr:row>
      <xdr:rowOff>119380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87206</xdr:rowOff>
    </xdr:from>
    <xdr:to>
      <xdr:col>15</xdr:col>
      <xdr:colOff>133350</xdr:colOff>
      <xdr:row>61</xdr:row>
      <xdr:rowOff>17356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3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27533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143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60113</xdr:rowOff>
    </xdr:from>
    <xdr:to>
      <xdr:col>11</xdr:col>
      <xdr:colOff>82550</xdr:colOff>
      <xdr:row>58</xdr:row>
      <xdr:rowOff>161713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00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440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77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60537</xdr:rowOff>
    </xdr:from>
    <xdr:to>
      <xdr:col>7</xdr:col>
      <xdr:colOff>31750</xdr:colOff>
      <xdr:row>61</xdr:row>
      <xdr:rowOff>162137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864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人件費は正規職員に係る給与の増加等により</a:t>
          </a:r>
          <a:r>
            <a:rPr kumimoji="1" lang="en-US" altLang="ja-JP" sz="1300">
              <a:latin typeface="ＭＳ Ｐゴシック" panose="020B0600070205080204" pitchFamily="50" charset="-128"/>
              <a:ea typeface="ＭＳ Ｐゴシック" panose="020B0600070205080204" pitchFamily="50" charset="-128"/>
            </a:rPr>
            <a:t>301,332</a:t>
          </a:r>
          <a:r>
            <a:rPr kumimoji="1" lang="ja-JP" altLang="en-US" sz="1300">
              <a:latin typeface="ＭＳ Ｐゴシック" panose="020B0600070205080204" pitchFamily="50" charset="-128"/>
              <a:ea typeface="ＭＳ Ｐゴシック" panose="020B0600070205080204" pitchFamily="50" charset="-128"/>
            </a:rPr>
            <a:t>千円増加し、物件費は予防接種実施事業等の増加により</a:t>
          </a:r>
          <a:r>
            <a:rPr kumimoji="1" lang="en-US" altLang="ja-JP" sz="1300">
              <a:latin typeface="ＭＳ Ｐゴシック" panose="020B0600070205080204" pitchFamily="50" charset="-128"/>
              <a:ea typeface="ＭＳ Ｐゴシック" panose="020B0600070205080204" pitchFamily="50" charset="-128"/>
            </a:rPr>
            <a:t>581,260</a:t>
          </a:r>
          <a:r>
            <a:rPr kumimoji="1" lang="ja-JP" altLang="en-US" sz="1300">
              <a:latin typeface="ＭＳ Ｐゴシック" panose="020B0600070205080204" pitchFamily="50" charset="-128"/>
              <a:ea typeface="ＭＳ Ｐゴシック" panose="020B0600070205080204" pitchFamily="50" charset="-128"/>
            </a:rPr>
            <a:t>千円増加した。今後は公共施設の老朽化等により維持補修費の増加が見込まれるため、長寿命化等を計画的に行っていくことにより、抑制に努める。また、会計年度任用職員を含め、職員の人事配置の適正化を図るとともに、業務委託の見直しを進め、施設の統廃合やサービス内容についても見直しを行い、経費の削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80465</xdr:rowOff>
    </xdr:from>
    <xdr:to>
      <xdr:col>23</xdr:col>
      <xdr:colOff>133350</xdr:colOff>
      <xdr:row>82</xdr:row>
      <xdr:rowOff>7451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967915"/>
          <a:ext cx="838200" cy="9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80465</xdr:rowOff>
    </xdr:from>
    <xdr:to>
      <xdr:col>19</xdr:col>
      <xdr:colOff>133350</xdr:colOff>
      <xdr:row>81</xdr:row>
      <xdr:rowOff>136365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67915"/>
          <a:ext cx="889000" cy="5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120776</xdr:rowOff>
    </xdr:from>
    <xdr:to>
      <xdr:col>15</xdr:col>
      <xdr:colOff>82550</xdr:colOff>
      <xdr:row>81</xdr:row>
      <xdr:rowOff>136365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08226"/>
          <a:ext cx="889000" cy="1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120776</xdr:rowOff>
    </xdr:from>
    <xdr:to>
      <xdr:col>11</xdr:col>
      <xdr:colOff>31750</xdr:colOff>
      <xdr:row>81</xdr:row>
      <xdr:rowOff>139316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4008226"/>
          <a:ext cx="889000" cy="1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128101</xdr:rowOff>
    </xdr:from>
    <xdr:to>
      <xdr:col>23</xdr:col>
      <xdr:colOff>184150</xdr:colOff>
      <xdr:row>82</xdr:row>
      <xdr:rowOff>58251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1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144628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60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29665</xdr:rowOff>
    </xdr:from>
    <xdr:to>
      <xdr:col>19</xdr:col>
      <xdr:colOff>184150</xdr:colOff>
      <xdr:row>81</xdr:row>
      <xdr:rowOff>131265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141442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685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85565</xdr:rowOff>
    </xdr:from>
    <xdr:to>
      <xdr:col>15</xdr:col>
      <xdr:colOff>133350</xdr:colOff>
      <xdr:row>82</xdr:row>
      <xdr:rowOff>15715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25892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4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69976</xdr:rowOff>
    </xdr:from>
    <xdr:to>
      <xdr:col>11</xdr:col>
      <xdr:colOff>82550</xdr:colOff>
      <xdr:row>82</xdr:row>
      <xdr:rowOff>126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5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10303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2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88516</xdr:rowOff>
    </xdr:from>
    <xdr:to>
      <xdr:col>7</xdr:col>
      <xdr:colOff>31750</xdr:colOff>
      <xdr:row>82</xdr:row>
      <xdr:rowOff>18666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7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28843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上回っているが、埼玉県市町村平均を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下回っている。今後も給料表及び各手当の見直しや、人事評価結果の活用等で、適正化に努める。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161925</xdr:rowOff>
    </xdr:from>
    <xdr:to>
      <xdr:col>81</xdr:col>
      <xdr:colOff>44450</xdr:colOff>
      <xdr:row>87</xdr:row>
      <xdr:rowOff>151341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906625"/>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111125</xdr:rowOff>
    </xdr:from>
    <xdr:to>
      <xdr:col>77</xdr:col>
      <xdr:colOff>44450</xdr:colOff>
      <xdr:row>87</xdr:row>
      <xdr:rowOff>151341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502727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10584</xdr:rowOff>
    </xdr:from>
    <xdr:to>
      <xdr:col>72</xdr:col>
      <xdr:colOff>203200</xdr:colOff>
      <xdr:row>87</xdr:row>
      <xdr:rowOff>111125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926734"/>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88</xdr:row>
      <xdr:rowOff>40216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926734"/>
          <a:ext cx="889000" cy="20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111125</xdr:rowOff>
    </xdr:from>
    <xdr:to>
      <xdr:col>81</xdr:col>
      <xdr:colOff>95250</xdr:colOff>
      <xdr:row>87</xdr:row>
      <xdr:rowOff>41275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83202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2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100541</xdr:rowOff>
    </xdr:from>
    <xdr:to>
      <xdr:col>77</xdr:col>
      <xdr:colOff>95250</xdr:colOff>
      <xdr:row>88</xdr:row>
      <xdr:rowOff>30691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15468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103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60325</xdr:rowOff>
    </xdr:from>
    <xdr:to>
      <xdr:col>73</xdr:col>
      <xdr:colOff>44450</xdr:colOff>
      <xdr:row>87</xdr:row>
      <xdr:rowOff>161925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146702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131234</xdr:rowOff>
    </xdr:from>
    <xdr:to>
      <xdr:col>68</xdr:col>
      <xdr:colOff>203200</xdr:colOff>
      <xdr:row>87</xdr:row>
      <xdr:rowOff>61384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160866</xdr:rowOff>
    </xdr:from>
    <xdr:to>
      <xdr:col>64</xdr:col>
      <xdr:colOff>152400</xdr:colOff>
      <xdr:row>88</xdr:row>
      <xdr:rowOff>91016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75793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前年度に比べ職員数は増加し、人口の減少割合が小さかったため、人口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人当たり職員数は前年度に比べ</a:t>
          </a:r>
          <a:r>
            <a:rPr kumimoji="1" lang="en-US" altLang="ja-JP" sz="1300">
              <a:latin typeface="ＭＳ Ｐゴシック" panose="020B0600070205080204" pitchFamily="50" charset="-128"/>
              <a:ea typeface="ＭＳ Ｐゴシック" panose="020B0600070205080204" pitchFamily="50" charset="-128"/>
            </a:rPr>
            <a:t>0.08</a:t>
          </a:r>
          <a:r>
            <a:rPr kumimoji="1" lang="ja-JP" altLang="en-US" sz="1300">
              <a:latin typeface="ＭＳ Ｐゴシック" panose="020B0600070205080204" pitchFamily="50" charset="-128"/>
              <a:ea typeface="ＭＳ Ｐゴシック" panose="020B0600070205080204" pitchFamily="50" charset="-128"/>
            </a:rPr>
            <a:t>ポイント上回った。類似団体平均と比較しても少ない人数で行政運営ができている。今後も、業務の質と量に応じた人事配置の適正化に努める。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56515</xdr:rowOff>
    </xdr:from>
    <xdr:to>
      <xdr:col>81</xdr:col>
      <xdr:colOff>44450</xdr:colOff>
      <xdr:row>62</xdr:row>
      <xdr:rowOff>72602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86415"/>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44450</xdr:rowOff>
    </xdr:from>
    <xdr:to>
      <xdr:col>77</xdr:col>
      <xdr:colOff>44450</xdr:colOff>
      <xdr:row>62</xdr:row>
      <xdr:rowOff>56515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7435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44450</xdr:rowOff>
    </xdr:from>
    <xdr:to>
      <xdr:col>72</xdr:col>
      <xdr:colOff>203200</xdr:colOff>
      <xdr:row>62</xdr:row>
      <xdr:rowOff>44450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7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38418</xdr:rowOff>
    </xdr:from>
    <xdr:to>
      <xdr:col>68</xdr:col>
      <xdr:colOff>152400</xdr:colOff>
      <xdr:row>62</xdr:row>
      <xdr:rowOff>44450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68318"/>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21802</xdr:rowOff>
    </xdr:from>
    <xdr:to>
      <xdr:col>81</xdr:col>
      <xdr:colOff>95250</xdr:colOff>
      <xdr:row>62</xdr:row>
      <xdr:rowOff>123402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38329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5715</xdr:rowOff>
    </xdr:from>
    <xdr:to>
      <xdr:col>77</xdr:col>
      <xdr:colOff>95250</xdr:colOff>
      <xdr:row>62</xdr:row>
      <xdr:rowOff>107315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117492</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165100</xdr:rowOff>
    </xdr:from>
    <xdr:to>
      <xdr:col>73</xdr:col>
      <xdr:colOff>44450</xdr:colOff>
      <xdr:row>62</xdr:row>
      <xdr:rowOff>95250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105427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165100</xdr:rowOff>
    </xdr:from>
    <xdr:to>
      <xdr:col>68</xdr:col>
      <xdr:colOff>203200</xdr:colOff>
      <xdr:row>62</xdr:row>
      <xdr:rowOff>95250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105427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159068</xdr:rowOff>
    </xdr:from>
    <xdr:to>
      <xdr:col>64</xdr:col>
      <xdr:colOff>152400</xdr:colOff>
      <xdr:row>62</xdr:row>
      <xdr:rowOff>89218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1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99395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38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年度に借り入れた臨時財政対策債の償還が終了したことなどにより、令和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年度に比べて元利償還金額が</a:t>
          </a:r>
          <a:r>
            <a:rPr kumimoji="1" lang="en-US" altLang="ja-JP" sz="1300">
              <a:latin typeface="ＭＳ Ｐゴシック" panose="020B0600070205080204" pitchFamily="50" charset="-128"/>
              <a:ea typeface="ＭＳ Ｐゴシック" panose="020B0600070205080204" pitchFamily="50" charset="-128"/>
            </a:rPr>
            <a:t>75,104</a:t>
          </a:r>
          <a:r>
            <a:rPr kumimoji="1" lang="ja-JP" altLang="en-US" sz="1300">
              <a:latin typeface="ＭＳ Ｐゴシック" panose="020B0600070205080204" pitchFamily="50" charset="-128"/>
              <a:ea typeface="ＭＳ Ｐゴシック" panose="020B0600070205080204" pitchFamily="50" charset="-128"/>
            </a:rPr>
            <a:t>千円減少し、坂戸、鶴ヶ島下水道組合発行債に係る準元利償還金額が減少したことなどにより、令和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年度に比べて一部事務組合等の起こした地方債に充てたと認められる負担金が</a:t>
          </a:r>
          <a:r>
            <a:rPr kumimoji="1" lang="en-US" altLang="ja-JP" sz="1300">
              <a:latin typeface="ＭＳ Ｐゴシック" panose="020B0600070205080204" pitchFamily="50" charset="-128"/>
              <a:ea typeface="ＭＳ Ｐゴシック" panose="020B0600070205080204" pitchFamily="50" charset="-128"/>
            </a:rPr>
            <a:t>27,252</a:t>
          </a:r>
          <a:r>
            <a:rPr kumimoji="1" lang="ja-JP" altLang="en-US" sz="1300">
              <a:latin typeface="ＭＳ Ｐゴシック" panose="020B0600070205080204" pitchFamily="50" charset="-128"/>
              <a:ea typeface="ＭＳ Ｐゴシック" panose="020B0600070205080204" pitchFamily="50" charset="-128"/>
            </a:rPr>
            <a:t>千円減少したものの、過年度の普通交付税において交付された臨時財政対策債償還基金費分の充当などにより、</a:t>
          </a:r>
          <a:r>
            <a:rPr kumimoji="1" lang="en-US" altLang="ja-JP" sz="1300">
              <a:latin typeface="ＭＳ Ｐゴシック" panose="020B0600070205080204" pitchFamily="50" charset="-128"/>
              <a:ea typeface="ＭＳ Ｐゴシック" panose="020B0600070205080204" pitchFamily="50" charset="-128"/>
            </a:rPr>
            <a:t>49,479</a:t>
          </a:r>
          <a:r>
            <a:rPr kumimoji="1" lang="ja-JP" altLang="en-US" sz="1300">
              <a:latin typeface="ＭＳ Ｐゴシック" panose="020B0600070205080204" pitchFamily="50" charset="-128"/>
              <a:ea typeface="ＭＳ Ｐゴシック" panose="020B0600070205080204" pitchFamily="50" charset="-128"/>
            </a:rPr>
            <a:t>千円増加した。実質公債費比率は、単年度では低下したものの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カ年平均では上昇した。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83759</xdr:rowOff>
    </xdr:from>
    <xdr:to>
      <xdr:col>81</xdr:col>
      <xdr:colOff>44450</xdr:colOff>
      <xdr:row>43</xdr:row>
      <xdr:rowOff>118231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456109"/>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163285</xdr:rowOff>
    </xdr:from>
    <xdr:to>
      <xdr:col>77</xdr:col>
      <xdr:colOff>44450</xdr:colOff>
      <xdr:row>43</xdr:row>
      <xdr:rowOff>83759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64185"/>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48381</xdr:rowOff>
    </xdr:from>
    <xdr:to>
      <xdr:col>72</xdr:col>
      <xdr:colOff>203200</xdr:colOff>
      <xdr:row>42</xdr:row>
      <xdr:rowOff>163285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249281"/>
          <a:ext cx="8890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139398</xdr:rowOff>
    </xdr:from>
    <xdr:to>
      <xdr:col>68</xdr:col>
      <xdr:colOff>152400</xdr:colOff>
      <xdr:row>42</xdr:row>
      <xdr:rowOff>48381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16884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67431</xdr:rowOff>
    </xdr:from>
    <xdr:to>
      <xdr:col>81</xdr:col>
      <xdr:colOff>95250</xdr:colOff>
      <xdr:row>43</xdr:row>
      <xdr:rowOff>169031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39508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411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32959</xdr:rowOff>
    </xdr:from>
    <xdr:to>
      <xdr:col>77</xdr:col>
      <xdr:colOff>95250</xdr:colOff>
      <xdr:row>43</xdr:row>
      <xdr:rowOff>134559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119336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91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112485</xdr:rowOff>
    </xdr:from>
    <xdr:to>
      <xdr:col>73</xdr:col>
      <xdr:colOff>44450</xdr:colOff>
      <xdr:row>43</xdr:row>
      <xdr:rowOff>42635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27412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169031</xdr:rowOff>
    </xdr:from>
    <xdr:to>
      <xdr:col>68</xdr:col>
      <xdr:colOff>203200</xdr:colOff>
      <xdr:row>42</xdr:row>
      <xdr:rowOff>99181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83958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88598</xdr:rowOff>
    </xdr:from>
    <xdr:to>
      <xdr:col>64</xdr:col>
      <xdr:colOff>152400</xdr:colOff>
      <xdr:row>42</xdr:row>
      <xdr:rowOff>18748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3525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0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年度における元金償還額が市債の借入額を上回ったことにより、地方債現在高は</a:t>
          </a:r>
          <a:r>
            <a:rPr kumimoji="1" lang="en-US" altLang="ja-JP" sz="1300">
              <a:latin typeface="ＭＳ Ｐゴシック" panose="020B0600070205080204" pitchFamily="50" charset="-128"/>
              <a:ea typeface="ＭＳ Ｐゴシック" panose="020B0600070205080204" pitchFamily="50" charset="-128"/>
            </a:rPr>
            <a:t>2,072,884</a:t>
          </a:r>
          <a:r>
            <a:rPr kumimoji="1" lang="ja-JP" altLang="en-US" sz="1300">
              <a:latin typeface="ＭＳ Ｐゴシック" panose="020B0600070205080204" pitchFamily="50" charset="-128"/>
              <a:ea typeface="ＭＳ Ｐゴシック" panose="020B0600070205080204" pitchFamily="50" charset="-128"/>
            </a:rPr>
            <a:t>千円減少したものの、財政調整基金や国民健康保険基金などの減少により、充当可能基金が</a:t>
          </a:r>
          <a:r>
            <a:rPr kumimoji="1" lang="en-US" altLang="ja-JP" sz="1300">
              <a:latin typeface="ＭＳ Ｐゴシック" panose="020B0600070205080204" pitchFamily="50" charset="-128"/>
              <a:ea typeface="ＭＳ Ｐゴシック" panose="020B0600070205080204" pitchFamily="50" charset="-128"/>
            </a:rPr>
            <a:t>1,297,003</a:t>
          </a:r>
          <a:r>
            <a:rPr kumimoji="1" lang="ja-JP" altLang="en-US" sz="1300">
              <a:latin typeface="ＭＳ Ｐゴシック" panose="020B0600070205080204" pitchFamily="50" charset="-128"/>
              <a:ea typeface="ＭＳ Ｐゴシック" panose="020B0600070205080204" pitchFamily="50" charset="-128"/>
            </a:rPr>
            <a:t>千円減少したため、将来負担比率は上昇した。</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81824</xdr:rowOff>
    </xdr:from>
    <xdr:to>
      <xdr:col>68</xdr:col>
      <xdr:colOff>152400</xdr:colOff>
      <xdr:row>15</xdr:row>
      <xdr:rowOff>165463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2482124"/>
          <a:ext cx="889000" cy="25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55971</xdr:rowOff>
    </xdr:from>
    <xdr:to>
      <xdr:col>81</xdr:col>
      <xdr:colOff>95250</xdr:colOff>
      <xdr:row>13</xdr:row>
      <xdr:rowOff>157571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228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28048</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225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31024</xdr:rowOff>
    </xdr:from>
    <xdr:to>
      <xdr:col>68</xdr:col>
      <xdr:colOff>203200</xdr:colOff>
      <xdr:row>14</xdr:row>
      <xdr:rowOff>132624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43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117401</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51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114663</xdr:rowOff>
    </xdr:from>
    <xdr:to>
      <xdr:col>64</xdr:col>
      <xdr:colOff>152400</xdr:colOff>
      <xdr:row>16</xdr:row>
      <xdr:rowOff>44813</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68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29590</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77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埼玉県坂戸市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99,632
95,751
41.02
39,016,308
36,861,552
1,964,203
20,605,489
22,385,595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人事院勧告に伴い、職員の給料、期末手当、勤勉手当等が増加したこと等により、</a:t>
          </a:r>
          <a:r>
            <a:rPr kumimoji="1" lang="en-US" altLang="ja-JP" sz="1300">
              <a:latin typeface="ＭＳ Ｐゴシック" panose="020B0600070205080204" pitchFamily="50" charset="-128"/>
              <a:ea typeface="ＭＳ Ｐゴシック" panose="020B0600070205080204" pitchFamily="50" charset="-128"/>
            </a:rPr>
            <a:t>301,332</a:t>
          </a:r>
          <a:r>
            <a:rPr kumimoji="1" lang="ja-JP" altLang="en-US" sz="1300">
              <a:latin typeface="ＭＳ Ｐゴシック" panose="020B0600070205080204" pitchFamily="50" charset="-128"/>
              <a:ea typeface="ＭＳ Ｐゴシック" panose="020B0600070205080204" pitchFamily="50" charset="-128"/>
            </a:rPr>
            <a:t>千円増加し、</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上昇した。今後も業務の質と量に応じた人事配置の適正化に努め、事務事業の見直しを図る。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54610</xdr:rowOff>
    </xdr:from>
    <xdr:to>
      <xdr:col>24</xdr:col>
      <xdr:colOff>25400</xdr:colOff>
      <xdr:row>35</xdr:row>
      <xdr:rowOff>92710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553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1270</xdr:rowOff>
    </xdr:from>
    <xdr:to>
      <xdr:col>19</xdr:col>
      <xdr:colOff>187325</xdr:colOff>
      <xdr:row>35</xdr:row>
      <xdr:rowOff>54610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020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127000</xdr:rowOff>
    </xdr:from>
    <xdr:to>
      <xdr:col>15</xdr:col>
      <xdr:colOff>98425</xdr:colOff>
      <xdr:row>35</xdr:row>
      <xdr:rowOff>1270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56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127000</xdr:rowOff>
    </xdr:from>
    <xdr:to>
      <xdr:col>11</xdr:col>
      <xdr:colOff>9525</xdr:colOff>
      <xdr:row>35</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5630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41910</xdr:rowOff>
    </xdr:from>
    <xdr:to>
      <xdr:col>24</xdr:col>
      <xdr:colOff>76200</xdr:colOff>
      <xdr:row>35</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58437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3810</xdr:rowOff>
    </xdr:from>
    <xdr:to>
      <xdr:col>20</xdr:col>
      <xdr:colOff>38100</xdr:colOff>
      <xdr:row>35</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115587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7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121920</xdr:rowOff>
    </xdr:from>
    <xdr:to>
      <xdr:col>15</xdr:col>
      <xdr:colOff>149225</xdr:colOff>
      <xdr:row>35</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76200</xdr:rowOff>
    </xdr:from>
    <xdr:to>
      <xdr:col>11</xdr:col>
      <xdr:colOff>60325</xdr:colOff>
      <xdr:row>35</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予防接種実施事業において</a:t>
          </a:r>
          <a:r>
            <a:rPr kumimoji="1" lang="en-US" altLang="ja-JP" sz="1300">
              <a:latin typeface="ＭＳ Ｐゴシック" panose="020B0600070205080204" pitchFamily="50" charset="-128"/>
              <a:ea typeface="ＭＳ Ｐゴシック" panose="020B0600070205080204" pitchFamily="50" charset="-128"/>
            </a:rPr>
            <a:t>186,878</a:t>
          </a:r>
          <a:r>
            <a:rPr kumimoji="1" lang="ja-JP" altLang="en-US" sz="1300">
              <a:latin typeface="ＭＳ Ｐゴシック" panose="020B0600070205080204" pitchFamily="50" charset="-128"/>
              <a:ea typeface="ＭＳ Ｐゴシック" panose="020B0600070205080204" pitchFamily="50" charset="-128"/>
            </a:rPr>
            <a:t>千円、小学校管理費において</a:t>
          </a:r>
          <a:r>
            <a:rPr kumimoji="1" lang="en-US" altLang="ja-JP" sz="1300">
              <a:latin typeface="ＭＳ Ｐゴシック" panose="020B0600070205080204" pitchFamily="50" charset="-128"/>
              <a:ea typeface="ＭＳ Ｐゴシック" panose="020B0600070205080204" pitchFamily="50" charset="-128"/>
            </a:rPr>
            <a:t>70,649</a:t>
          </a:r>
          <a:r>
            <a:rPr kumimoji="1" lang="ja-JP" altLang="en-US" sz="1300">
              <a:latin typeface="ＭＳ Ｐゴシック" panose="020B0600070205080204" pitchFamily="50" charset="-128"/>
              <a:ea typeface="ＭＳ Ｐゴシック" panose="020B0600070205080204" pitchFamily="50" charset="-128"/>
            </a:rPr>
            <a:t>千円、地理情報システム管理運用事業において</a:t>
          </a:r>
          <a:r>
            <a:rPr kumimoji="1" lang="en-US" altLang="ja-JP" sz="1300">
              <a:latin typeface="ＭＳ Ｐゴシック" panose="020B0600070205080204" pitchFamily="50" charset="-128"/>
              <a:ea typeface="ＭＳ Ｐゴシック" panose="020B0600070205080204" pitchFamily="50" charset="-128"/>
            </a:rPr>
            <a:t>61,213</a:t>
          </a:r>
          <a:r>
            <a:rPr kumimoji="1" lang="ja-JP" altLang="en-US" sz="1300">
              <a:latin typeface="ＭＳ Ｐゴシック" panose="020B0600070205080204" pitchFamily="50" charset="-128"/>
              <a:ea typeface="ＭＳ Ｐゴシック" panose="020B0600070205080204" pitchFamily="50" charset="-128"/>
            </a:rPr>
            <a:t>千円増加したこと等により、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上昇した。今後も業務委託の見直しを進め、施設そのもののあり方について検討するほか、統廃合やサービス内容についても見直しを行う。</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1270</xdr:rowOff>
    </xdr:from>
    <xdr:to>
      <xdr:col>82</xdr:col>
      <xdr:colOff>107950</xdr:colOff>
      <xdr:row>19</xdr:row>
      <xdr:rowOff>165862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258820"/>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1270</xdr:rowOff>
    </xdr:from>
    <xdr:to>
      <xdr:col>78</xdr:col>
      <xdr:colOff>69850</xdr:colOff>
      <xdr:row>19</xdr:row>
      <xdr:rowOff>10414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2588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26416</xdr:rowOff>
    </xdr:from>
    <xdr:to>
      <xdr:col>73</xdr:col>
      <xdr:colOff>180975</xdr:colOff>
      <xdr:row>19</xdr:row>
      <xdr:rowOff>10414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112516"/>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26416</xdr:rowOff>
    </xdr:from>
    <xdr:to>
      <xdr:col>69</xdr:col>
      <xdr:colOff>92075</xdr:colOff>
      <xdr:row>19</xdr:row>
      <xdr:rowOff>37846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112516"/>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115062</xdr:rowOff>
    </xdr:from>
    <xdr:to>
      <xdr:col>82</xdr:col>
      <xdr:colOff>158750</xdr:colOff>
      <xdr:row>20</xdr:row>
      <xdr:rowOff>45212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37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87139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34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121920</xdr:rowOff>
    </xdr:from>
    <xdr:to>
      <xdr:col>78</xdr:col>
      <xdr:colOff>120650</xdr:colOff>
      <xdr:row>19</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36847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29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131064</xdr:rowOff>
    </xdr:from>
    <xdr:to>
      <xdr:col>74</xdr:col>
      <xdr:colOff>31750</xdr:colOff>
      <xdr:row>19</xdr:row>
      <xdr:rowOff>61214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21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45991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30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147066</xdr:rowOff>
    </xdr:from>
    <xdr:to>
      <xdr:col>69</xdr:col>
      <xdr:colOff>142875</xdr:colOff>
      <xdr:row>18</xdr:row>
      <xdr:rowOff>77216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06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61993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14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158496</xdr:rowOff>
    </xdr:from>
    <xdr:to>
      <xdr:col>65</xdr:col>
      <xdr:colOff>53975</xdr:colOff>
      <xdr:row>19</xdr:row>
      <xdr:rowOff>88646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24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73423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33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自立支援給付費等支給事業において</a:t>
          </a:r>
          <a:r>
            <a:rPr kumimoji="1" lang="en-US" altLang="ja-JP" sz="1300">
              <a:latin typeface="ＭＳ Ｐゴシック" panose="020B0600070205080204" pitchFamily="50" charset="-128"/>
              <a:ea typeface="ＭＳ Ｐゴシック" panose="020B0600070205080204" pitchFamily="50" charset="-128"/>
            </a:rPr>
            <a:t>86,409</a:t>
          </a:r>
          <a:r>
            <a:rPr kumimoji="1" lang="ja-JP" altLang="en-US" sz="1300">
              <a:latin typeface="ＭＳ Ｐゴシック" panose="020B0600070205080204" pitchFamily="50" charset="-128"/>
              <a:ea typeface="ＭＳ Ｐゴシック" panose="020B0600070205080204" pitchFamily="50" charset="-128"/>
            </a:rPr>
            <a:t>千円増加したものの、民間保育所等運営委託事業において</a:t>
          </a:r>
          <a:r>
            <a:rPr kumimoji="1" lang="en-US" altLang="ja-JP" sz="1300">
              <a:latin typeface="ＭＳ Ｐゴシック" panose="020B0600070205080204" pitchFamily="50" charset="-128"/>
              <a:ea typeface="ＭＳ Ｐゴシック" panose="020B0600070205080204" pitchFamily="50" charset="-128"/>
            </a:rPr>
            <a:t>96,067</a:t>
          </a:r>
          <a:r>
            <a:rPr kumimoji="1" lang="ja-JP" altLang="en-US" sz="1300">
              <a:latin typeface="ＭＳ Ｐゴシック" panose="020B0600070205080204" pitchFamily="50" charset="-128"/>
              <a:ea typeface="ＭＳ Ｐゴシック" panose="020B0600070205080204" pitchFamily="50" charset="-128"/>
            </a:rPr>
            <a:t>千円、児童手当等支給事業において</a:t>
          </a:r>
          <a:r>
            <a:rPr kumimoji="1" lang="en-US" altLang="ja-JP" sz="1300">
              <a:latin typeface="ＭＳ Ｐゴシック" panose="020B0600070205080204" pitchFamily="50" charset="-128"/>
              <a:ea typeface="ＭＳ Ｐゴシック" panose="020B0600070205080204" pitchFamily="50" charset="-128"/>
            </a:rPr>
            <a:t>36,422</a:t>
          </a:r>
          <a:r>
            <a:rPr kumimoji="1" lang="ja-JP" altLang="en-US" sz="1300">
              <a:latin typeface="ＭＳ Ｐゴシック" panose="020B0600070205080204" pitchFamily="50" charset="-128"/>
              <a:ea typeface="ＭＳ Ｐゴシック" panose="020B0600070205080204" pitchFamily="50" charset="-128"/>
            </a:rPr>
            <a:t>千円減少したこと等により、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改善した。</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123190</xdr:rowOff>
    </xdr:from>
    <xdr:to>
      <xdr:col>24</xdr:col>
      <xdr:colOff>25400</xdr:colOff>
      <xdr:row>56</xdr:row>
      <xdr:rowOff>27940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55294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8890</xdr:rowOff>
    </xdr:from>
    <xdr:to>
      <xdr:col>19</xdr:col>
      <xdr:colOff>187325</xdr:colOff>
      <xdr:row>56</xdr:row>
      <xdr:rowOff>27940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3864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8890</xdr:rowOff>
    </xdr:from>
    <xdr:to>
      <xdr:col>15</xdr:col>
      <xdr:colOff>98425</xdr:colOff>
      <xdr:row>55</xdr:row>
      <xdr:rowOff>46990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38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46990</xdr:rowOff>
    </xdr:from>
    <xdr:to>
      <xdr:col>11</xdr:col>
      <xdr:colOff>9525</xdr:colOff>
      <xdr:row>55</xdr:row>
      <xdr:rowOff>115570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767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72390</xdr:rowOff>
    </xdr:from>
    <xdr:to>
      <xdr:col>24</xdr:col>
      <xdr:colOff>76200</xdr:colOff>
      <xdr:row>56</xdr:row>
      <xdr:rowOff>2540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88917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148590</xdr:rowOff>
    </xdr:from>
    <xdr:to>
      <xdr:col>20</xdr:col>
      <xdr:colOff>38100</xdr:colOff>
      <xdr:row>56</xdr:row>
      <xdr:rowOff>78740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88917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34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129540</xdr:rowOff>
    </xdr:from>
    <xdr:to>
      <xdr:col>15</xdr:col>
      <xdr:colOff>149225</xdr:colOff>
      <xdr:row>55</xdr:row>
      <xdr:rowOff>59690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69867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167640</xdr:rowOff>
    </xdr:from>
    <xdr:to>
      <xdr:col>11</xdr:col>
      <xdr:colOff>60325</xdr:colOff>
      <xdr:row>55</xdr:row>
      <xdr:rowOff>97790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107967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64770</xdr:rowOff>
    </xdr:from>
    <xdr:to>
      <xdr:col>6</xdr:col>
      <xdr:colOff>171450</xdr:colOff>
      <xdr:row>55</xdr:row>
      <xdr:rowOff>166370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5097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維持補修費は、学校施設整備事業が</a:t>
          </a:r>
          <a:r>
            <a:rPr kumimoji="1" lang="en-US" altLang="ja-JP" sz="1300">
              <a:latin typeface="ＭＳ Ｐゴシック" panose="020B0600070205080204" pitchFamily="50" charset="-128"/>
              <a:ea typeface="ＭＳ Ｐゴシック" panose="020B0600070205080204" pitchFamily="50" charset="-128"/>
            </a:rPr>
            <a:t>8,448</a:t>
          </a:r>
          <a:r>
            <a:rPr kumimoji="1" lang="ja-JP" altLang="en-US" sz="1300">
              <a:latin typeface="ＭＳ Ｐゴシック" panose="020B0600070205080204" pitchFamily="50" charset="-128"/>
              <a:ea typeface="ＭＳ Ｐゴシック" panose="020B0600070205080204" pitchFamily="50" charset="-128"/>
            </a:rPr>
            <a:t>千円増加したことなどにより</a:t>
          </a:r>
          <a:r>
            <a:rPr kumimoji="1" lang="en-US" altLang="ja-JP" sz="1300">
              <a:latin typeface="ＭＳ Ｐゴシック" panose="020B0600070205080204" pitchFamily="50" charset="-128"/>
              <a:ea typeface="ＭＳ Ｐゴシック" panose="020B0600070205080204" pitchFamily="50" charset="-128"/>
            </a:rPr>
            <a:t>8,368</a:t>
          </a:r>
          <a:r>
            <a:rPr kumimoji="1" lang="ja-JP" altLang="en-US" sz="1300">
              <a:latin typeface="ＭＳ Ｐゴシック" panose="020B0600070205080204" pitchFamily="50" charset="-128"/>
              <a:ea typeface="ＭＳ Ｐゴシック" panose="020B0600070205080204" pitchFamily="50" charset="-128"/>
            </a:rPr>
            <a:t>千円増加した。また、繰出金は後期高齢者医療特別会計繰出金が</a:t>
          </a:r>
          <a:r>
            <a:rPr kumimoji="1" lang="en-US" altLang="ja-JP" sz="1300">
              <a:latin typeface="ＭＳ Ｐゴシック" panose="020B0600070205080204" pitchFamily="50" charset="-128"/>
              <a:ea typeface="ＭＳ Ｐゴシック" panose="020B0600070205080204" pitchFamily="50" charset="-128"/>
            </a:rPr>
            <a:t>145,957</a:t>
          </a:r>
          <a:r>
            <a:rPr kumimoji="1" lang="ja-JP" altLang="en-US" sz="1300">
              <a:latin typeface="ＭＳ Ｐゴシック" panose="020B0600070205080204" pitchFamily="50" charset="-128"/>
              <a:ea typeface="ＭＳ Ｐゴシック" panose="020B0600070205080204" pitchFamily="50" charset="-128"/>
            </a:rPr>
            <a:t>千円増加したことなどにより</a:t>
          </a:r>
          <a:r>
            <a:rPr kumimoji="1" lang="en-US" altLang="ja-JP" sz="1300">
              <a:latin typeface="ＭＳ Ｐゴシック" panose="020B0600070205080204" pitchFamily="50" charset="-128"/>
              <a:ea typeface="ＭＳ Ｐゴシック" panose="020B0600070205080204" pitchFamily="50" charset="-128"/>
            </a:rPr>
            <a:t>234,698</a:t>
          </a:r>
          <a:r>
            <a:rPr kumimoji="1" lang="ja-JP" altLang="en-US" sz="1300">
              <a:latin typeface="ＭＳ Ｐゴシック" panose="020B0600070205080204" pitchFamily="50" charset="-128"/>
              <a:ea typeface="ＭＳ Ｐゴシック" panose="020B0600070205080204" pitchFamily="50" charset="-128"/>
            </a:rPr>
            <a:t>千円増加した。全体として、</a:t>
          </a:r>
          <a:r>
            <a:rPr kumimoji="1" lang="en-US" altLang="ja-JP" sz="1300">
              <a:latin typeface="ＭＳ Ｐゴシック" panose="020B0600070205080204" pitchFamily="50" charset="-128"/>
              <a:ea typeface="ＭＳ Ｐゴシック" panose="020B0600070205080204" pitchFamily="50" charset="-128"/>
            </a:rPr>
            <a:t>243,066</a:t>
          </a:r>
          <a:r>
            <a:rPr kumimoji="1" lang="ja-JP" altLang="en-US" sz="1300">
              <a:latin typeface="ＭＳ Ｐゴシック" panose="020B0600070205080204" pitchFamily="50" charset="-128"/>
              <a:ea typeface="ＭＳ Ｐゴシック" panose="020B0600070205080204" pitchFamily="50" charset="-128"/>
            </a:rPr>
            <a:t>千円増加し、</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％上昇した。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118835</xdr:rowOff>
    </xdr:from>
    <xdr:to>
      <xdr:col>82</xdr:col>
      <xdr:colOff>107950</xdr:colOff>
      <xdr:row>56</xdr:row>
      <xdr:rowOff>23585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54858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97065</xdr:rowOff>
    </xdr:from>
    <xdr:to>
      <xdr:col>78</xdr:col>
      <xdr:colOff>69850</xdr:colOff>
      <xdr:row>55</xdr:row>
      <xdr:rowOff>118835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5268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53522</xdr:rowOff>
    </xdr:from>
    <xdr:to>
      <xdr:col>73</xdr:col>
      <xdr:colOff>180975</xdr:colOff>
      <xdr:row>55</xdr:row>
      <xdr:rowOff>97065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483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53522</xdr:rowOff>
    </xdr:from>
    <xdr:to>
      <xdr:col>69</xdr:col>
      <xdr:colOff>92075</xdr:colOff>
      <xdr:row>55</xdr:row>
      <xdr:rowOff>75293</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4832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144235</xdr:rowOff>
    </xdr:from>
    <xdr:to>
      <xdr:col>82</xdr:col>
      <xdr:colOff>158750</xdr:colOff>
      <xdr:row>56</xdr:row>
      <xdr:rowOff>74385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160762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68035</xdr:rowOff>
    </xdr:from>
    <xdr:to>
      <xdr:col>78</xdr:col>
      <xdr:colOff>120650</xdr:colOff>
      <xdr:row>55</xdr:row>
      <xdr:rowOff>169635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8362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46265</xdr:rowOff>
    </xdr:from>
    <xdr:to>
      <xdr:col>74</xdr:col>
      <xdr:colOff>31750</xdr:colOff>
      <xdr:row>55</xdr:row>
      <xdr:rowOff>147865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158042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2722</xdr:rowOff>
    </xdr:from>
    <xdr:to>
      <xdr:col>69</xdr:col>
      <xdr:colOff>142875</xdr:colOff>
      <xdr:row>55</xdr:row>
      <xdr:rowOff>104322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114499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24493</xdr:rowOff>
    </xdr:from>
    <xdr:to>
      <xdr:col>65</xdr:col>
      <xdr:colOff>53975</xdr:colOff>
      <xdr:row>55</xdr:row>
      <xdr:rowOff>126093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136270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坂戸・鶴ヶ島消防組合への負担金が</a:t>
          </a:r>
          <a:r>
            <a:rPr kumimoji="1" lang="en-US" altLang="ja-JP" sz="1300">
              <a:latin typeface="ＭＳ Ｐゴシック" panose="020B0600070205080204" pitchFamily="50" charset="-128"/>
              <a:ea typeface="ＭＳ Ｐゴシック" panose="020B0600070205080204" pitchFamily="50" charset="-128"/>
            </a:rPr>
            <a:t>129,444</a:t>
          </a:r>
          <a:r>
            <a:rPr kumimoji="1" lang="ja-JP" altLang="en-US" sz="1300">
              <a:latin typeface="ＭＳ Ｐゴシック" panose="020B0600070205080204" pitchFamily="50" charset="-128"/>
              <a:ea typeface="ＭＳ Ｐゴシック" panose="020B0600070205080204" pitchFamily="50" charset="-128"/>
            </a:rPr>
            <a:t>千円、まちづくり応援寄附金推進事業において</a:t>
          </a:r>
          <a:r>
            <a:rPr kumimoji="1" lang="en-US" altLang="ja-JP" sz="1300">
              <a:latin typeface="ＭＳ Ｐゴシック" panose="020B0600070205080204" pitchFamily="50" charset="-128"/>
              <a:ea typeface="ＭＳ Ｐゴシック" panose="020B0600070205080204" pitchFamily="50" charset="-128"/>
            </a:rPr>
            <a:t>21,431</a:t>
          </a:r>
          <a:r>
            <a:rPr kumimoji="1" lang="ja-JP" altLang="en-US" sz="1300">
              <a:latin typeface="ＭＳ Ｐゴシック" panose="020B0600070205080204" pitchFamily="50" charset="-128"/>
              <a:ea typeface="ＭＳ Ｐゴシック" panose="020B0600070205080204" pitchFamily="50" charset="-128"/>
            </a:rPr>
            <a:t>千円増加したこと等により、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上昇した。一部事務組合等への負担金については、負担金の内容を十分精査することなどにより、支出の削減を図る。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106426</xdr:rowOff>
    </xdr:from>
    <xdr:to>
      <xdr:col>82</xdr:col>
      <xdr:colOff>107950</xdr:colOff>
      <xdr:row>37</xdr:row>
      <xdr:rowOff>124714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45007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106426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4226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14986</xdr:rowOff>
    </xdr:from>
    <xdr:to>
      <xdr:col>73</xdr:col>
      <xdr:colOff>180975</xdr:colOff>
      <xdr:row>37</xdr:row>
      <xdr:rowOff>78994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3586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14986</xdr:rowOff>
    </xdr:from>
    <xdr:to>
      <xdr:col>69</xdr:col>
      <xdr:colOff>92075</xdr:colOff>
      <xdr:row>37</xdr:row>
      <xdr:rowOff>88138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35863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45991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28194</xdr:rowOff>
    </xdr:from>
    <xdr:to>
      <xdr:col>74</xdr:col>
      <xdr:colOff>31750</xdr:colOff>
      <xdr:row>37</xdr:row>
      <xdr:rowOff>129794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114571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年度に借り入れた臨時財政対策債に係る元利償還金が</a:t>
          </a:r>
          <a:r>
            <a:rPr kumimoji="1" lang="en-US" altLang="ja-JP" sz="1300">
              <a:latin typeface="ＭＳ Ｐゴシック" panose="020B0600070205080204" pitchFamily="50" charset="-128"/>
              <a:ea typeface="ＭＳ Ｐゴシック" panose="020B0600070205080204" pitchFamily="50" charset="-128"/>
            </a:rPr>
            <a:t>107,564</a:t>
          </a:r>
          <a:r>
            <a:rPr kumimoji="1" lang="ja-JP" altLang="en-US" sz="1300">
              <a:latin typeface="ＭＳ Ｐゴシック" panose="020B0600070205080204" pitchFamily="50" charset="-128"/>
              <a:ea typeface="ＭＳ Ｐゴシック" panose="020B0600070205080204" pitchFamily="50" charset="-128"/>
            </a:rPr>
            <a:t>千円減少したこと等により、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改善した。普通債については、国・県・各種財団などの補助制度を有効に活用することで借入れを抑制するとともに、投資的経費に係る事業費の見直し等を通じて、公債費の削減に努める。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46989</xdr:rowOff>
    </xdr:from>
    <xdr:to>
      <xdr:col>24</xdr:col>
      <xdr:colOff>25400</xdr:colOff>
      <xdr:row>79</xdr:row>
      <xdr:rowOff>147574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591539"/>
          <a:ext cx="8382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147574</xdr:rowOff>
    </xdr:from>
    <xdr:to>
      <xdr:col>19</xdr:col>
      <xdr:colOff>187325</xdr:colOff>
      <xdr:row>79</xdr:row>
      <xdr:rowOff>165863</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692124"/>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10413</xdr:rowOff>
    </xdr:from>
    <xdr:to>
      <xdr:col>15</xdr:col>
      <xdr:colOff>98425</xdr:colOff>
      <xdr:row>79</xdr:row>
      <xdr:rowOff>165863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554963"/>
          <a:ext cx="889000" cy="15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10413</xdr:rowOff>
    </xdr:from>
    <xdr:to>
      <xdr:col>11</xdr:col>
      <xdr:colOff>9525</xdr:colOff>
      <xdr:row>79</xdr:row>
      <xdr:rowOff>37846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554963"/>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167639</xdr:rowOff>
    </xdr:from>
    <xdr:to>
      <xdr:col>24</xdr:col>
      <xdr:colOff>76200</xdr:colOff>
      <xdr:row>79</xdr:row>
      <xdr:rowOff>97789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139716</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96774</xdr:rowOff>
    </xdr:from>
    <xdr:to>
      <xdr:col>20</xdr:col>
      <xdr:colOff>38100</xdr:colOff>
      <xdr:row>80</xdr:row>
      <xdr:rowOff>26924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6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11701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72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115063</xdr:rowOff>
    </xdr:from>
    <xdr:to>
      <xdr:col>15</xdr:col>
      <xdr:colOff>149225</xdr:colOff>
      <xdr:row>80</xdr:row>
      <xdr:rowOff>45213</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29990</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74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131063</xdr:rowOff>
    </xdr:from>
    <xdr:to>
      <xdr:col>11</xdr:col>
      <xdr:colOff>60325</xdr:colOff>
      <xdr:row>79</xdr:row>
      <xdr:rowOff>61213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45990</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158496</xdr:rowOff>
    </xdr:from>
    <xdr:to>
      <xdr:col>6</xdr:col>
      <xdr:colOff>171450</xdr:colOff>
      <xdr:row>79</xdr:row>
      <xdr:rowOff>88646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73423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617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扶助費が減少したものの、人件費、物件費等が増加したため、全体として経常的支出が増加し、</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％上昇した。今後も、物価高騰の影響や社会保障費等の増加により、財政が圧迫されることが懸念される。健全な財政運営を維持していくため、一層の歳出の抑制及び効率化に向けた業務改革に取り組む。</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161289</xdr:rowOff>
    </xdr:from>
    <xdr:to>
      <xdr:col>82</xdr:col>
      <xdr:colOff>107950</xdr:colOff>
      <xdr:row>76</xdr:row>
      <xdr:rowOff>157480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20039"/>
          <a:ext cx="8382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58420</xdr:rowOff>
    </xdr:from>
    <xdr:to>
      <xdr:col>78</xdr:col>
      <xdr:colOff>69850</xdr:colOff>
      <xdr:row>75</xdr:row>
      <xdr:rowOff>161289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745720"/>
          <a:ext cx="8890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8890</xdr:rowOff>
    </xdr:from>
    <xdr:to>
      <xdr:col>73</xdr:col>
      <xdr:colOff>180975</xdr:colOff>
      <xdr:row>74</xdr:row>
      <xdr:rowOff>58420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52474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8890</xdr:rowOff>
    </xdr:from>
    <xdr:to>
      <xdr:col>69</xdr:col>
      <xdr:colOff>92075</xdr:colOff>
      <xdr:row>75</xdr:row>
      <xdr:rowOff>130810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524740"/>
          <a:ext cx="8890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106680</xdr:rowOff>
    </xdr:from>
    <xdr:to>
      <xdr:col>82</xdr:col>
      <xdr:colOff>158750</xdr:colOff>
      <xdr:row>77</xdr:row>
      <xdr:rowOff>36830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123207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110490</xdr:rowOff>
    </xdr:from>
    <xdr:to>
      <xdr:col>78</xdr:col>
      <xdr:colOff>120650</xdr:colOff>
      <xdr:row>76</xdr:row>
      <xdr:rowOff>40639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7620</xdr:rowOff>
    </xdr:from>
    <xdr:to>
      <xdr:col>74</xdr:col>
      <xdr:colOff>31750</xdr:colOff>
      <xdr:row>74</xdr:row>
      <xdr:rowOff>109220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119397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46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129540</xdr:rowOff>
    </xdr:from>
    <xdr:to>
      <xdr:col>69</xdr:col>
      <xdr:colOff>142875</xdr:colOff>
      <xdr:row>73</xdr:row>
      <xdr:rowOff>59690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69867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80010</xdr:rowOff>
    </xdr:from>
    <xdr:to>
      <xdr:col>65</xdr:col>
      <xdr:colOff>53975</xdr:colOff>
      <xdr:row>76</xdr:row>
      <xdr:rowOff>10161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20337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埼玉県坂戸市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101644</xdr:rowOff>
    </xdr:from>
    <xdr:to>
      <xdr:col>29</xdr:col>
      <xdr:colOff>127000</xdr:colOff>
      <xdr:row>18</xdr:row>
      <xdr:rowOff>13252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63919"/>
          <a:ext cx="647700" cy="83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13252</xdr:rowOff>
    </xdr:from>
    <xdr:to>
      <xdr:col>26</xdr:col>
      <xdr:colOff>50800</xdr:colOff>
      <xdr:row>18</xdr:row>
      <xdr:rowOff>40418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46977"/>
          <a:ext cx="698500" cy="271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27102</xdr:rowOff>
    </xdr:from>
    <xdr:to>
      <xdr:col>22</xdr:col>
      <xdr:colOff>114300</xdr:colOff>
      <xdr:row>18</xdr:row>
      <xdr:rowOff>40418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60827"/>
          <a:ext cx="698500" cy="133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10300</xdr:rowOff>
    </xdr:from>
    <xdr:to>
      <xdr:col>18</xdr:col>
      <xdr:colOff>177800</xdr:colOff>
      <xdr:row>18</xdr:row>
      <xdr:rowOff>27102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44025"/>
          <a:ext cx="698500" cy="16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50844</xdr:rowOff>
    </xdr:from>
    <xdr:to>
      <xdr:col>29</xdr:col>
      <xdr:colOff>177800</xdr:colOff>
      <xdr:row>17</xdr:row>
      <xdr:rowOff>152444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13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22921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85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133902</xdr:rowOff>
    </xdr:from>
    <xdr:to>
      <xdr:col>26</xdr:col>
      <xdr:colOff>101600</xdr:colOff>
      <xdr:row>18</xdr:row>
      <xdr:rowOff>64052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96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48829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82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161068</xdr:rowOff>
    </xdr:from>
    <xdr:to>
      <xdr:col>22</xdr:col>
      <xdr:colOff>165100</xdr:colOff>
      <xdr:row>18</xdr:row>
      <xdr:rowOff>91218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23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75995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0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147752</xdr:rowOff>
    </xdr:from>
    <xdr:to>
      <xdr:col>19</xdr:col>
      <xdr:colOff>38100</xdr:colOff>
      <xdr:row>18</xdr:row>
      <xdr:rowOff>77902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10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62679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96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130950</xdr:rowOff>
    </xdr:from>
    <xdr:to>
      <xdr:col>15</xdr:col>
      <xdr:colOff>101600</xdr:colOff>
      <xdr:row>18</xdr:row>
      <xdr:rowOff>61100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93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45877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7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274066</xdr:rowOff>
    </xdr:from>
    <xdr:to>
      <xdr:col>29</xdr:col>
      <xdr:colOff>127000</xdr:colOff>
      <xdr:row>34</xdr:row>
      <xdr:rowOff>298641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541516"/>
          <a:ext cx="647700" cy="24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274066</xdr:rowOff>
    </xdr:from>
    <xdr:to>
      <xdr:col>26</xdr:col>
      <xdr:colOff>50800</xdr:colOff>
      <xdr:row>34</xdr:row>
      <xdr:rowOff>296621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41516"/>
          <a:ext cx="698500" cy="225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296621</xdr:rowOff>
    </xdr:from>
    <xdr:to>
      <xdr:col>22</xdr:col>
      <xdr:colOff>114300</xdr:colOff>
      <xdr:row>35</xdr:row>
      <xdr:rowOff>28969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64071"/>
          <a:ext cx="698500" cy="75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28969</xdr:rowOff>
    </xdr:from>
    <xdr:to>
      <xdr:col>18</xdr:col>
      <xdr:colOff>177800</xdr:colOff>
      <xdr:row>35</xdr:row>
      <xdr:rowOff>138849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39319"/>
          <a:ext cx="698500" cy="1098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247841</xdr:rowOff>
    </xdr:from>
    <xdr:to>
      <xdr:col>29</xdr:col>
      <xdr:colOff>177800</xdr:colOff>
      <xdr:row>35</xdr:row>
      <xdr:rowOff>6541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15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92918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6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223266</xdr:rowOff>
    </xdr:from>
    <xdr:to>
      <xdr:col>26</xdr:col>
      <xdr:colOff>101600</xdr:colOff>
      <xdr:row>34</xdr:row>
      <xdr:rowOff>324865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90716"/>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335043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59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245821</xdr:rowOff>
    </xdr:from>
    <xdr:to>
      <xdr:col>22</xdr:col>
      <xdr:colOff>165100</xdr:colOff>
      <xdr:row>35</xdr:row>
      <xdr:rowOff>4521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13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14698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82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321069</xdr:rowOff>
    </xdr:from>
    <xdr:to>
      <xdr:col>19</xdr:col>
      <xdr:colOff>38100</xdr:colOff>
      <xdr:row>35</xdr:row>
      <xdr:rowOff>79769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88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89946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57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88049</xdr:rowOff>
    </xdr:from>
    <xdr:to>
      <xdr:col>15</xdr:col>
      <xdr:colOff>101600</xdr:colOff>
      <xdr:row>35</xdr:row>
      <xdr:rowOff>189649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98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199826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埼玉県坂戸市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99,632
95,751
41.02
39,016,308
36,861,552
1,964,203
20,605,489
22,385,595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75395</xdr:rowOff>
    </xdr:from>
    <xdr:to>
      <xdr:col>24</xdr:col>
      <xdr:colOff>63500</xdr:colOff>
      <xdr:row>37</xdr:row>
      <xdr:rowOff>143701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19045"/>
          <a:ext cx="838200" cy="6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143701</xdr:rowOff>
    </xdr:from>
    <xdr:to>
      <xdr:col>19</xdr:col>
      <xdr:colOff>177800</xdr:colOff>
      <xdr:row>37</xdr:row>
      <xdr:rowOff>169669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87351"/>
          <a:ext cx="889000" cy="2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169669</xdr:rowOff>
    </xdr:from>
    <xdr:to>
      <xdr:col>15</xdr:col>
      <xdr:colOff>50800</xdr:colOff>
      <xdr:row>38</xdr:row>
      <xdr:rowOff>1717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13319"/>
          <a:ext cx="889000" cy="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146169</xdr:rowOff>
    </xdr:from>
    <xdr:to>
      <xdr:col>10</xdr:col>
      <xdr:colOff>114300</xdr:colOff>
      <xdr:row>38</xdr:row>
      <xdr:rowOff>1717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489819"/>
          <a:ext cx="889000" cy="2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24595</xdr:rowOff>
    </xdr:from>
    <xdr:to>
      <xdr:col>24</xdr:col>
      <xdr:colOff>114300</xdr:colOff>
      <xdr:row>37</xdr:row>
      <xdr:rowOff>126195</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6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3022</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4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92901</xdr:rowOff>
    </xdr:from>
    <xdr:to>
      <xdr:col>20</xdr:col>
      <xdr:colOff>38100</xdr:colOff>
      <xdr:row>38</xdr:row>
      <xdr:rowOff>23051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3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14178</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52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118869</xdr:rowOff>
    </xdr:from>
    <xdr:to>
      <xdr:col>15</xdr:col>
      <xdr:colOff>101600</xdr:colOff>
      <xdr:row>38</xdr:row>
      <xdr:rowOff>49019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40146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55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122367</xdr:rowOff>
    </xdr:from>
    <xdr:to>
      <xdr:col>10</xdr:col>
      <xdr:colOff>165100</xdr:colOff>
      <xdr:row>38</xdr:row>
      <xdr:rowOff>52517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6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43644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55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95369</xdr:rowOff>
    </xdr:from>
    <xdr:to>
      <xdr:col>6</xdr:col>
      <xdr:colOff>38100</xdr:colOff>
      <xdr:row>38</xdr:row>
      <xdr:rowOff>25519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3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16646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53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171214</xdr:rowOff>
    </xdr:from>
    <xdr:to>
      <xdr:col>24</xdr:col>
      <xdr:colOff>63500</xdr:colOff>
      <xdr:row>58</xdr:row>
      <xdr:rowOff>64442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43864"/>
          <a:ext cx="838200" cy="64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144631</xdr:rowOff>
    </xdr:from>
    <xdr:to>
      <xdr:col>19</xdr:col>
      <xdr:colOff>177800</xdr:colOff>
      <xdr:row>58</xdr:row>
      <xdr:rowOff>64442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17281"/>
          <a:ext cx="889000" cy="9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144631</xdr:rowOff>
    </xdr:from>
    <xdr:to>
      <xdr:col>15</xdr:col>
      <xdr:colOff>50800</xdr:colOff>
      <xdr:row>58</xdr:row>
      <xdr:rowOff>4810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17281"/>
          <a:ext cx="889000" cy="3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155359</xdr:rowOff>
    </xdr:from>
    <xdr:to>
      <xdr:col>10</xdr:col>
      <xdr:colOff>114300</xdr:colOff>
      <xdr:row>58</xdr:row>
      <xdr:rowOff>4810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28009"/>
          <a:ext cx="889000" cy="2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120414</xdr:rowOff>
    </xdr:from>
    <xdr:to>
      <xdr:col>24</xdr:col>
      <xdr:colOff>114300</xdr:colOff>
      <xdr:row>58</xdr:row>
      <xdr:rowOff>50564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9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98841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7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13642</xdr:rowOff>
    </xdr:from>
    <xdr:to>
      <xdr:col>20</xdr:col>
      <xdr:colOff>38100</xdr:colOff>
      <xdr:row>58</xdr:row>
      <xdr:rowOff>115242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5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106369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5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93831</xdr:rowOff>
    </xdr:from>
    <xdr:to>
      <xdr:col>15</xdr:col>
      <xdr:colOff>101600</xdr:colOff>
      <xdr:row>58</xdr:row>
      <xdr:rowOff>23981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15108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5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125460</xdr:rowOff>
    </xdr:from>
    <xdr:to>
      <xdr:col>10</xdr:col>
      <xdr:colOff>165100</xdr:colOff>
      <xdr:row>58</xdr:row>
      <xdr:rowOff>55610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9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46737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9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104559</xdr:rowOff>
    </xdr:from>
    <xdr:to>
      <xdr:col>6</xdr:col>
      <xdr:colOff>38100</xdr:colOff>
      <xdr:row>58</xdr:row>
      <xdr:rowOff>34709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7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25836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6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35688</xdr:rowOff>
    </xdr:from>
    <xdr:to>
      <xdr:col>24</xdr:col>
      <xdr:colOff>63500</xdr:colOff>
      <xdr:row>77</xdr:row>
      <xdr:rowOff>38830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237338"/>
          <a:ext cx="838200" cy="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35688</xdr:rowOff>
    </xdr:from>
    <xdr:to>
      <xdr:col>19</xdr:col>
      <xdr:colOff>177800</xdr:colOff>
      <xdr:row>77</xdr:row>
      <xdr:rowOff>55460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37338"/>
          <a:ext cx="889000" cy="19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168618</xdr:rowOff>
    </xdr:from>
    <xdr:to>
      <xdr:col>15</xdr:col>
      <xdr:colOff>50800</xdr:colOff>
      <xdr:row>77</xdr:row>
      <xdr:rowOff>55460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198818"/>
          <a:ext cx="889000" cy="5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168618</xdr:rowOff>
    </xdr:from>
    <xdr:to>
      <xdr:col>10</xdr:col>
      <xdr:colOff>114300</xdr:colOff>
      <xdr:row>77</xdr:row>
      <xdr:rowOff>41517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98818"/>
          <a:ext cx="8890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159480</xdr:rowOff>
    </xdr:from>
    <xdr:to>
      <xdr:col>24</xdr:col>
      <xdr:colOff>114300</xdr:colOff>
      <xdr:row>77</xdr:row>
      <xdr:rowOff>89630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8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74407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0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156338</xdr:rowOff>
    </xdr:from>
    <xdr:to>
      <xdr:col>20</xdr:col>
      <xdr:colOff>38100</xdr:colOff>
      <xdr:row>77</xdr:row>
      <xdr:rowOff>86488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8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77615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79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4660</xdr:rowOff>
    </xdr:from>
    <xdr:to>
      <xdr:col>15</xdr:col>
      <xdr:colOff>101600</xdr:colOff>
      <xdr:row>77</xdr:row>
      <xdr:rowOff>106260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0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97387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29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117818</xdr:rowOff>
    </xdr:from>
    <xdr:to>
      <xdr:col>10</xdr:col>
      <xdr:colOff>165100</xdr:colOff>
      <xdr:row>77</xdr:row>
      <xdr:rowOff>47968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4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39095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4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162167</xdr:rowOff>
    </xdr:from>
    <xdr:to>
      <xdr:col>6</xdr:col>
      <xdr:colOff>38100</xdr:colOff>
      <xdr:row>77</xdr:row>
      <xdr:rowOff>92317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9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83444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85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16393</xdr:rowOff>
    </xdr:from>
    <xdr:to>
      <xdr:col>24</xdr:col>
      <xdr:colOff>62865</xdr:colOff>
      <xdr:row>97</xdr:row>
      <xdr:rowOff>39536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446893"/>
          <a:ext cx="1270" cy="1223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43363</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67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39536</xdr:rowOff>
    </xdr:from>
    <xdr:to>
      <xdr:col>24</xdr:col>
      <xdr:colOff>152400</xdr:colOff>
      <xdr:row>97</xdr:row>
      <xdr:rowOff>39536</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6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134520</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22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16393</xdr:rowOff>
    </xdr:from>
    <xdr:to>
      <xdr:col>24</xdr:col>
      <xdr:colOff>152400</xdr:colOff>
      <xdr:row>90</xdr:row>
      <xdr:rowOff>16393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446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158018</xdr:rowOff>
    </xdr:from>
    <xdr:to>
      <xdr:col>24</xdr:col>
      <xdr:colOff>63500</xdr:colOff>
      <xdr:row>97</xdr:row>
      <xdr:rowOff>70937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617218"/>
          <a:ext cx="838200" cy="8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146204</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091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123327</xdr:rowOff>
    </xdr:from>
    <xdr:to>
      <xdr:col>24</xdr:col>
      <xdr:colOff>114300</xdr:colOff>
      <xdr:row>95</xdr:row>
      <xdr:rowOff>53477</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23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70937</xdr:rowOff>
    </xdr:from>
    <xdr:to>
      <xdr:col>19</xdr:col>
      <xdr:colOff>177800</xdr:colOff>
      <xdr:row>97</xdr:row>
      <xdr:rowOff>129398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701587"/>
          <a:ext cx="889000" cy="5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12951</xdr:rowOff>
    </xdr:from>
    <xdr:to>
      <xdr:col>20</xdr:col>
      <xdr:colOff>38100</xdr:colOff>
      <xdr:row>95</xdr:row>
      <xdr:rowOff>114551</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0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131078</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07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11967</xdr:rowOff>
    </xdr:from>
    <xdr:to>
      <xdr:col>15</xdr:col>
      <xdr:colOff>50800</xdr:colOff>
      <xdr:row>97</xdr:row>
      <xdr:rowOff>129398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642617"/>
          <a:ext cx="889000" cy="11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83207</xdr:rowOff>
    </xdr:from>
    <xdr:to>
      <xdr:col>15</xdr:col>
      <xdr:colOff>101600</xdr:colOff>
      <xdr:row>96</xdr:row>
      <xdr:rowOff>13357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29884</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14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11967</xdr:rowOff>
    </xdr:from>
    <xdr:to>
      <xdr:col>10</xdr:col>
      <xdr:colOff>114300</xdr:colOff>
      <xdr:row>98</xdr:row>
      <xdr:rowOff>15250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642617"/>
          <a:ext cx="889000" cy="17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3130</xdr:rowOff>
    </xdr:from>
    <xdr:to>
      <xdr:col>10</xdr:col>
      <xdr:colOff>165100</xdr:colOff>
      <xdr:row>95</xdr:row>
      <xdr:rowOff>104730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121257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57521</xdr:rowOff>
    </xdr:from>
    <xdr:to>
      <xdr:col>6</xdr:col>
      <xdr:colOff>38100</xdr:colOff>
      <xdr:row>96</xdr:row>
      <xdr:rowOff>159121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4198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30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107218</xdr:rowOff>
    </xdr:from>
    <xdr:to>
      <xdr:col>24</xdr:col>
      <xdr:colOff>114300</xdr:colOff>
      <xdr:row>97</xdr:row>
      <xdr:rowOff>37368</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56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22145</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48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20137</xdr:rowOff>
    </xdr:from>
    <xdr:to>
      <xdr:col>20</xdr:col>
      <xdr:colOff>38100</xdr:colOff>
      <xdr:row>97</xdr:row>
      <xdr:rowOff>121737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65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112864</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530111" y="1674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78598</xdr:rowOff>
    </xdr:from>
    <xdr:to>
      <xdr:col>15</xdr:col>
      <xdr:colOff>101600</xdr:colOff>
      <xdr:row>98</xdr:row>
      <xdr:rowOff>8748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70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171325</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80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132617</xdr:rowOff>
    </xdr:from>
    <xdr:to>
      <xdr:col>10</xdr:col>
      <xdr:colOff>165100</xdr:colOff>
      <xdr:row>97</xdr:row>
      <xdr:rowOff>62767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59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53894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68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135900</xdr:rowOff>
    </xdr:from>
    <xdr:to>
      <xdr:col>6</xdr:col>
      <xdr:colOff>38100</xdr:colOff>
      <xdr:row>98</xdr:row>
      <xdr:rowOff>66050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6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57177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859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147451</xdr:rowOff>
    </xdr:from>
    <xdr:to>
      <xdr:col>55</xdr:col>
      <xdr:colOff>0</xdr:colOff>
      <xdr:row>36</xdr:row>
      <xdr:rowOff>167644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19651"/>
          <a:ext cx="8382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160666</xdr:rowOff>
    </xdr:from>
    <xdr:to>
      <xdr:col>50</xdr:col>
      <xdr:colOff>114300</xdr:colOff>
      <xdr:row>36</xdr:row>
      <xdr:rowOff>167644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32866"/>
          <a:ext cx="889000" cy="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160666</xdr:rowOff>
    </xdr:from>
    <xdr:to>
      <xdr:col>45</xdr:col>
      <xdr:colOff>177800</xdr:colOff>
      <xdr:row>37</xdr:row>
      <xdr:rowOff>54421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32866"/>
          <a:ext cx="889000" cy="6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133865</xdr:rowOff>
    </xdr:from>
    <xdr:to>
      <xdr:col>41</xdr:col>
      <xdr:colOff>50800</xdr:colOff>
      <xdr:row>37</xdr:row>
      <xdr:rowOff>54421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277365"/>
          <a:ext cx="889000" cy="112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96651</xdr:rowOff>
    </xdr:from>
    <xdr:to>
      <xdr:col>55</xdr:col>
      <xdr:colOff>50800</xdr:colOff>
      <xdr:row>37</xdr:row>
      <xdr:rowOff>26801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6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75078</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4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116844</xdr:rowOff>
    </xdr:from>
    <xdr:to>
      <xdr:col>50</xdr:col>
      <xdr:colOff>165100</xdr:colOff>
      <xdr:row>37</xdr:row>
      <xdr:rowOff>46994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8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38121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38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109866</xdr:rowOff>
    </xdr:from>
    <xdr:to>
      <xdr:col>46</xdr:col>
      <xdr:colOff>38100</xdr:colOff>
      <xdr:row>37</xdr:row>
      <xdr:rowOff>40016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8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31143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37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3621</xdr:rowOff>
    </xdr:from>
    <xdr:to>
      <xdr:col>41</xdr:col>
      <xdr:colOff>101600</xdr:colOff>
      <xdr:row>37</xdr:row>
      <xdr:rowOff>105221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96348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3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83065</xdr:rowOff>
    </xdr:from>
    <xdr:to>
      <xdr:col>36</xdr:col>
      <xdr:colOff>165100</xdr:colOff>
      <xdr:row>31</xdr:row>
      <xdr:rowOff>13215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22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4342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31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63990</xdr:rowOff>
    </xdr:from>
    <xdr:to>
      <xdr:col>55</xdr:col>
      <xdr:colOff>0</xdr:colOff>
      <xdr:row>57</xdr:row>
      <xdr:rowOff>111702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836640"/>
          <a:ext cx="838200" cy="4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63990</xdr:rowOff>
    </xdr:from>
    <xdr:to>
      <xdr:col>50</xdr:col>
      <xdr:colOff>114300</xdr:colOff>
      <xdr:row>57</xdr:row>
      <xdr:rowOff>141463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836640"/>
          <a:ext cx="889000" cy="7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141463</xdr:rowOff>
    </xdr:from>
    <xdr:to>
      <xdr:col>45</xdr:col>
      <xdr:colOff>177800</xdr:colOff>
      <xdr:row>57</xdr:row>
      <xdr:rowOff>168808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914113"/>
          <a:ext cx="889000" cy="2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153786</xdr:rowOff>
    </xdr:from>
    <xdr:to>
      <xdr:col>41</xdr:col>
      <xdr:colOff>50800</xdr:colOff>
      <xdr:row>57</xdr:row>
      <xdr:rowOff>168808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926436"/>
          <a:ext cx="8890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60902</xdr:rowOff>
    </xdr:from>
    <xdr:to>
      <xdr:col>55</xdr:col>
      <xdr:colOff>50800</xdr:colOff>
      <xdr:row>57</xdr:row>
      <xdr:rowOff>162502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8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39329</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81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13190</xdr:rowOff>
    </xdr:from>
    <xdr:to>
      <xdr:col>50</xdr:col>
      <xdr:colOff>165100</xdr:colOff>
      <xdr:row>57</xdr:row>
      <xdr:rowOff>114790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8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105917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878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90663</xdr:rowOff>
    </xdr:from>
    <xdr:to>
      <xdr:col>46</xdr:col>
      <xdr:colOff>38100</xdr:colOff>
      <xdr:row>58</xdr:row>
      <xdr:rowOff>20813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6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11940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95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118008</xdr:rowOff>
    </xdr:from>
    <xdr:to>
      <xdr:col>41</xdr:col>
      <xdr:colOff>101600</xdr:colOff>
      <xdr:row>58</xdr:row>
      <xdr:rowOff>48158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9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39285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98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102986</xdr:rowOff>
    </xdr:from>
    <xdr:to>
      <xdr:col>36</xdr:col>
      <xdr:colOff>165100</xdr:colOff>
      <xdr:row>58</xdr:row>
      <xdr:rowOff>33136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7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24263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96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71120</xdr:rowOff>
    </xdr:from>
    <xdr:to>
      <xdr:col>55</xdr:col>
      <xdr:colOff>0</xdr:colOff>
      <xdr:row>76</xdr:row>
      <xdr:rowOff>123606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101320"/>
          <a:ext cx="838200" cy="5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123606</xdr:rowOff>
    </xdr:from>
    <xdr:to>
      <xdr:col>50</xdr:col>
      <xdr:colOff>114300</xdr:colOff>
      <xdr:row>77</xdr:row>
      <xdr:rowOff>85590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153806"/>
          <a:ext cx="889000" cy="13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125893</xdr:rowOff>
    </xdr:from>
    <xdr:to>
      <xdr:col>45</xdr:col>
      <xdr:colOff>177800</xdr:colOff>
      <xdr:row>77</xdr:row>
      <xdr:rowOff>85590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156093"/>
          <a:ext cx="889000" cy="13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125893</xdr:rowOff>
    </xdr:from>
    <xdr:to>
      <xdr:col>41</xdr:col>
      <xdr:colOff>50800</xdr:colOff>
      <xdr:row>76</xdr:row>
      <xdr:rowOff>151747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156093"/>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107515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20320</xdr:rowOff>
    </xdr:from>
    <xdr:to>
      <xdr:col>55</xdr:col>
      <xdr:colOff>50800</xdr:colOff>
      <xdr:row>76</xdr:row>
      <xdr:rowOff>121920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05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43197</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90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72806</xdr:rowOff>
    </xdr:from>
    <xdr:to>
      <xdr:col>50</xdr:col>
      <xdr:colOff>165100</xdr:colOff>
      <xdr:row>77</xdr:row>
      <xdr:rowOff>2956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10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19483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87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34790</xdr:rowOff>
    </xdr:from>
    <xdr:to>
      <xdr:col>46</xdr:col>
      <xdr:colOff>38100</xdr:colOff>
      <xdr:row>77</xdr:row>
      <xdr:rowOff>136390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23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127517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32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75093</xdr:rowOff>
    </xdr:from>
    <xdr:to>
      <xdr:col>41</xdr:col>
      <xdr:colOff>101600</xdr:colOff>
      <xdr:row>77</xdr:row>
      <xdr:rowOff>5243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10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21769</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880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100947</xdr:rowOff>
    </xdr:from>
    <xdr:to>
      <xdr:col>36</xdr:col>
      <xdr:colOff>165100</xdr:colOff>
      <xdr:row>77</xdr:row>
      <xdr:rowOff>31097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13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47624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90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16142</xdr:rowOff>
    </xdr:from>
    <xdr:to>
      <xdr:col>55</xdr:col>
      <xdr:colOff>0</xdr:colOff>
      <xdr:row>97</xdr:row>
      <xdr:rowOff>60285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639300" y="16646792"/>
          <a:ext cx="838200" cy="4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118188</xdr:rowOff>
    </xdr:from>
    <xdr:to>
      <xdr:col>50</xdr:col>
      <xdr:colOff>114300</xdr:colOff>
      <xdr:row>97</xdr:row>
      <xdr:rowOff>16142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8750300" y="16577388"/>
          <a:ext cx="889000" cy="6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118188</xdr:rowOff>
    </xdr:from>
    <xdr:to>
      <xdr:col>45</xdr:col>
      <xdr:colOff>177800</xdr:colOff>
      <xdr:row>97</xdr:row>
      <xdr:rowOff>126236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7861300" y="16577388"/>
          <a:ext cx="889000" cy="17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82595</xdr:rowOff>
    </xdr:from>
    <xdr:to>
      <xdr:col>41</xdr:col>
      <xdr:colOff>50800</xdr:colOff>
      <xdr:row>97</xdr:row>
      <xdr:rowOff>126236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972300" y="16713245"/>
          <a:ext cx="889000" cy="4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9485</xdr:rowOff>
    </xdr:from>
    <xdr:to>
      <xdr:col>55</xdr:col>
      <xdr:colOff>50800</xdr:colOff>
      <xdr:row>97</xdr:row>
      <xdr:rowOff>111085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64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95862</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55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136792</xdr:rowOff>
    </xdr:from>
    <xdr:to>
      <xdr:col>50</xdr:col>
      <xdr:colOff>165100</xdr:colOff>
      <xdr:row>97</xdr:row>
      <xdr:rowOff>66942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59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58069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68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67388</xdr:rowOff>
    </xdr:from>
    <xdr:to>
      <xdr:col>46</xdr:col>
      <xdr:colOff>38100</xdr:colOff>
      <xdr:row>96</xdr:row>
      <xdr:rowOff>168988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52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160115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61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75436</xdr:rowOff>
    </xdr:from>
    <xdr:to>
      <xdr:col>41</xdr:col>
      <xdr:colOff>101600</xdr:colOff>
      <xdr:row>98</xdr:row>
      <xdr:rowOff>5586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70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97</xdr:row>
      <xdr:rowOff>168163</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26428" y="1679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31795</xdr:rowOff>
    </xdr:from>
    <xdr:to>
      <xdr:col>36</xdr:col>
      <xdr:colOff>165100</xdr:colOff>
      <xdr:row>97</xdr:row>
      <xdr:rowOff>133395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6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97</xdr:row>
      <xdr:rowOff>124522</xdr:rowOff>
    </xdr:from>
    <xdr:ext cx="469744"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37428" y="1675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14198</xdr:rowOff>
    </xdr:from>
    <xdr:to>
      <xdr:col>85</xdr:col>
      <xdr:colOff>127000</xdr:colOff>
      <xdr:row>38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5481300" y="6529298"/>
          <a:ext cx="8382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14542</xdr:rowOff>
    </xdr:from>
    <xdr:to>
      <xdr:col>71</xdr:col>
      <xdr:colOff>177800</xdr:colOff>
      <xdr:row>38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814300" y="6529642"/>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134849</xdr:rowOff>
    </xdr:from>
    <xdr:to>
      <xdr:col>85</xdr:col>
      <xdr:colOff>177800</xdr:colOff>
      <xdr:row>38</xdr:row>
      <xdr:rowOff>64999</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47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73900</xdr:rowOff>
    </xdr:from>
    <xdr:ext cx="378565"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417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135191</xdr:rowOff>
    </xdr:from>
    <xdr:to>
      <xdr:col>67</xdr:col>
      <xdr:colOff>101600</xdr:colOff>
      <xdr:row>38</xdr:row>
      <xdr:rowOff>65342</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4788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56469</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5017" y="6571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58014</xdr:rowOff>
    </xdr:from>
    <xdr:to>
      <xdr:col>85</xdr:col>
      <xdr:colOff>127000</xdr:colOff>
      <xdr:row>75</xdr:row>
      <xdr:rowOff>73787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2916764"/>
          <a:ext cx="8382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48222</xdr:rowOff>
    </xdr:from>
    <xdr:to>
      <xdr:col>81</xdr:col>
      <xdr:colOff>50800</xdr:colOff>
      <xdr:row>75</xdr:row>
      <xdr:rowOff>58014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2906972"/>
          <a:ext cx="889000" cy="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48222</xdr:rowOff>
    </xdr:from>
    <xdr:to>
      <xdr:col>76</xdr:col>
      <xdr:colOff>114300</xdr:colOff>
      <xdr:row>75</xdr:row>
      <xdr:rowOff>94952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2906972"/>
          <a:ext cx="889000" cy="4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94952</xdr:rowOff>
    </xdr:from>
    <xdr:to>
      <xdr:col>71</xdr:col>
      <xdr:colOff>177800</xdr:colOff>
      <xdr:row>75</xdr:row>
      <xdr:rowOff>143434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2953702"/>
          <a:ext cx="889000" cy="4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22987</xdr:rowOff>
    </xdr:from>
    <xdr:to>
      <xdr:col>85</xdr:col>
      <xdr:colOff>177800</xdr:colOff>
      <xdr:row>75</xdr:row>
      <xdr:rowOff>124587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88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45864</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733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7214</xdr:rowOff>
    </xdr:from>
    <xdr:to>
      <xdr:col>81</xdr:col>
      <xdr:colOff>101600</xdr:colOff>
      <xdr:row>75</xdr:row>
      <xdr:rowOff>108814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86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125341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64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168872</xdr:rowOff>
    </xdr:from>
    <xdr:to>
      <xdr:col>76</xdr:col>
      <xdr:colOff>165100</xdr:colOff>
      <xdr:row>75</xdr:row>
      <xdr:rowOff>99022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285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115549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63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44152</xdr:rowOff>
    </xdr:from>
    <xdr:to>
      <xdr:col>72</xdr:col>
      <xdr:colOff>38100</xdr:colOff>
      <xdr:row>75</xdr:row>
      <xdr:rowOff>145752</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290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136878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9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92634</xdr:rowOff>
    </xdr:from>
    <xdr:to>
      <xdr:col>67</xdr:col>
      <xdr:colOff>101600</xdr:colOff>
      <xdr:row>76</xdr:row>
      <xdr:rowOff>22783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2951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13910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4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63714</xdr:rowOff>
    </xdr:from>
    <xdr:to>
      <xdr:col>85</xdr:col>
      <xdr:colOff>127000</xdr:colOff>
      <xdr:row>98</xdr:row>
      <xdr:rowOff>69245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865814"/>
          <a:ext cx="838200" cy="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42962</xdr:rowOff>
    </xdr:from>
    <xdr:to>
      <xdr:col>81</xdr:col>
      <xdr:colOff>50800</xdr:colOff>
      <xdr:row>98</xdr:row>
      <xdr:rowOff>63714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845062"/>
          <a:ext cx="889000" cy="2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42962</xdr:rowOff>
    </xdr:from>
    <xdr:to>
      <xdr:col>76</xdr:col>
      <xdr:colOff>114300</xdr:colOff>
      <xdr:row>98</xdr:row>
      <xdr:rowOff>67477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845062"/>
          <a:ext cx="889000" cy="2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57280</xdr:rowOff>
    </xdr:from>
    <xdr:to>
      <xdr:col>71</xdr:col>
      <xdr:colOff>177800</xdr:colOff>
      <xdr:row>98</xdr:row>
      <xdr:rowOff>67477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814300" y="16859380"/>
          <a:ext cx="889000" cy="10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18445</xdr:rowOff>
    </xdr:from>
    <xdr:to>
      <xdr:col>85</xdr:col>
      <xdr:colOff>177800</xdr:colOff>
      <xdr:row>98</xdr:row>
      <xdr:rowOff>120045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142701</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7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12914</xdr:rowOff>
    </xdr:from>
    <xdr:to>
      <xdr:col>81</xdr:col>
      <xdr:colOff>101600</xdr:colOff>
      <xdr:row>98</xdr:row>
      <xdr:rowOff>114514</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1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105641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0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163612</xdr:rowOff>
    </xdr:from>
    <xdr:to>
      <xdr:col>76</xdr:col>
      <xdr:colOff>165100</xdr:colOff>
      <xdr:row>98</xdr:row>
      <xdr:rowOff>93762</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79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84889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88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16677</xdr:rowOff>
    </xdr:from>
    <xdr:to>
      <xdr:col>72</xdr:col>
      <xdr:colOff>38100</xdr:colOff>
      <xdr:row>98</xdr:row>
      <xdr:rowOff>118277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1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109404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1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6480</xdr:rowOff>
    </xdr:from>
    <xdr:to>
      <xdr:col>67</xdr:col>
      <xdr:colOff>101600</xdr:colOff>
      <xdr:row>98</xdr:row>
      <xdr:rowOff>108080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0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124607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8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43555</xdr:rowOff>
    </xdr:from>
    <xdr:to>
      <xdr:col>116</xdr:col>
      <xdr:colOff>63500</xdr:colOff>
      <xdr:row>59</xdr:row>
      <xdr:rowOff>43935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10159105"/>
          <a:ext cx="8382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43535</xdr:rowOff>
    </xdr:from>
    <xdr:to>
      <xdr:col>111</xdr:col>
      <xdr:colOff>177800</xdr:colOff>
      <xdr:row>59</xdr:row>
      <xdr:rowOff>43935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159085"/>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43288</xdr:rowOff>
    </xdr:from>
    <xdr:to>
      <xdr:col>107</xdr:col>
      <xdr:colOff>50800</xdr:colOff>
      <xdr:row>59</xdr:row>
      <xdr:rowOff>43535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158838"/>
          <a:ext cx="8890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43117</xdr:rowOff>
    </xdr:from>
    <xdr:to>
      <xdr:col>102</xdr:col>
      <xdr:colOff>114300</xdr:colOff>
      <xdr:row>59</xdr:row>
      <xdr:rowOff>43288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158667"/>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164205</xdr:rowOff>
    </xdr:from>
    <xdr:to>
      <xdr:col>116</xdr:col>
      <xdr:colOff>114300</xdr:colOff>
      <xdr:row>59</xdr:row>
      <xdr:rowOff>94355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10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79132</xdr:rowOff>
    </xdr:from>
    <xdr:ext cx="313932"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100232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164585</xdr:rowOff>
    </xdr:from>
    <xdr:to>
      <xdr:col>112</xdr:col>
      <xdr:colOff>38100</xdr:colOff>
      <xdr:row>59</xdr:row>
      <xdr:rowOff>94735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10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85862</xdr:rowOff>
    </xdr:from>
    <xdr:ext cx="313932"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66333" y="102014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164185</xdr:rowOff>
    </xdr:from>
    <xdr:to>
      <xdr:col>107</xdr:col>
      <xdr:colOff>101600</xdr:colOff>
      <xdr:row>59</xdr:row>
      <xdr:rowOff>94335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10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85462</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77333" y="102010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163938</xdr:rowOff>
    </xdr:from>
    <xdr:to>
      <xdr:col>102</xdr:col>
      <xdr:colOff>165100</xdr:colOff>
      <xdr:row>59</xdr:row>
      <xdr:rowOff>94088</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10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85215</xdr:rowOff>
    </xdr:from>
    <xdr:ext cx="313932"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88333" y="102007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163767</xdr:rowOff>
    </xdr:from>
    <xdr:to>
      <xdr:col>98</xdr:col>
      <xdr:colOff>38100</xdr:colOff>
      <xdr:row>59</xdr:row>
      <xdr:rowOff>93917</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10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85044</xdr:rowOff>
    </xdr:from>
    <xdr:ext cx="313932"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99333" y="10200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139340</xdr:rowOff>
    </xdr:from>
    <xdr:to>
      <xdr:col>116</xdr:col>
      <xdr:colOff>63500</xdr:colOff>
      <xdr:row>77</xdr:row>
      <xdr:rowOff>10475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3169540"/>
          <a:ext cx="8382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10475</xdr:rowOff>
    </xdr:from>
    <xdr:to>
      <xdr:col>111</xdr:col>
      <xdr:colOff>177800</xdr:colOff>
      <xdr:row>77</xdr:row>
      <xdr:rowOff>44700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3212125"/>
          <a:ext cx="889000" cy="3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44700</xdr:rowOff>
    </xdr:from>
    <xdr:to>
      <xdr:col>107</xdr:col>
      <xdr:colOff>50800</xdr:colOff>
      <xdr:row>77</xdr:row>
      <xdr:rowOff>80395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246350"/>
          <a:ext cx="889000" cy="3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80395</xdr:rowOff>
    </xdr:from>
    <xdr:to>
      <xdr:col>102</xdr:col>
      <xdr:colOff>114300</xdr:colOff>
      <xdr:row>77</xdr:row>
      <xdr:rowOff>128009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3282045"/>
          <a:ext cx="889000" cy="47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88540</xdr:rowOff>
    </xdr:from>
    <xdr:to>
      <xdr:col>116</xdr:col>
      <xdr:colOff>114300</xdr:colOff>
      <xdr:row>77</xdr:row>
      <xdr:rowOff>18690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11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66967</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09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131125</xdr:rowOff>
    </xdr:from>
    <xdr:to>
      <xdr:col>112</xdr:col>
      <xdr:colOff>38100</xdr:colOff>
      <xdr:row>77</xdr:row>
      <xdr:rowOff>61275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316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52402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25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165350</xdr:rowOff>
    </xdr:from>
    <xdr:to>
      <xdr:col>107</xdr:col>
      <xdr:colOff>101600</xdr:colOff>
      <xdr:row>77</xdr:row>
      <xdr:rowOff>95500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1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86627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28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29595</xdr:rowOff>
    </xdr:from>
    <xdr:to>
      <xdr:col>102</xdr:col>
      <xdr:colOff>165100</xdr:colOff>
      <xdr:row>77</xdr:row>
      <xdr:rowOff>131195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23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122322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3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77209</xdr:rowOff>
    </xdr:from>
    <xdr:to>
      <xdr:col>98</xdr:col>
      <xdr:colOff>38100</xdr:colOff>
      <xdr:row>78</xdr:row>
      <xdr:rowOff>7359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327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169936</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37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決算額は</a:t>
          </a:r>
          <a:r>
            <a:rPr kumimoji="1" lang="en-US" altLang="ja-JP" sz="1300">
              <a:latin typeface="ＭＳ Ｐゴシック" panose="020B0600070205080204" pitchFamily="50" charset="-128"/>
              <a:ea typeface="ＭＳ Ｐゴシック" panose="020B0600070205080204" pitchFamily="50" charset="-128"/>
            </a:rPr>
            <a:t>1,523,635</a:t>
          </a:r>
          <a:r>
            <a:rPr kumimoji="1" lang="ja-JP" altLang="en-US" sz="1300">
              <a:latin typeface="ＭＳ Ｐゴシック" panose="020B0600070205080204" pitchFamily="50" charset="-128"/>
              <a:ea typeface="ＭＳ Ｐゴシック" panose="020B0600070205080204" pitchFamily="50" charset="-128"/>
            </a:rPr>
            <a:t>千円増、前年度比</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％増であった。その要因としては、扶助費において臨時支援給付金給付事業が</a:t>
          </a:r>
          <a:r>
            <a:rPr kumimoji="1" lang="en-US" altLang="ja-JP" sz="1300">
              <a:latin typeface="ＭＳ Ｐゴシック" panose="020B0600070205080204" pitchFamily="50" charset="-128"/>
              <a:ea typeface="ＭＳ Ｐゴシック" panose="020B0600070205080204" pitchFamily="50" charset="-128"/>
            </a:rPr>
            <a:t>347,530</a:t>
          </a:r>
          <a:r>
            <a:rPr kumimoji="1" lang="ja-JP" altLang="en-US" sz="1300">
              <a:latin typeface="ＭＳ Ｐゴシック" panose="020B0600070205080204" pitchFamily="50" charset="-128"/>
              <a:ea typeface="ＭＳ Ｐゴシック" panose="020B0600070205080204" pitchFamily="50" charset="-128"/>
            </a:rPr>
            <a:t>千円、自立支援給付費等支給事業が</a:t>
          </a:r>
          <a:r>
            <a:rPr kumimoji="1" lang="en-US" altLang="ja-JP" sz="1300">
              <a:latin typeface="ＭＳ Ｐゴシック" panose="020B0600070205080204" pitchFamily="50" charset="-128"/>
              <a:ea typeface="ＭＳ Ｐゴシック" panose="020B0600070205080204" pitchFamily="50" charset="-128"/>
            </a:rPr>
            <a:t>195,706</a:t>
          </a:r>
          <a:r>
            <a:rPr kumimoji="1" lang="ja-JP" altLang="en-US" sz="1300">
              <a:latin typeface="ＭＳ Ｐゴシック" panose="020B0600070205080204" pitchFamily="50" charset="-128"/>
              <a:ea typeface="ＭＳ Ｐゴシック" panose="020B0600070205080204" pitchFamily="50" charset="-128"/>
            </a:rPr>
            <a:t>千円増加したことや、普通建設事業費において関間千代田線整備事業が</a:t>
          </a:r>
          <a:r>
            <a:rPr kumimoji="1" lang="en-US" altLang="ja-JP" sz="1300">
              <a:latin typeface="ＭＳ Ｐゴシック" panose="020B0600070205080204" pitchFamily="50" charset="-128"/>
              <a:ea typeface="ＭＳ Ｐゴシック" panose="020B0600070205080204" pitchFamily="50" charset="-128"/>
            </a:rPr>
            <a:t>241,663</a:t>
          </a:r>
          <a:r>
            <a:rPr kumimoji="1" lang="ja-JP" altLang="en-US" sz="1300">
              <a:latin typeface="ＭＳ Ｐゴシック" panose="020B0600070205080204" pitchFamily="50" charset="-128"/>
              <a:ea typeface="ＭＳ Ｐゴシック" panose="020B0600070205080204" pitchFamily="50" charset="-128"/>
            </a:rPr>
            <a:t>千円増加したことなどがあげられる。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普通建設事業費（うち新規整備）、公債費が類似団体平均を上回っているが、その他の項目では下回っている。</a:t>
          </a:r>
        </a:p>
        <a:p>
          <a:r>
            <a:rPr kumimoji="1" lang="ja-JP" altLang="en-US" sz="1300">
              <a:latin typeface="ＭＳ Ｐゴシック" panose="020B0600070205080204" pitchFamily="50" charset="-128"/>
              <a:ea typeface="ＭＳ Ｐゴシック" panose="020B0600070205080204" pitchFamily="50" charset="-128"/>
            </a:rPr>
            <a:t>健全で持続可能な財政運営を維持していくため、今後も引き続き行財政改革等による徹底した歳入歳出の見直しに取り組む。</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埼玉県坂戸市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99,632
95,751
41.02
39,016,308
36,861,552
1,964,203
20,605,489
22,385,595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7112</xdr:rowOff>
    </xdr:from>
    <xdr:to>
      <xdr:col>24</xdr:col>
      <xdr:colOff>63500</xdr:colOff>
      <xdr:row>37</xdr:row>
      <xdr:rowOff>34544</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35076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826</xdr:rowOff>
    </xdr:from>
    <xdr:to>
      <xdr:col>19</xdr:col>
      <xdr:colOff>177800</xdr:colOff>
      <xdr:row>37</xdr:row>
      <xdr:rowOff>34544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908300" y="6344476"/>
          <a:ext cx="889000" cy="3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148844</xdr:rowOff>
    </xdr:from>
    <xdr:to>
      <xdr:col>15</xdr:col>
      <xdr:colOff>50800</xdr:colOff>
      <xdr:row>37</xdr:row>
      <xdr:rowOff>826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321044"/>
          <a:ext cx="889000" cy="2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148844</xdr:rowOff>
    </xdr:from>
    <xdr:to>
      <xdr:col>10</xdr:col>
      <xdr:colOff>114300</xdr:colOff>
      <xdr:row>37</xdr:row>
      <xdr:rowOff>254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3210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127762</xdr:rowOff>
    </xdr:from>
    <xdr:to>
      <xdr:col>24</xdr:col>
      <xdr:colOff>114300</xdr:colOff>
      <xdr:row>37</xdr:row>
      <xdr:rowOff>57912</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2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106189</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27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155194</xdr:rowOff>
    </xdr:from>
    <xdr:to>
      <xdr:col>20</xdr:col>
      <xdr:colOff>38100</xdr:colOff>
      <xdr:row>37</xdr:row>
      <xdr:rowOff>85344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3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76471</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42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121476</xdr:rowOff>
    </xdr:from>
    <xdr:to>
      <xdr:col>15</xdr:col>
      <xdr:colOff>101600</xdr:colOff>
      <xdr:row>37</xdr:row>
      <xdr:rowOff>51626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29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42753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386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98044</xdr:rowOff>
    </xdr:from>
    <xdr:to>
      <xdr:col>10</xdr:col>
      <xdr:colOff>165100</xdr:colOff>
      <xdr:row>37</xdr:row>
      <xdr:rowOff>28194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27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19321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36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120904</xdr:rowOff>
    </xdr:from>
    <xdr:to>
      <xdr:col>6</xdr:col>
      <xdr:colOff>38100</xdr:colOff>
      <xdr:row>37</xdr:row>
      <xdr:rowOff>51054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29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42181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38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5752</xdr:rowOff>
    </xdr:from>
    <xdr:to>
      <xdr:col>24</xdr:col>
      <xdr:colOff>63500</xdr:colOff>
      <xdr:row>58</xdr:row>
      <xdr:rowOff>25567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49852"/>
          <a:ext cx="838200" cy="1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16553</xdr:rowOff>
    </xdr:from>
    <xdr:to>
      <xdr:col>19</xdr:col>
      <xdr:colOff>177800</xdr:colOff>
      <xdr:row>58</xdr:row>
      <xdr:rowOff>25567</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60653"/>
          <a:ext cx="889000" cy="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16553</xdr:rowOff>
    </xdr:from>
    <xdr:to>
      <xdr:col>15</xdr:col>
      <xdr:colOff>50800</xdr:colOff>
      <xdr:row>58</xdr:row>
      <xdr:rowOff>34258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60653"/>
          <a:ext cx="889000" cy="1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136606</xdr:rowOff>
    </xdr:from>
    <xdr:to>
      <xdr:col>10</xdr:col>
      <xdr:colOff>114300</xdr:colOff>
      <xdr:row>58</xdr:row>
      <xdr:rowOff>34258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566356"/>
          <a:ext cx="889000" cy="4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126402</xdr:rowOff>
    </xdr:from>
    <xdr:to>
      <xdr:col>24</xdr:col>
      <xdr:colOff>114300</xdr:colOff>
      <xdr:row>58</xdr:row>
      <xdr:rowOff>56552</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9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146217</xdr:rowOff>
    </xdr:from>
    <xdr:to>
      <xdr:col>20</xdr:col>
      <xdr:colOff>38100</xdr:colOff>
      <xdr:row>58</xdr:row>
      <xdr:rowOff>76367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1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67494</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1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137203</xdr:rowOff>
    </xdr:from>
    <xdr:to>
      <xdr:col>15</xdr:col>
      <xdr:colOff>101600</xdr:colOff>
      <xdr:row>58</xdr:row>
      <xdr:rowOff>67353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0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58480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0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154908</xdr:rowOff>
    </xdr:from>
    <xdr:to>
      <xdr:col>10</xdr:col>
      <xdr:colOff>165100</xdr:colOff>
      <xdr:row>58</xdr:row>
      <xdr:rowOff>85058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2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76185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2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85806</xdr:rowOff>
    </xdr:from>
    <xdr:to>
      <xdr:col>6</xdr:col>
      <xdr:colOff>38100</xdr:colOff>
      <xdr:row>56</xdr:row>
      <xdr:rowOff>15956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1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32483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290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60129</xdr:rowOff>
    </xdr:from>
    <xdr:to>
      <xdr:col>24</xdr:col>
      <xdr:colOff>62865</xdr:colOff>
      <xdr:row>77</xdr:row>
      <xdr:rowOff>88740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404529"/>
          <a:ext cx="1270" cy="885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92567</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94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88740</xdr:rowOff>
    </xdr:from>
    <xdr:to>
      <xdr:col>24</xdr:col>
      <xdr:colOff>152400</xdr:colOff>
      <xdr:row>77</xdr:row>
      <xdr:rowOff>88740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9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6806</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217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60129</xdr:rowOff>
    </xdr:from>
    <xdr:to>
      <xdr:col>24</xdr:col>
      <xdr:colOff>152400</xdr:colOff>
      <xdr:row>72</xdr:row>
      <xdr:rowOff>60129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40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52411</xdr:rowOff>
    </xdr:from>
    <xdr:to>
      <xdr:col>24</xdr:col>
      <xdr:colOff>63500</xdr:colOff>
      <xdr:row>77</xdr:row>
      <xdr:rowOff>87086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3254061"/>
          <a:ext cx="838200" cy="3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98720</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7860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75843</xdr:rowOff>
    </xdr:from>
    <xdr:to>
      <xdr:col>24</xdr:col>
      <xdr:colOff>114300</xdr:colOff>
      <xdr:row>76</xdr:row>
      <xdr:rowOff>5993</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93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87086</xdr:rowOff>
    </xdr:from>
    <xdr:to>
      <xdr:col>19</xdr:col>
      <xdr:colOff>177800</xdr:colOff>
      <xdr:row>77</xdr:row>
      <xdr:rowOff>131800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908300" y="13288736"/>
          <a:ext cx="889000" cy="4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120479</xdr:rowOff>
    </xdr:from>
    <xdr:to>
      <xdr:col>20</xdr:col>
      <xdr:colOff>38100</xdr:colOff>
      <xdr:row>76</xdr:row>
      <xdr:rowOff>50629</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97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67156</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75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94286</xdr:rowOff>
    </xdr:from>
    <xdr:to>
      <xdr:col>15</xdr:col>
      <xdr:colOff>50800</xdr:colOff>
      <xdr:row>77</xdr:row>
      <xdr:rowOff>131800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019300" y="13295936"/>
          <a:ext cx="889000" cy="3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881</xdr:rowOff>
    </xdr:from>
    <xdr:to>
      <xdr:col>15</xdr:col>
      <xdr:colOff>101600</xdr:colOff>
      <xdr:row>76</xdr:row>
      <xdr:rowOff>102481</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3031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119007</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80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94286</xdr:rowOff>
    </xdr:from>
    <xdr:to>
      <xdr:col>10</xdr:col>
      <xdr:colOff>114300</xdr:colOff>
      <xdr:row>78</xdr:row>
      <xdr:rowOff>25963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295936"/>
          <a:ext cx="889000" cy="10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143188</xdr:rowOff>
    </xdr:from>
    <xdr:to>
      <xdr:col>10</xdr:col>
      <xdr:colOff>165100</xdr:colOff>
      <xdr:row>76</xdr:row>
      <xdr:rowOff>73338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300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89865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77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119971</xdr:rowOff>
    </xdr:from>
    <xdr:to>
      <xdr:col>6</xdr:col>
      <xdr:colOff>38100</xdr:colOff>
      <xdr:row>77</xdr:row>
      <xdr:rowOff>50121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315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66648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92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1611</xdr:rowOff>
    </xdr:from>
    <xdr:to>
      <xdr:col>24</xdr:col>
      <xdr:colOff>114300</xdr:colOff>
      <xdr:row>77</xdr:row>
      <xdr:rowOff>103211</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320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87988</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3118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36286</xdr:rowOff>
    </xdr:from>
    <xdr:to>
      <xdr:col>20</xdr:col>
      <xdr:colOff>38100</xdr:colOff>
      <xdr:row>77</xdr:row>
      <xdr:rowOff>137886</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323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129013</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33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81000</xdr:rowOff>
    </xdr:from>
    <xdr:to>
      <xdr:col>15</xdr:col>
      <xdr:colOff>101600</xdr:colOff>
      <xdr:row>78</xdr:row>
      <xdr:rowOff>11150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328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2277</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3375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43486</xdr:rowOff>
    </xdr:from>
    <xdr:to>
      <xdr:col>10</xdr:col>
      <xdr:colOff>165100</xdr:colOff>
      <xdr:row>77</xdr:row>
      <xdr:rowOff>145086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24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136213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337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146613</xdr:rowOff>
    </xdr:from>
    <xdr:to>
      <xdr:col>6</xdr:col>
      <xdr:colOff>38100</xdr:colOff>
      <xdr:row>78</xdr:row>
      <xdr:rowOff>76763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34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67890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440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51708</xdr:rowOff>
    </xdr:from>
    <xdr:to>
      <xdr:col>24</xdr:col>
      <xdr:colOff>63500</xdr:colOff>
      <xdr:row>98</xdr:row>
      <xdr:rowOff>64852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3797300" y="16853808"/>
          <a:ext cx="8382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156750</xdr:rowOff>
    </xdr:from>
    <xdr:to>
      <xdr:col>19</xdr:col>
      <xdr:colOff>177800</xdr:colOff>
      <xdr:row>98</xdr:row>
      <xdr:rowOff>51708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908300" y="16787400"/>
          <a:ext cx="889000" cy="6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139700</xdr:rowOff>
    </xdr:from>
    <xdr:to>
      <xdr:col>15</xdr:col>
      <xdr:colOff>50800</xdr:colOff>
      <xdr:row>97</xdr:row>
      <xdr:rowOff>156750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019300" y="16770350"/>
          <a:ext cx="889000" cy="1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139700</xdr:rowOff>
    </xdr:from>
    <xdr:to>
      <xdr:col>10</xdr:col>
      <xdr:colOff>114300</xdr:colOff>
      <xdr:row>98</xdr:row>
      <xdr:rowOff>82226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30300" y="16770350"/>
          <a:ext cx="889000" cy="11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14052</xdr:rowOff>
    </xdr:from>
    <xdr:to>
      <xdr:col>24</xdr:col>
      <xdr:colOff>114300</xdr:colOff>
      <xdr:row>98</xdr:row>
      <xdr:rowOff>115652</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584700" y="1681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100429</xdr:rowOff>
    </xdr:from>
    <xdr:ext cx="534377" cy="259045"/>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686300" y="1673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908</xdr:rowOff>
    </xdr:from>
    <xdr:to>
      <xdr:col>20</xdr:col>
      <xdr:colOff>38100</xdr:colOff>
      <xdr:row>98</xdr:row>
      <xdr:rowOff>102508</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746500" y="1680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105950</xdr:rowOff>
    </xdr:from>
    <xdr:to>
      <xdr:col>15</xdr:col>
      <xdr:colOff>101600</xdr:colOff>
      <xdr:row>98</xdr:row>
      <xdr:rowOff>36100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857500" y="167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27227</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41111" y="1682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88900</xdr:rowOff>
    </xdr:from>
    <xdr:to>
      <xdr:col>10</xdr:col>
      <xdr:colOff>165100</xdr:colOff>
      <xdr:row>98</xdr:row>
      <xdr:rowOff>19050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968500" y="1671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10177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52111" y="1681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31426</xdr:rowOff>
    </xdr:from>
    <xdr:to>
      <xdr:col>6</xdr:col>
      <xdr:colOff>38100</xdr:colOff>
      <xdr:row>98</xdr:row>
      <xdr:rowOff>133026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079500" y="1683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124153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63111" y="1692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44069</xdr:rowOff>
    </xdr:from>
    <xdr:to>
      <xdr:col>55</xdr:col>
      <xdr:colOff>0</xdr:colOff>
      <xdr:row>38</xdr:row>
      <xdr:rowOff>71501</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9639300" y="6559169"/>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65405</xdr:rowOff>
    </xdr:from>
    <xdr:to>
      <xdr:col>50</xdr:col>
      <xdr:colOff>114300</xdr:colOff>
      <xdr:row>38</xdr:row>
      <xdr:rowOff>71501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8750300" y="6580505"/>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3302</xdr:rowOff>
    </xdr:from>
    <xdr:to>
      <xdr:col>45</xdr:col>
      <xdr:colOff>177800</xdr:colOff>
      <xdr:row>38</xdr:row>
      <xdr:rowOff>65405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861300" y="6518402"/>
          <a:ext cx="889000"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3302</xdr:rowOff>
    </xdr:from>
    <xdr:to>
      <xdr:col>41</xdr:col>
      <xdr:colOff>50800</xdr:colOff>
      <xdr:row>38</xdr:row>
      <xdr:rowOff>61976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6972300" y="6518402"/>
          <a:ext cx="889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164719</xdr:rowOff>
    </xdr:from>
    <xdr:to>
      <xdr:col>55</xdr:col>
      <xdr:colOff>50800</xdr:colOff>
      <xdr:row>38</xdr:row>
      <xdr:rowOff>94869</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10426700" y="650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143146</xdr:rowOff>
    </xdr:from>
    <xdr:ext cx="378565" cy="2590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10528300" y="64867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20701</xdr:rowOff>
    </xdr:from>
    <xdr:to>
      <xdr:col>50</xdr:col>
      <xdr:colOff>165100</xdr:colOff>
      <xdr:row>38</xdr:row>
      <xdr:rowOff>122301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588500" y="653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113428</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50017" y="66285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14605</xdr:rowOff>
    </xdr:from>
    <xdr:to>
      <xdr:col>46</xdr:col>
      <xdr:colOff>38100</xdr:colOff>
      <xdr:row>38</xdr:row>
      <xdr:rowOff>116205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99500" y="652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107332</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61017" y="6622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123952</xdr:rowOff>
    </xdr:from>
    <xdr:to>
      <xdr:col>41</xdr:col>
      <xdr:colOff>101600</xdr:colOff>
      <xdr:row>38</xdr:row>
      <xdr:rowOff>54102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10500" y="646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45229</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2017" y="6560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11176</xdr:rowOff>
    </xdr:from>
    <xdr:to>
      <xdr:col>36</xdr:col>
      <xdr:colOff>165100</xdr:colOff>
      <xdr:row>38</xdr:row>
      <xdr:rowOff>112776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921500" y="652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103903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3017" y="6619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農林水産業費グラフ枠">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6" name="農林水産業費最小値テキスト">
          <a:extLst>
            <a:ext uri="{FF2B5EF4-FFF2-40B4-BE49-F238E27FC236}">
              <a16:creationId xmlns:a16="http://schemas.microsoft.com/office/drawing/2014/main" id="{00000000-0008-0000-0700-000050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38" name="農林水産業費最大値テキスト">
          <a:extLst>
            <a:ext uri="{FF2B5EF4-FFF2-40B4-BE49-F238E27FC236}">
              <a16:creationId xmlns:a16="http://schemas.microsoft.com/office/drawing/2014/main" id="{00000000-0008-0000-0700-000052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169098</xdr:rowOff>
    </xdr:from>
    <xdr:to>
      <xdr:col>55</xdr:col>
      <xdr:colOff>0</xdr:colOff>
      <xdr:row>58</xdr:row>
      <xdr:rowOff>29058</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9639300" y="9941748"/>
          <a:ext cx="838200" cy="3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1" name="農林水産業費平均値テキスト">
          <a:extLst>
            <a:ext uri="{FF2B5EF4-FFF2-40B4-BE49-F238E27FC236}">
              <a16:creationId xmlns:a16="http://schemas.microsoft.com/office/drawing/2014/main" id="{00000000-0008-0000-0700-000055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2" name="フローチャート: 判断 341">
          <a:extLst>
            <a:ext uri="{FF2B5EF4-FFF2-40B4-BE49-F238E27FC236}">
              <a16:creationId xmlns:a16="http://schemas.microsoft.com/office/drawing/2014/main" id="{00000000-0008-0000-0700-000056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29058</xdr:rowOff>
    </xdr:from>
    <xdr:to>
      <xdr:col>50</xdr:col>
      <xdr:colOff>114300</xdr:colOff>
      <xdr:row>58</xdr:row>
      <xdr:rowOff>37333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8750300" y="9973158"/>
          <a:ext cx="889000" cy="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30429</xdr:rowOff>
    </xdr:from>
    <xdr:to>
      <xdr:col>45</xdr:col>
      <xdr:colOff>177800</xdr:colOff>
      <xdr:row>58</xdr:row>
      <xdr:rowOff>37333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7861300" y="9974529"/>
          <a:ext cx="889000" cy="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148524</xdr:rowOff>
    </xdr:from>
    <xdr:to>
      <xdr:col>41</xdr:col>
      <xdr:colOff>50800</xdr:colOff>
      <xdr:row>58</xdr:row>
      <xdr:rowOff>30429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6972300" y="9921174"/>
          <a:ext cx="889000" cy="5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118298</xdr:rowOff>
    </xdr:from>
    <xdr:to>
      <xdr:col>55</xdr:col>
      <xdr:colOff>50800</xdr:colOff>
      <xdr:row>58</xdr:row>
      <xdr:rowOff>48448</xdr:rowOff>
    </xdr:to>
    <xdr:sp macro="" textlink="">
      <xdr:nvSpPr>
        <xdr:cNvPr id="359" name="楕円 358">
          <a:extLst>
            <a:ext uri="{FF2B5EF4-FFF2-40B4-BE49-F238E27FC236}">
              <a16:creationId xmlns:a16="http://schemas.microsoft.com/office/drawing/2014/main" id="{00000000-0008-0000-0700-000067010000}"/>
            </a:ext>
          </a:extLst>
        </xdr:cNvPr>
        <xdr:cNvSpPr/>
      </xdr:nvSpPr>
      <xdr:spPr>
        <a:xfrm>
          <a:off x="10426700" y="989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96725</xdr:rowOff>
    </xdr:from>
    <xdr:ext cx="469744" cy="259045"/>
    <xdr:sp macro="" textlink="">
      <xdr:nvSpPr>
        <xdr:cNvPr id="360" name="農林水産業費該当値テキスト">
          <a:extLst>
            <a:ext uri="{FF2B5EF4-FFF2-40B4-BE49-F238E27FC236}">
              <a16:creationId xmlns:a16="http://schemas.microsoft.com/office/drawing/2014/main" id="{00000000-0008-0000-0700-000068010000}"/>
            </a:ext>
          </a:extLst>
        </xdr:cNvPr>
        <xdr:cNvSpPr txBox="1"/>
      </xdr:nvSpPr>
      <xdr:spPr>
        <a:xfrm>
          <a:off x="10528300" y="986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149708</xdr:rowOff>
    </xdr:from>
    <xdr:to>
      <xdr:col>50</xdr:col>
      <xdr:colOff>165100</xdr:colOff>
      <xdr:row>58</xdr:row>
      <xdr:rowOff>79858</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9588500" y="992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70985</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04428" y="1001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157983</xdr:rowOff>
    </xdr:from>
    <xdr:to>
      <xdr:col>46</xdr:col>
      <xdr:colOff>38100</xdr:colOff>
      <xdr:row>58</xdr:row>
      <xdr:rowOff>88133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8699500" y="993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79260</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15428" y="10023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151079</xdr:rowOff>
    </xdr:from>
    <xdr:to>
      <xdr:col>41</xdr:col>
      <xdr:colOff>101600</xdr:colOff>
      <xdr:row>58</xdr:row>
      <xdr:rowOff>81229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7810500" y="992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72356</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26428" y="10016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97724</xdr:rowOff>
    </xdr:from>
    <xdr:to>
      <xdr:col>36</xdr:col>
      <xdr:colOff>165100</xdr:colOff>
      <xdr:row>58</xdr:row>
      <xdr:rowOff>27874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6921500" y="987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19001</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37428" y="9963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商工費グラフ枠">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3" name="商工費最小値テキスト">
          <a:extLst>
            <a:ext uri="{FF2B5EF4-FFF2-40B4-BE49-F238E27FC236}">
              <a16:creationId xmlns:a16="http://schemas.microsoft.com/office/drawing/2014/main" id="{00000000-0008-0000-0700-000089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5" name="商工費最大値テキスト">
          <a:extLst>
            <a:ext uri="{FF2B5EF4-FFF2-40B4-BE49-F238E27FC236}">
              <a16:creationId xmlns:a16="http://schemas.microsoft.com/office/drawing/2014/main" id="{00000000-0008-0000-0700-00008B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145605</xdr:rowOff>
    </xdr:from>
    <xdr:to>
      <xdr:col>55</xdr:col>
      <xdr:colOff>0</xdr:colOff>
      <xdr:row>78</xdr:row>
      <xdr:rowOff>157341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639300" y="13518705"/>
          <a:ext cx="838200" cy="1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398" name="商工費平均値テキスト">
          <a:extLst>
            <a:ext uri="{FF2B5EF4-FFF2-40B4-BE49-F238E27FC236}">
              <a16:creationId xmlns:a16="http://schemas.microsoft.com/office/drawing/2014/main" id="{00000000-0008-0000-0700-00008E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399" name="フローチャート: 判断 398">
          <a:extLst>
            <a:ext uri="{FF2B5EF4-FFF2-40B4-BE49-F238E27FC236}">
              <a16:creationId xmlns:a16="http://schemas.microsoft.com/office/drawing/2014/main" id="{00000000-0008-0000-0700-00008F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157341</xdr:rowOff>
    </xdr:from>
    <xdr:to>
      <xdr:col>50</xdr:col>
      <xdr:colOff>114300</xdr:colOff>
      <xdr:row>78</xdr:row>
      <xdr:rowOff>163627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8750300" y="13530441"/>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163627</xdr:rowOff>
    </xdr:from>
    <xdr:to>
      <xdr:col>45</xdr:col>
      <xdr:colOff>177800</xdr:colOff>
      <xdr:row>79</xdr:row>
      <xdr:rowOff>28124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7861300" y="13536727"/>
          <a:ext cx="889000" cy="3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162598</xdr:rowOff>
    </xdr:from>
    <xdr:to>
      <xdr:col>41</xdr:col>
      <xdr:colOff>50800</xdr:colOff>
      <xdr:row>79</xdr:row>
      <xdr:rowOff>28124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6972300" y="13535698"/>
          <a:ext cx="889000" cy="3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94805</xdr:rowOff>
    </xdr:from>
    <xdr:to>
      <xdr:col>55</xdr:col>
      <xdr:colOff>50800</xdr:colOff>
      <xdr:row>79</xdr:row>
      <xdr:rowOff>24955</xdr:rowOff>
    </xdr:to>
    <xdr:sp macro="" textlink="">
      <xdr:nvSpPr>
        <xdr:cNvPr id="416" name="楕円 415">
          <a:extLst>
            <a:ext uri="{FF2B5EF4-FFF2-40B4-BE49-F238E27FC236}">
              <a16:creationId xmlns:a16="http://schemas.microsoft.com/office/drawing/2014/main" id="{00000000-0008-0000-0700-0000A0010000}"/>
            </a:ext>
          </a:extLst>
        </xdr:cNvPr>
        <xdr:cNvSpPr/>
      </xdr:nvSpPr>
      <xdr:spPr>
        <a:xfrm>
          <a:off x="10426700" y="1346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9732</xdr:rowOff>
    </xdr:from>
    <xdr:ext cx="469744" cy="259045"/>
    <xdr:sp macro="" textlink="">
      <xdr:nvSpPr>
        <xdr:cNvPr id="417" name="商工費該当値テキスト">
          <a:extLst>
            <a:ext uri="{FF2B5EF4-FFF2-40B4-BE49-F238E27FC236}">
              <a16:creationId xmlns:a16="http://schemas.microsoft.com/office/drawing/2014/main" id="{00000000-0008-0000-0700-0000A1010000}"/>
            </a:ext>
          </a:extLst>
        </xdr:cNvPr>
        <xdr:cNvSpPr txBox="1"/>
      </xdr:nvSpPr>
      <xdr:spPr>
        <a:xfrm>
          <a:off x="10528300" y="1338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106541</xdr:rowOff>
    </xdr:from>
    <xdr:to>
      <xdr:col>50</xdr:col>
      <xdr:colOff>165100</xdr:colOff>
      <xdr:row>79</xdr:row>
      <xdr:rowOff>36691</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9588500" y="1347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27818</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04428" y="13572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112827</xdr:rowOff>
    </xdr:from>
    <xdr:to>
      <xdr:col>46</xdr:col>
      <xdr:colOff>38100</xdr:colOff>
      <xdr:row>79</xdr:row>
      <xdr:rowOff>42977</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8699500" y="1348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34104</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15428" y="1357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148774</xdr:rowOff>
    </xdr:from>
    <xdr:to>
      <xdr:col>41</xdr:col>
      <xdr:colOff>101600</xdr:colOff>
      <xdr:row>79</xdr:row>
      <xdr:rowOff>78924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7810500" y="1352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70051</xdr:rowOff>
    </xdr:from>
    <xdr:ext cx="378565"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2017" y="13614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111798</xdr:rowOff>
    </xdr:from>
    <xdr:to>
      <xdr:col>36</xdr:col>
      <xdr:colOff>165100</xdr:colOff>
      <xdr:row>79</xdr:row>
      <xdr:rowOff>41948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6921500" y="1348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33075</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37428" y="1357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102685</xdr:rowOff>
    </xdr:from>
    <xdr:to>
      <xdr:col>55</xdr:col>
      <xdr:colOff>0</xdr:colOff>
      <xdr:row>97</xdr:row>
      <xdr:rowOff>128899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733335"/>
          <a:ext cx="838200" cy="2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128899</xdr:rowOff>
    </xdr:from>
    <xdr:to>
      <xdr:col>50</xdr:col>
      <xdr:colOff>114300</xdr:colOff>
      <xdr:row>98</xdr:row>
      <xdr:rowOff>47289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759549"/>
          <a:ext cx="889000" cy="8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131204</xdr:rowOff>
    </xdr:from>
    <xdr:to>
      <xdr:col>45</xdr:col>
      <xdr:colOff>177800</xdr:colOff>
      <xdr:row>98</xdr:row>
      <xdr:rowOff>47289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761854"/>
          <a:ext cx="889000" cy="8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131204</xdr:rowOff>
    </xdr:from>
    <xdr:to>
      <xdr:col>41</xdr:col>
      <xdr:colOff>50800</xdr:colOff>
      <xdr:row>98</xdr:row>
      <xdr:rowOff>100685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761854"/>
          <a:ext cx="889000" cy="140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51885</xdr:rowOff>
    </xdr:from>
    <xdr:to>
      <xdr:col>55</xdr:col>
      <xdr:colOff>50800</xdr:colOff>
      <xdr:row>97</xdr:row>
      <xdr:rowOff>153485</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8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30312</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6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78099</xdr:rowOff>
    </xdr:from>
    <xdr:to>
      <xdr:col>50</xdr:col>
      <xdr:colOff>165100</xdr:colOff>
      <xdr:row>98</xdr:row>
      <xdr:rowOff>8249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70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170826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80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167939</xdr:rowOff>
    </xdr:from>
    <xdr:to>
      <xdr:col>46</xdr:col>
      <xdr:colOff>38100</xdr:colOff>
      <xdr:row>98</xdr:row>
      <xdr:rowOff>98089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9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89216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9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80404</xdr:rowOff>
    </xdr:from>
    <xdr:to>
      <xdr:col>41</xdr:col>
      <xdr:colOff>101600</xdr:colOff>
      <xdr:row>98</xdr:row>
      <xdr:rowOff>10554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1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1681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0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49885</xdr:rowOff>
    </xdr:from>
    <xdr:to>
      <xdr:col>36</xdr:col>
      <xdr:colOff>165100</xdr:colOff>
      <xdr:row>98</xdr:row>
      <xdr:rowOff>151485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85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142612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94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55667</xdr:rowOff>
    </xdr:from>
    <xdr:to>
      <xdr:col>85</xdr:col>
      <xdr:colOff>127000</xdr:colOff>
      <xdr:row>37</xdr:row>
      <xdr:rowOff>9398</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227867"/>
          <a:ext cx="838200" cy="12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9398</xdr:rowOff>
    </xdr:from>
    <xdr:to>
      <xdr:col>81</xdr:col>
      <xdr:colOff>50800</xdr:colOff>
      <xdr:row>37</xdr:row>
      <xdr:rowOff>16256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35304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16256</xdr:rowOff>
    </xdr:from>
    <xdr:to>
      <xdr:col>76</xdr:col>
      <xdr:colOff>114300</xdr:colOff>
      <xdr:row>37</xdr:row>
      <xdr:rowOff>40031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359906"/>
          <a:ext cx="8890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156068</xdr:rowOff>
    </xdr:from>
    <xdr:to>
      <xdr:col>71</xdr:col>
      <xdr:colOff>177800</xdr:colOff>
      <xdr:row>37</xdr:row>
      <xdr:rowOff>40031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814300" y="6328268"/>
          <a:ext cx="889000" cy="55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4867</xdr:rowOff>
    </xdr:from>
    <xdr:to>
      <xdr:col>85</xdr:col>
      <xdr:colOff>177800</xdr:colOff>
      <xdr:row>36</xdr:row>
      <xdr:rowOff>106467</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17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154744</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155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130048</xdr:rowOff>
    </xdr:from>
    <xdr:to>
      <xdr:col>81</xdr:col>
      <xdr:colOff>101600</xdr:colOff>
      <xdr:row>37</xdr:row>
      <xdr:rowOff>60198</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30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51325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39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136906</xdr:rowOff>
    </xdr:from>
    <xdr:to>
      <xdr:col>76</xdr:col>
      <xdr:colOff>165100</xdr:colOff>
      <xdr:row>37</xdr:row>
      <xdr:rowOff>67056</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30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58183</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40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160681</xdr:rowOff>
    </xdr:from>
    <xdr:to>
      <xdr:col>72</xdr:col>
      <xdr:colOff>38100</xdr:colOff>
      <xdr:row>37</xdr:row>
      <xdr:rowOff>90831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33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81958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105268</xdr:rowOff>
    </xdr:from>
    <xdr:to>
      <xdr:col>67</xdr:col>
      <xdr:colOff>101600</xdr:colOff>
      <xdr:row>37</xdr:row>
      <xdr:rowOff>35418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27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26545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7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39097</xdr:rowOff>
    </xdr:from>
    <xdr:to>
      <xdr:col>85</xdr:col>
      <xdr:colOff>126364</xdr:colOff>
      <xdr:row>57</xdr:row>
      <xdr:rowOff>75559</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1597"/>
          <a:ext cx="1269" cy="123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79386</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75559</xdr:rowOff>
    </xdr:from>
    <xdr:to>
      <xdr:col>86</xdr:col>
      <xdr:colOff>25400</xdr:colOff>
      <xdr:row>57</xdr:row>
      <xdr:rowOff>75559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4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157224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39097</xdr:rowOff>
    </xdr:from>
    <xdr:to>
      <xdr:col>86</xdr:col>
      <xdr:colOff>25400</xdr:colOff>
      <xdr:row>50</xdr:row>
      <xdr:rowOff>39097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1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60337</xdr:rowOff>
    </xdr:from>
    <xdr:to>
      <xdr:col>85</xdr:col>
      <xdr:colOff>127000</xdr:colOff>
      <xdr:row>57</xdr:row>
      <xdr:rowOff>73958</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832987"/>
          <a:ext cx="838200" cy="1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43463</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301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20586</xdr:rowOff>
    </xdr:from>
    <xdr:to>
      <xdr:col>85</xdr:col>
      <xdr:colOff>177800</xdr:colOff>
      <xdr:row>55</xdr:row>
      <xdr:rowOff>122186</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5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10351</xdr:rowOff>
    </xdr:from>
    <xdr:to>
      <xdr:col>81</xdr:col>
      <xdr:colOff>50800</xdr:colOff>
      <xdr:row>57</xdr:row>
      <xdr:rowOff>60337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783001"/>
          <a:ext cx="889000" cy="4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123419</xdr:rowOff>
    </xdr:from>
    <xdr:to>
      <xdr:col>81</xdr:col>
      <xdr:colOff>101600</xdr:colOff>
      <xdr:row>56</xdr:row>
      <xdr:rowOff>53569</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70096</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32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10351</xdr:rowOff>
    </xdr:from>
    <xdr:to>
      <xdr:col>76</xdr:col>
      <xdr:colOff>114300</xdr:colOff>
      <xdr:row>57</xdr:row>
      <xdr:rowOff>160083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783001"/>
          <a:ext cx="889000" cy="14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4318</xdr:rowOff>
    </xdr:from>
    <xdr:to>
      <xdr:col>76</xdr:col>
      <xdr:colOff>165100</xdr:colOff>
      <xdr:row>56</xdr:row>
      <xdr:rowOff>105918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122445</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4902</xdr:rowOff>
    </xdr:from>
    <xdr:to>
      <xdr:col>71</xdr:col>
      <xdr:colOff>177800</xdr:colOff>
      <xdr:row>57</xdr:row>
      <xdr:rowOff>160083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777552"/>
          <a:ext cx="889000" cy="15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29655</xdr:rowOff>
    </xdr:from>
    <xdr:to>
      <xdr:col>72</xdr:col>
      <xdr:colOff>38100</xdr:colOff>
      <xdr:row>56</xdr:row>
      <xdr:rowOff>131255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147782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85681</xdr:rowOff>
    </xdr:from>
    <xdr:to>
      <xdr:col>67</xdr:col>
      <xdr:colOff>101600</xdr:colOff>
      <xdr:row>56</xdr:row>
      <xdr:rowOff>15831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32358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23158</xdr:rowOff>
    </xdr:from>
    <xdr:to>
      <xdr:col>85</xdr:col>
      <xdr:colOff>177800</xdr:colOff>
      <xdr:row>57</xdr:row>
      <xdr:rowOff>124758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79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109535</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71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9537</xdr:rowOff>
    </xdr:from>
    <xdr:to>
      <xdr:col>81</xdr:col>
      <xdr:colOff>101600</xdr:colOff>
      <xdr:row>57</xdr:row>
      <xdr:rowOff>111137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8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102264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7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131001</xdr:rowOff>
    </xdr:from>
    <xdr:to>
      <xdr:col>76</xdr:col>
      <xdr:colOff>165100</xdr:colOff>
      <xdr:row>57</xdr:row>
      <xdr:rowOff>61151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3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52278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24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109283</xdr:rowOff>
    </xdr:from>
    <xdr:to>
      <xdr:col>72</xdr:col>
      <xdr:colOff>38100</xdr:colOff>
      <xdr:row>58</xdr:row>
      <xdr:rowOff>39433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88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30560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9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125552</xdr:rowOff>
    </xdr:from>
    <xdr:to>
      <xdr:col>67</xdr:col>
      <xdr:colOff>101600</xdr:colOff>
      <xdr:row>57</xdr:row>
      <xdr:rowOff>55702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72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46829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81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14199</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5481300" y="13387299"/>
          <a:ext cx="8382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14542</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87642"/>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134849</xdr:rowOff>
    </xdr:from>
    <xdr:to>
      <xdr:col>85</xdr:col>
      <xdr:colOff>177800</xdr:colOff>
      <xdr:row>78</xdr:row>
      <xdr:rowOff>64999</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3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73900</xdr:rowOff>
    </xdr:from>
    <xdr:ext cx="378565"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135192</xdr:rowOff>
    </xdr:from>
    <xdr:to>
      <xdr:col>67</xdr:col>
      <xdr:colOff>101600</xdr:colOff>
      <xdr:row>78</xdr:row>
      <xdr:rowOff>65342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3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56469</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4295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58014</xdr:rowOff>
    </xdr:from>
    <xdr:to>
      <xdr:col>85</xdr:col>
      <xdr:colOff>127000</xdr:colOff>
      <xdr:row>95</xdr:row>
      <xdr:rowOff>73788</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345764"/>
          <a:ext cx="838200" cy="1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48222</xdr:rowOff>
    </xdr:from>
    <xdr:to>
      <xdr:col>81</xdr:col>
      <xdr:colOff>50800</xdr:colOff>
      <xdr:row>95</xdr:row>
      <xdr:rowOff>58014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335972"/>
          <a:ext cx="889000" cy="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48222</xdr:rowOff>
    </xdr:from>
    <xdr:to>
      <xdr:col>76</xdr:col>
      <xdr:colOff>114300</xdr:colOff>
      <xdr:row>95</xdr:row>
      <xdr:rowOff>94951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335972"/>
          <a:ext cx="889000" cy="4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94951</xdr:rowOff>
    </xdr:from>
    <xdr:to>
      <xdr:col>71</xdr:col>
      <xdr:colOff>177800</xdr:colOff>
      <xdr:row>95</xdr:row>
      <xdr:rowOff>143433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382701"/>
          <a:ext cx="889000" cy="4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22988</xdr:rowOff>
    </xdr:from>
    <xdr:to>
      <xdr:col>85</xdr:col>
      <xdr:colOff>177800</xdr:colOff>
      <xdr:row>95</xdr:row>
      <xdr:rowOff>124588</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31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45865</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16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7214</xdr:rowOff>
    </xdr:from>
    <xdr:to>
      <xdr:col>81</xdr:col>
      <xdr:colOff>101600</xdr:colOff>
      <xdr:row>95</xdr:row>
      <xdr:rowOff>108814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9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125341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70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168872</xdr:rowOff>
    </xdr:from>
    <xdr:to>
      <xdr:col>76</xdr:col>
      <xdr:colOff>165100</xdr:colOff>
      <xdr:row>95</xdr:row>
      <xdr:rowOff>99022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28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115549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06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44151</xdr:rowOff>
    </xdr:from>
    <xdr:to>
      <xdr:col>72</xdr:col>
      <xdr:colOff>38100</xdr:colOff>
      <xdr:row>95</xdr:row>
      <xdr:rowOff>145751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33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136878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2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92633</xdr:rowOff>
    </xdr:from>
    <xdr:to>
      <xdr:col>67</xdr:col>
      <xdr:colOff>101600</xdr:colOff>
      <xdr:row>96</xdr:row>
      <xdr:rowOff>22783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8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13910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7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決算額は</a:t>
          </a:r>
          <a:r>
            <a:rPr kumimoji="1" lang="en-US" altLang="ja-JP" sz="1300">
              <a:latin typeface="ＭＳ Ｐゴシック" panose="020B0600070205080204" pitchFamily="50" charset="-128"/>
              <a:ea typeface="ＭＳ Ｐゴシック" panose="020B0600070205080204" pitchFamily="50" charset="-128"/>
            </a:rPr>
            <a:t>1,523,635</a:t>
          </a:r>
          <a:r>
            <a:rPr kumimoji="1" lang="ja-JP" altLang="en-US" sz="1300">
              <a:latin typeface="ＭＳ Ｐゴシック" panose="020B0600070205080204" pitchFamily="50" charset="-128"/>
              <a:ea typeface="ＭＳ Ｐゴシック" panose="020B0600070205080204" pitchFamily="50" charset="-128"/>
            </a:rPr>
            <a:t>千円増、前年度比</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％増であった。その要因としては、民生費において臨時支援給付金給付事業が</a:t>
          </a:r>
          <a:r>
            <a:rPr kumimoji="1" lang="en-US" altLang="ja-JP" sz="1300">
              <a:latin typeface="ＭＳ Ｐゴシック" panose="020B0600070205080204" pitchFamily="50" charset="-128"/>
              <a:ea typeface="ＭＳ Ｐゴシック" panose="020B0600070205080204" pitchFamily="50" charset="-128"/>
            </a:rPr>
            <a:t>352,685</a:t>
          </a:r>
          <a:r>
            <a:rPr kumimoji="1" lang="ja-JP" altLang="en-US" sz="1300">
              <a:latin typeface="ＭＳ Ｐゴシック" panose="020B0600070205080204" pitchFamily="50" charset="-128"/>
              <a:ea typeface="ＭＳ Ｐゴシック" panose="020B0600070205080204" pitchFamily="50" charset="-128"/>
            </a:rPr>
            <a:t>千円、生活保護等事業が</a:t>
          </a:r>
          <a:r>
            <a:rPr kumimoji="1" lang="en-US" altLang="ja-JP" sz="1300">
              <a:latin typeface="ＭＳ Ｐゴシック" panose="020B0600070205080204" pitchFamily="50" charset="-128"/>
              <a:ea typeface="ＭＳ Ｐゴシック" panose="020B0600070205080204" pitchFamily="50" charset="-128"/>
            </a:rPr>
            <a:t>210,558</a:t>
          </a:r>
          <a:r>
            <a:rPr kumimoji="1" lang="ja-JP" altLang="en-US" sz="1300">
              <a:latin typeface="ＭＳ Ｐゴシック" panose="020B0600070205080204" pitchFamily="50" charset="-128"/>
              <a:ea typeface="ＭＳ Ｐゴシック" panose="020B0600070205080204" pitchFamily="50" charset="-128"/>
            </a:rPr>
            <a:t>千円増加したことや、土木費において関間千代田線整備事業が</a:t>
          </a:r>
          <a:r>
            <a:rPr kumimoji="1" lang="en-US" altLang="ja-JP" sz="1300">
              <a:latin typeface="ＭＳ Ｐゴシック" panose="020B0600070205080204" pitchFamily="50" charset="-128"/>
              <a:ea typeface="ＭＳ Ｐゴシック" panose="020B0600070205080204" pitchFamily="50" charset="-128"/>
            </a:rPr>
            <a:t>241,663</a:t>
          </a:r>
          <a:r>
            <a:rPr kumimoji="1" lang="ja-JP" altLang="en-US" sz="1300">
              <a:latin typeface="ＭＳ Ｐゴシック" panose="020B0600070205080204" pitchFamily="50" charset="-128"/>
              <a:ea typeface="ＭＳ Ｐゴシック" panose="020B0600070205080204" pitchFamily="50" charset="-128"/>
            </a:rPr>
            <a:t>千円増加したことなどがあげられる。</a:t>
          </a:r>
        </a:p>
        <a:p>
          <a:r>
            <a:rPr kumimoji="1" lang="ja-JP" altLang="en-US" sz="1300">
              <a:latin typeface="ＭＳ Ｐゴシック" panose="020B0600070205080204" pitchFamily="50" charset="-128"/>
              <a:ea typeface="ＭＳ Ｐゴシック" panose="020B0600070205080204" pitchFamily="50" charset="-128"/>
            </a:rPr>
            <a:t>公債費が類似団体平均を上回っているが、その他の項目では下回っている。</a:t>
          </a:r>
        </a:p>
        <a:p>
          <a:r>
            <a:rPr kumimoji="1" lang="ja-JP" altLang="en-US" sz="1300">
              <a:latin typeface="ＭＳ Ｐゴシック" panose="020B0600070205080204" pitchFamily="50" charset="-128"/>
              <a:ea typeface="ＭＳ Ｐゴシック" panose="020B0600070205080204" pitchFamily="50" charset="-128"/>
            </a:rPr>
            <a:t>健全で持続可能な財政運営を維持していくため、今後も引き続き行財政改革等による徹底した歳入歳出の見直しに取り組む。</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埼玉県坂戸市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財政調整基金は、学校給食補助事業において、一般財源による負担額が増加したこと等により</a:t>
          </a:r>
          <a:r>
            <a:rPr kumimoji="1" lang="en-US" altLang="ja-JP" sz="1400">
              <a:latin typeface="ＭＳ ゴシック" pitchFamily="49" charset="-128"/>
              <a:ea typeface="ＭＳ ゴシック" pitchFamily="49" charset="-128"/>
            </a:rPr>
            <a:t>871,800</a:t>
          </a:r>
          <a:r>
            <a:rPr kumimoji="1" lang="ja-JP" altLang="en-US" sz="1400">
              <a:latin typeface="ＭＳ ゴシック" pitchFamily="49" charset="-128"/>
              <a:ea typeface="ＭＳ ゴシック" pitchFamily="49" charset="-128"/>
            </a:rPr>
            <a:t>千円減少した。不測の事態に迅速に対応するため、今後も一定の基金残高を確保していく。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実質収支額は、財政調整繰入金が</a:t>
          </a:r>
          <a:r>
            <a:rPr kumimoji="1" lang="en-US" altLang="ja-JP" sz="1400">
              <a:latin typeface="ＭＳ ゴシック" pitchFamily="49" charset="-128"/>
              <a:ea typeface="ＭＳ ゴシック" pitchFamily="49" charset="-128"/>
            </a:rPr>
            <a:t>637,749</a:t>
          </a:r>
          <a:r>
            <a:rPr kumimoji="1" lang="ja-JP" altLang="en-US" sz="1400">
              <a:latin typeface="ＭＳ ゴシック" pitchFamily="49" charset="-128"/>
              <a:ea typeface="ＭＳ ゴシック" pitchFamily="49" charset="-128"/>
            </a:rPr>
            <a:t>千円、普通交付税が</a:t>
          </a:r>
          <a:r>
            <a:rPr kumimoji="1" lang="en-US" altLang="ja-JP" sz="1400">
              <a:latin typeface="ＭＳ ゴシック" pitchFamily="49" charset="-128"/>
              <a:ea typeface="ＭＳ ゴシック" pitchFamily="49" charset="-128"/>
            </a:rPr>
            <a:t>331,562</a:t>
          </a:r>
          <a:r>
            <a:rPr kumimoji="1" lang="ja-JP" altLang="en-US" sz="1400">
              <a:latin typeface="ＭＳ ゴシック" pitchFamily="49" charset="-128"/>
              <a:ea typeface="ＭＳ ゴシック" pitchFamily="49" charset="-128"/>
            </a:rPr>
            <a:t>千円増加したことなどから、</a:t>
          </a:r>
          <a:r>
            <a:rPr kumimoji="1" lang="en-US" altLang="ja-JP" sz="1400">
              <a:latin typeface="ＭＳ ゴシック" pitchFamily="49" charset="-128"/>
              <a:ea typeface="ＭＳ ゴシック" pitchFamily="49" charset="-128"/>
            </a:rPr>
            <a:t>264,697</a:t>
          </a:r>
          <a:r>
            <a:rPr kumimoji="1" lang="ja-JP" altLang="en-US" sz="1400">
              <a:latin typeface="ＭＳ ゴシック" pitchFamily="49" charset="-128"/>
              <a:ea typeface="ＭＳ ゴシック" pitchFamily="49" charset="-128"/>
            </a:rPr>
            <a:t>千円増加した。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今後も、事務事業の適正化を図り、適切な財政運営に努める。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埼玉県坂戸市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一般会計は、財政調整基金繰入金が</a:t>
          </a:r>
          <a:r>
            <a:rPr kumimoji="1" lang="en-US" altLang="ja-JP" sz="1400">
              <a:latin typeface="ＭＳ ゴシック" pitchFamily="49" charset="-128"/>
              <a:ea typeface="ＭＳ ゴシック" pitchFamily="49" charset="-128"/>
            </a:rPr>
            <a:t>637,749</a:t>
          </a:r>
          <a:r>
            <a:rPr kumimoji="1" lang="ja-JP" altLang="en-US" sz="1400">
              <a:latin typeface="ＭＳ ゴシック" pitchFamily="49" charset="-128"/>
              <a:ea typeface="ＭＳ ゴシック" pitchFamily="49" charset="-128"/>
            </a:rPr>
            <a:t>千円、普通交付税が</a:t>
          </a:r>
          <a:r>
            <a:rPr kumimoji="1" lang="en-US" altLang="ja-JP" sz="1400">
              <a:latin typeface="ＭＳ ゴシック" pitchFamily="49" charset="-128"/>
              <a:ea typeface="ＭＳ ゴシック" pitchFamily="49" charset="-128"/>
            </a:rPr>
            <a:t>331,562</a:t>
          </a:r>
          <a:r>
            <a:rPr kumimoji="1" lang="ja-JP" altLang="en-US" sz="1400">
              <a:latin typeface="ＭＳ ゴシック" pitchFamily="49" charset="-128"/>
              <a:ea typeface="ＭＳ ゴシック" pitchFamily="49" charset="-128"/>
            </a:rPr>
            <a:t>千円増加などにより、実質収支は</a:t>
          </a:r>
          <a:r>
            <a:rPr kumimoji="1" lang="en-US" altLang="ja-JP" sz="1400">
              <a:latin typeface="ＭＳ ゴシック" pitchFamily="49" charset="-128"/>
              <a:ea typeface="ＭＳ ゴシック" pitchFamily="49" charset="-128"/>
            </a:rPr>
            <a:t>264,697</a:t>
          </a:r>
          <a:r>
            <a:rPr kumimoji="1" lang="ja-JP" altLang="en-US" sz="1400">
              <a:latin typeface="ＭＳ ゴシック" pitchFamily="49" charset="-128"/>
              <a:ea typeface="ＭＳ ゴシック" pitchFamily="49" charset="-128"/>
            </a:rPr>
            <a:t>千円増加し、比率が</a:t>
          </a:r>
          <a:r>
            <a:rPr kumimoji="1" lang="en-US" altLang="ja-JP" sz="1400">
              <a:latin typeface="ＭＳ ゴシック" pitchFamily="49" charset="-128"/>
              <a:ea typeface="ＭＳ ゴシック" pitchFamily="49" charset="-128"/>
            </a:rPr>
            <a:t>1.17</a:t>
          </a:r>
          <a:r>
            <a:rPr kumimoji="1" lang="ja-JP" altLang="en-US" sz="1400">
              <a:latin typeface="ＭＳ ゴシック" pitchFamily="49" charset="-128"/>
              <a:ea typeface="ＭＳ ゴシック" pitchFamily="49" charset="-128"/>
            </a:rPr>
            <a:t>％上昇した。</a:t>
          </a:r>
        </a:p>
        <a:p>
          <a:r>
            <a:rPr kumimoji="1" lang="ja-JP" altLang="en-US" sz="1400">
              <a:latin typeface="ＭＳ ゴシック" pitchFamily="49" charset="-128"/>
              <a:ea typeface="ＭＳ ゴシック" pitchFamily="49" charset="-128"/>
            </a:rPr>
            <a:t>今後、扶助費等の社会保障費の増加や、納税義務者数の減少などによる市税収入の減少が見込まれることから、事務事業の適正化を図り、適切な財政運営に努める。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埼玉県坂戸市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年度に借り入れた臨時財政対策債の償還が終了したことなどにより、前年度に比べて元利償還金が</a:t>
          </a:r>
          <a:r>
            <a:rPr kumimoji="1" lang="en-US" altLang="ja-JP" sz="1400">
              <a:latin typeface="ＭＳ ゴシック" pitchFamily="49" charset="-128"/>
              <a:ea typeface="ＭＳ ゴシック" pitchFamily="49" charset="-128"/>
            </a:rPr>
            <a:t>75,104</a:t>
          </a:r>
          <a:r>
            <a:rPr kumimoji="1" lang="ja-JP" altLang="en-US" sz="1400">
              <a:latin typeface="ＭＳ ゴシック" pitchFamily="49" charset="-128"/>
              <a:ea typeface="ＭＳ ゴシック" pitchFamily="49" charset="-128"/>
            </a:rPr>
            <a:t>千円減少した。また、過年度の普通交付税において交付された臨時財政対策債償還基金費の充当などにより、前年度に比べて特定財源が</a:t>
          </a:r>
          <a:r>
            <a:rPr kumimoji="1" lang="en-US" altLang="ja-JP" sz="1400">
              <a:latin typeface="ＭＳ ゴシック" pitchFamily="49" charset="-128"/>
              <a:ea typeface="ＭＳ ゴシック" pitchFamily="49" charset="-128"/>
            </a:rPr>
            <a:t>49,479</a:t>
          </a:r>
          <a:r>
            <a:rPr kumimoji="1" lang="ja-JP" altLang="en-US" sz="1400">
              <a:latin typeface="ＭＳ ゴシック" pitchFamily="49" charset="-128"/>
              <a:ea typeface="ＭＳ ゴシック" pitchFamily="49" charset="-128"/>
            </a:rPr>
            <a:t>千円（</a:t>
          </a:r>
          <a:r>
            <a:rPr kumimoji="1" lang="en-US" altLang="ja-JP" sz="1400">
              <a:latin typeface="ＭＳ ゴシック" pitchFamily="49" charset="-128"/>
              <a:ea typeface="ＭＳ ゴシック" pitchFamily="49" charset="-128"/>
            </a:rPr>
            <a:t>13.0</a:t>
          </a:r>
          <a:r>
            <a:rPr kumimoji="1" lang="ja-JP" altLang="en-US" sz="1400">
              <a:latin typeface="ＭＳ ゴシック" pitchFamily="49" charset="-128"/>
              <a:ea typeface="ＭＳ ゴシック" pitchFamily="49" charset="-128"/>
            </a:rPr>
            <a:t>％）増加したため、単年度における実質公債費比率の分子は減少に転じた。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埼玉県坂戸市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年度における元金償還額が市債の借入額を上回ったことにより、地方債現在高が</a:t>
          </a:r>
          <a:r>
            <a:rPr kumimoji="1" lang="en-US" altLang="ja-JP" sz="1400">
              <a:latin typeface="ＭＳ ゴシック" pitchFamily="49" charset="-128"/>
              <a:ea typeface="ＭＳ ゴシック" pitchFamily="49" charset="-128"/>
            </a:rPr>
            <a:t>2,072,884</a:t>
          </a:r>
          <a:r>
            <a:rPr kumimoji="1" lang="ja-JP" altLang="en-US" sz="1400">
              <a:latin typeface="ＭＳ ゴシック" pitchFamily="49" charset="-128"/>
              <a:ea typeface="ＭＳ ゴシック" pitchFamily="49" charset="-128"/>
            </a:rPr>
            <a:t>千円減少したものの、財政調整基金や国民健康保険基金などの減少により、充当可能基金が</a:t>
          </a:r>
          <a:r>
            <a:rPr kumimoji="1" lang="en-US" altLang="ja-JP" sz="1400">
              <a:latin typeface="ＭＳ ゴシック" pitchFamily="49" charset="-128"/>
              <a:ea typeface="ＭＳ ゴシック" pitchFamily="49" charset="-128"/>
            </a:rPr>
            <a:t>1,297,003</a:t>
          </a:r>
          <a:r>
            <a:rPr kumimoji="1" lang="ja-JP" altLang="en-US" sz="1400">
              <a:latin typeface="ＭＳ ゴシック" pitchFamily="49" charset="-128"/>
              <a:ea typeface="ＭＳ ゴシック" pitchFamily="49" charset="-128"/>
            </a:rPr>
            <a:t>千円減少したため、将来負担比率は上昇した。</a:t>
          </a:r>
        </a:p>
        <a:p>
          <a:r>
            <a:rPr kumimoji="1" lang="ja-JP" altLang="en-US" sz="1400">
              <a:latin typeface="ＭＳ ゴシック" pitchFamily="49" charset="-128"/>
              <a:ea typeface="ＭＳ ゴシック" pitchFamily="49" charset="-128"/>
            </a:rPr>
            <a:t>今後も新規事業の精査及び地方債の発行抑制に努めるとともに、引き続き基金の確保に努める。</a:t>
          </a:r>
        </a:p>
        <a:p>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埼玉県坂戸市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学校給食費補助事業に係る市の一般財源による負担額が増加したこと等により、財政調整基金の取崩額が増加したことが基金全体の残高減少に影響している。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安定した財政運営を行うために、一定の基金残高を確保していく必要がある。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今後の公共施設整備のために計画的に積み立てている。まちづくり応援基金は、ふるさと納税による寄附金を積み立て、学校施設整備事業やこども医療費支給事業等に充てている。緑と花と清流基金は、自然環境の保全及び創造に要する経費に充てている。森林環境整備基金は、森林環境整備や公共施設の木材利用等に使用する。地域福祉基金は、寄附金の申し出に伴う積立てで、地域の特性に応じた施策を進めるために使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まちづくり応援基金は、寄附金の増加により積立額が取崩額を上回ったため、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については、安定した積立額を確保するため、ふるさと納税による寄附額の増加を図る。公共施設整備基金については、多くの公共施設が老朽化しているため、今後の公共施設整備のための計画的な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学校給食費補助事業に係る市の一般財源による負担額が増加したこと等により取崩額が増加し、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本市を取り巻く社会経済情勢の急激な変化などに対応するため、今後も効率的な財政運営に努め、一定の基金残高を確保していく。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普通交付税の再算定において交付された臨時財政対策債償還基金費相当額を積み立てたことにより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必要な時に積立て、取崩す、適切な基金運用を行っていく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18889A9-83BD-4D4C-AA8E-E20E0B630D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EA2924E-B5FF-45E8-8EC1-5057F8DCBB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F8F2F4E9-7ABA-48BF-85C1-031EE8D9B9F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4B511979-843D-48CD-AA2D-740E76916DC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C584CE99-AD85-43FD-90A7-EDD98A5730C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E46FC029-0262-4B50-BBA7-D1DD6B40C20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342D0EAD-AB00-46A4-8FEE-0B9D8B4A24A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2CDA8112-0C32-4541-AFBB-B1DD5AC48B8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BDC7C2C1-39F4-4C9D-95F8-980BCA8F5E9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795E98C4-4AB7-4C3C-A164-F859FEB6024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埼玉県坂戸市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473DEFCE-28A9-48DA-9D5D-C35CA4242C3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D7596893-2A69-4136-B0C2-6379D3F7A03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B2AD015-1682-47F2-AEA0-00C09C2706C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A49A6E61-1116-4BF8-9EB8-686839BD5FF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8B07DF22-BBDE-4DB1-9171-B0A9FFB37EE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37B162A8-1360-4650-8653-386465EB463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99,632
95,751
41.02
39,016,308
36,861,552
1,964,203
20,605,489
22,385,595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D895C3BF-EEC2-4D4F-B3F2-66248D8EE76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879E7A29-1661-4657-A301-78401F53C0C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42845D07-DC83-41B9-836C-B9AB2ED41E1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5DC06E72-9B1D-48B1-8ED9-31F880B50D6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70045E7B-8E4E-4914-AA28-C484D7CC5A3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7D2CD86B-3B78-40EB-94E1-31318B40D96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B581DBBD-26A8-4455-9DF5-E065CAB99CA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104F47EF-FB87-4BA0-9A05-14EE8CCFE58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F10476C8-52F4-41FB-BBC7-865F815CA73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3489B24C-BCD3-46FD-8776-155053F6E8F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AB28A32F-6426-4861-8C78-5FB749F4869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D4313BB8-C45A-41C9-9A9D-5A96AEB1092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1B0B0D7F-29B6-48DC-94C2-C379EF0E5E0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AD4B6D90-E116-4623-A53E-77153DB9C6D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E1B6A7C0-ECD3-4FEB-86A5-9FF63BFCE91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2BAE4695-1400-455E-8727-9B1A9C01F1F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7DADACC4-3D26-4947-B553-F6C11B0EF9E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BA110119-F1EE-4F26-8104-B95769A9E3F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30D3C87-B616-459B-944C-2E8C28A37AB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FBDF5549-BFCF-4010-B06A-DFCD83C6068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257D0BBE-4251-48A9-8289-B2950300ABA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B423D1A3-2F39-4860-B814-CB87838357B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79E10DCD-0EEA-45DB-BB10-1F8A3C8D10A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2A73CFD0-AADC-40D7-B0E6-98769929B70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1157A630-69E0-4BBA-A6B9-5F8353477EC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3CCCC180-C8F8-437F-ADE5-93FBC0E6C3E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BB944C63-AC72-488E-87A0-58211D788BD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71430755-4F63-4950-93CD-D0FB3449F73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84D58F03-D2A8-4B0A-81D8-3F7C0D20DE5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69336F57-B129-46B6-9212-4AEDA92AC85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53970383-F58E-436D-8179-43364ECE483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F854BE18-E98D-4D72-942B-65204E72503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65D07979-2F2D-4815-9C4F-FB3749011AF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11AB7263-85FB-4E91-858E-5A99E4B51B7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2F4ECDB8-2E04-4269-AACD-D2B947D23FB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公共施設の老朽化によって、有形固定資産減価償却率は上昇している。当市では、令和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年度に第</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回の改訂を実施した公共施設等マネジメント計画において、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年間で建物数を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％、延床面積を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％削減するという目標を掲げ、老朽化した施設の集約化・複合化や除却を進めている。今後も計画に基づいて、可能な限り施設の長寿命化を図るとともに、適切な公共施設の管理に努める。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3323DF6C-CFC7-4D48-B135-E88C85B615A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112EC58E-6B1B-4B42-A25E-4264D60CDCB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CA6B3FFD-ED4B-41CF-984A-1DAFE27D744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33863E16-026B-402A-B46E-FD4802ADB06B}"/>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5ED433CB-A712-4B2B-BE04-B2D8CEE454A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727FB822-F56C-4D0C-BA06-E27D667FE80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B27850EE-DD48-4F41-9CBB-29E9F12F2B9E}"/>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694DAB29-545A-40BE-A944-D06BB55C47C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E631F228-D327-40E0-8357-97C970CD408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3668FEB6-DC8B-4074-8855-B68329E92FE8}"/>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093F4CC5-3C3A-4314-8DEC-27C44A9F5498}"/>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5789A475-226A-48B6-B0EA-553C50E8CE0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33657BE2-8079-45B6-826C-06825E03C486}"/>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A65330D8-36BA-408D-A3F6-392C3E9E640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DC431EE4-B56D-4373-A28C-827DA95A52B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41CA3052-CE84-4C6D-AB9E-F9FC6593297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9" name="直線コネクタ 68">
          <a:extLst>
            <a:ext uri="{FF2B5EF4-FFF2-40B4-BE49-F238E27FC236}">
              <a16:creationId xmlns:a16="http://schemas.microsoft.com/office/drawing/2014/main" id="{CA04EC92-755A-4EF9-AD7C-4BB814B1010B}"/>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0" name="有形固定資産減価償却率最小値テキスト">
          <a:extLst>
            <a:ext uri="{FF2B5EF4-FFF2-40B4-BE49-F238E27FC236}">
              <a16:creationId xmlns:a16="http://schemas.microsoft.com/office/drawing/2014/main" id="{7AC423D3-D604-4682-BB94-FD0316D8E642}"/>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1" name="直線コネクタ 70">
          <a:extLst>
            <a:ext uri="{FF2B5EF4-FFF2-40B4-BE49-F238E27FC236}">
              <a16:creationId xmlns:a16="http://schemas.microsoft.com/office/drawing/2014/main" id="{C3E57655-5BC0-4475-BC2A-B51E613AAB51}"/>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2" name="有形固定資産減価償却率最大値テキスト">
          <a:extLst>
            <a:ext uri="{FF2B5EF4-FFF2-40B4-BE49-F238E27FC236}">
              <a16:creationId xmlns:a16="http://schemas.microsoft.com/office/drawing/2014/main" id="{EFC5CBDA-43EB-4A49-9D56-2E4EB6B5CC7F}"/>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3" name="直線コネクタ 72">
          <a:extLst>
            <a:ext uri="{FF2B5EF4-FFF2-40B4-BE49-F238E27FC236}">
              <a16:creationId xmlns:a16="http://schemas.microsoft.com/office/drawing/2014/main" id="{CF4819F6-3AC3-41E7-87DD-4296E0325DE9}"/>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74" name="有形固定資産減価償却率平均値テキスト">
          <a:extLst>
            <a:ext uri="{FF2B5EF4-FFF2-40B4-BE49-F238E27FC236}">
              <a16:creationId xmlns:a16="http://schemas.microsoft.com/office/drawing/2014/main" id="{BB6FFADC-C43E-46CF-AAE4-CC4CB3AB245D}"/>
            </a:ext>
          </a:extLst>
        </xdr:cNvPr>
        <xdr:cNvSpPr txBox="1"/>
      </xdr:nvSpPr>
      <xdr:spPr>
        <a:xfrm>
          <a:off x="4813300" y="569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5" name="フローチャート: 判断 74">
          <a:extLst>
            <a:ext uri="{FF2B5EF4-FFF2-40B4-BE49-F238E27FC236}">
              <a16:creationId xmlns:a16="http://schemas.microsoft.com/office/drawing/2014/main" id="{F56B41A2-8818-4413-8DC4-BDEB0DB55E18}"/>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6" name="フローチャート: 判断 75">
          <a:extLst>
            <a:ext uri="{FF2B5EF4-FFF2-40B4-BE49-F238E27FC236}">
              <a16:creationId xmlns:a16="http://schemas.microsoft.com/office/drawing/2014/main" id="{9A174302-6619-48CD-A926-4801FEFA3A02}"/>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7" name="フローチャート: 判断 76">
          <a:extLst>
            <a:ext uri="{FF2B5EF4-FFF2-40B4-BE49-F238E27FC236}">
              <a16:creationId xmlns:a16="http://schemas.microsoft.com/office/drawing/2014/main" id="{6E7F4927-049F-405D-8CC2-44BDA9F8C809}"/>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8" name="フローチャート: 判断 77">
          <a:extLst>
            <a:ext uri="{FF2B5EF4-FFF2-40B4-BE49-F238E27FC236}">
              <a16:creationId xmlns:a16="http://schemas.microsoft.com/office/drawing/2014/main" id="{08B3104B-C696-40DD-A4EA-98FE071CF922}"/>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9" name="フローチャート: 判断 78">
          <a:extLst>
            <a:ext uri="{FF2B5EF4-FFF2-40B4-BE49-F238E27FC236}">
              <a16:creationId xmlns:a16="http://schemas.microsoft.com/office/drawing/2014/main" id="{D2936BED-0C87-4A26-9F82-F3756B39D026}"/>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B68BB74-4805-402B-8B45-A7FED64BC0C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43E5BF2-5F98-49C1-92F9-E0D367E404C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6089ACD-8777-4482-A577-20FC0AB52C7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96024861-6377-4A8C-9EE6-CF751CED879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3FBD243-93C0-439E-8EA3-843A0565C92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59478</xdr:rowOff>
    </xdr:from>
    <xdr:to>
      <xdr:col>23</xdr:col>
      <xdr:colOff>136525</xdr:colOff>
      <xdr:row>30</xdr:row>
      <xdr:rowOff>161078</xdr:rowOff>
    </xdr:to>
    <xdr:sp macro="" textlink="">
      <xdr:nvSpPr>
        <xdr:cNvPr id="85" name="楕円 84">
          <a:extLst>
            <a:ext uri="{FF2B5EF4-FFF2-40B4-BE49-F238E27FC236}">
              <a16:creationId xmlns:a16="http://schemas.microsoft.com/office/drawing/2014/main" id="{266199D5-C01B-4023-ABDE-301BB51A07FA}"/>
            </a:ext>
          </a:extLst>
        </xdr:cNvPr>
        <xdr:cNvSpPr/>
      </xdr:nvSpPr>
      <xdr:spPr>
        <a:xfrm>
          <a:off x="4711700" y="597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37905</xdr:rowOff>
    </xdr:from>
    <xdr:ext cx="405111" cy="259045"/>
    <xdr:sp macro="" textlink="">
      <xdr:nvSpPr>
        <xdr:cNvPr id="86" name="有形固定資産減価償却率該当値テキスト">
          <a:extLst>
            <a:ext uri="{FF2B5EF4-FFF2-40B4-BE49-F238E27FC236}">
              <a16:creationId xmlns:a16="http://schemas.microsoft.com/office/drawing/2014/main" id="{C435D83A-C741-496C-B58C-5EE5EAA8DD11}"/>
            </a:ext>
          </a:extLst>
        </xdr:cNvPr>
        <xdr:cNvSpPr txBox="1"/>
      </xdr:nvSpPr>
      <xdr:spPr>
        <a:xfrm>
          <a:off x="4813300" y="595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5503</xdr:rowOff>
    </xdr:from>
    <xdr:to>
      <xdr:col>19</xdr:col>
      <xdr:colOff>187325</xdr:colOff>
      <xdr:row>30</xdr:row>
      <xdr:rowOff>107103</xdr:rowOff>
    </xdr:to>
    <xdr:sp macro="" textlink="">
      <xdr:nvSpPr>
        <xdr:cNvPr id="87" name="楕円 86">
          <a:extLst>
            <a:ext uri="{FF2B5EF4-FFF2-40B4-BE49-F238E27FC236}">
              <a16:creationId xmlns:a16="http://schemas.microsoft.com/office/drawing/2014/main" id="{5AA1DC69-A1BD-4485-AC2C-FC06D3B8EC79}"/>
            </a:ext>
          </a:extLst>
        </xdr:cNvPr>
        <xdr:cNvSpPr/>
      </xdr:nvSpPr>
      <xdr:spPr>
        <a:xfrm>
          <a:off x="4000500" y="59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56303</xdr:rowOff>
    </xdr:from>
    <xdr:to>
      <xdr:col>23</xdr:col>
      <xdr:colOff>85725</xdr:colOff>
      <xdr:row>30</xdr:row>
      <xdr:rowOff>110278</xdr:rowOff>
    </xdr:to>
    <xdr:cxnSp macro="">
      <xdr:nvCxnSpPr>
        <xdr:cNvPr id="88" name="直線コネクタ 87">
          <a:extLst>
            <a:ext uri="{FF2B5EF4-FFF2-40B4-BE49-F238E27FC236}">
              <a16:creationId xmlns:a16="http://schemas.microsoft.com/office/drawing/2014/main" id="{6203F989-BE7E-4C2C-8605-30E3C24B0596}"/>
            </a:ext>
          </a:extLst>
        </xdr:cNvPr>
        <xdr:cNvCxnSpPr/>
      </xdr:nvCxnSpPr>
      <xdr:spPr>
        <a:xfrm>
          <a:off x="4051300" y="5971328"/>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122978</xdr:rowOff>
    </xdr:from>
    <xdr:to>
      <xdr:col>15</xdr:col>
      <xdr:colOff>187325</xdr:colOff>
      <xdr:row>30</xdr:row>
      <xdr:rowOff>53128</xdr:rowOff>
    </xdr:to>
    <xdr:sp macro="" textlink="">
      <xdr:nvSpPr>
        <xdr:cNvPr id="89" name="楕円 88">
          <a:extLst>
            <a:ext uri="{FF2B5EF4-FFF2-40B4-BE49-F238E27FC236}">
              <a16:creationId xmlns:a16="http://schemas.microsoft.com/office/drawing/2014/main" id="{A4C79FF1-6409-4316-BA0F-BADC38347FE9}"/>
            </a:ext>
          </a:extLst>
        </xdr:cNvPr>
        <xdr:cNvSpPr/>
      </xdr:nvSpPr>
      <xdr:spPr>
        <a:xfrm>
          <a:off x="3238500" y="586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2328</xdr:rowOff>
    </xdr:from>
    <xdr:to>
      <xdr:col>19</xdr:col>
      <xdr:colOff>136525</xdr:colOff>
      <xdr:row>30</xdr:row>
      <xdr:rowOff>56303</xdr:rowOff>
    </xdr:to>
    <xdr:cxnSp macro="">
      <xdr:nvCxnSpPr>
        <xdr:cNvPr id="90" name="直線コネクタ 89">
          <a:extLst>
            <a:ext uri="{FF2B5EF4-FFF2-40B4-BE49-F238E27FC236}">
              <a16:creationId xmlns:a16="http://schemas.microsoft.com/office/drawing/2014/main" id="{D899B5ED-B0EE-4560-BEF5-9F9C04C7B6F4}"/>
            </a:ext>
          </a:extLst>
        </xdr:cNvPr>
        <xdr:cNvCxnSpPr/>
      </xdr:nvCxnSpPr>
      <xdr:spPr>
        <a:xfrm>
          <a:off x="3289300" y="5917353"/>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65405</xdr:rowOff>
    </xdr:from>
    <xdr:to>
      <xdr:col>11</xdr:col>
      <xdr:colOff>187325</xdr:colOff>
      <xdr:row>29</xdr:row>
      <xdr:rowOff>167005</xdr:rowOff>
    </xdr:to>
    <xdr:sp macro="" textlink="">
      <xdr:nvSpPr>
        <xdr:cNvPr id="91" name="楕円 90">
          <a:extLst>
            <a:ext uri="{FF2B5EF4-FFF2-40B4-BE49-F238E27FC236}">
              <a16:creationId xmlns:a16="http://schemas.microsoft.com/office/drawing/2014/main" id="{1C2EAAB4-ADA6-422C-8942-CB5DC52D650D}"/>
            </a:ext>
          </a:extLst>
        </xdr:cNvPr>
        <xdr:cNvSpPr/>
      </xdr:nvSpPr>
      <xdr:spPr>
        <a:xfrm>
          <a:off x="2476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116205</xdr:rowOff>
    </xdr:from>
    <xdr:to>
      <xdr:col>15</xdr:col>
      <xdr:colOff>136525</xdr:colOff>
      <xdr:row>30</xdr:row>
      <xdr:rowOff>2328</xdr:rowOff>
    </xdr:to>
    <xdr:cxnSp macro="">
      <xdr:nvCxnSpPr>
        <xdr:cNvPr id="92" name="直線コネクタ 91">
          <a:extLst>
            <a:ext uri="{FF2B5EF4-FFF2-40B4-BE49-F238E27FC236}">
              <a16:creationId xmlns:a16="http://schemas.microsoft.com/office/drawing/2014/main" id="{374FB141-C519-439E-AD76-43E2540EFB35}"/>
            </a:ext>
          </a:extLst>
        </xdr:cNvPr>
        <xdr:cNvCxnSpPr/>
      </xdr:nvCxnSpPr>
      <xdr:spPr>
        <a:xfrm>
          <a:off x="2527300" y="5859780"/>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15028</xdr:rowOff>
    </xdr:from>
    <xdr:to>
      <xdr:col>7</xdr:col>
      <xdr:colOff>187325</xdr:colOff>
      <xdr:row>29</xdr:row>
      <xdr:rowOff>116628</xdr:rowOff>
    </xdr:to>
    <xdr:sp macro="" textlink="">
      <xdr:nvSpPr>
        <xdr:cNvPr id="93" name="楕円 92">
          <a:extLst>
            <a:ext uri="{FF2B5EF4-FFF2-40B4-BE49-F238E27FC236}">
              <a16:creationId xmlns:a16="http://schemas.microsoft.com/office/drawing/2014/main" id="{A0DF1A02-A1D8-4760-8CEE-C27BDDD88992}"/>
            </a:ext>
          </a:extLst>
        </xdr:cNvPr>
        <xdr:cNvSpPr/>
      </xdr:nvSpPr>
      <xdr:spPr>
        <a:xfrm>
          <a:off x="1714500" y="57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65828</xdr:rowOff>
    </xdr:from>
    <xdr:to>
      <xdr:col>11</xdr:col>
      <xdr:colOff>136525</xdr:colOff>
      <xdr:row>29</xdr:row>
      <xdr:rowOff>116205</xdr:rowOff>
    </xdr:to>
    <xdr:cxnSp macro="">
      <xdr:nvCxnSpPr>
        <xdr:cNvPr id="94" name="直線コネクタ 93">
          <a:extLst>
            <a:ext uri="{FF2B5EF4-FFF2-40B4-BE49-F238E27FC236}">
              <a16:creationId xmlns:a16="http://schemas.microsoft.com/office/drawing/2014/main" id="{68A9AA44-CEAB-4900-BC23-FD92FCCBD528}"/>
            </a:ext>
          </a:extLst>
        </xdr:cNvPr>
        <xdr:cNvCxnSpPr/>
      </xdr:nvCxnSpPr>
      <xdr:spPr>
        <a:xfrm>
          <a:off x="1765300" y="580940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95" name="n_1aveValue有形固定資産減価償却率">
          <a:extLst>
            <a:ext uri="{FF2B5EF4-FFF2-40B4-BE49-F238E27FC236}">
              <a16:creationId xmlns:a16="http://schemas.microsoft.com/office/drawing/2014/main" id="{EE116DF0-CF10-43E4-AA63-B355AF9562D7}"/>
            </a:ext>
          </a:extLst>
        </xdr:cNvPr>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6" name="n_2aveValue有形固定資産減価償却率">
          <a:extLst>
            <a:ext uri="{FF2B5EF4-FFF2-40B4-BE49-F238E27FC236}">
              <a16:creationId xmlns:a16="http://schemas.microsoft.com/office/drawing/2014/main" id="{CB01D6D3-0AE7-4911-96E8-C3ADD66FA23A}"/>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97" name="n_3aveValue有形固定資産減価償却率">
          <a:extLst>
            <a:ext uri="{FF2B5EF4-FFF2-40B4-BE49-F238E27FC236}">
              <a16:creationId xmlns:a16="http://schemas.microsoft.com/office/drawing/2014/main" id="{C6DB655D-9629-42DB-A0E9-84F36C807CD0}"/>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98" name="n_4aveValue有形固定資産減価償却率">
          <a:extLst>
            <a:ext uri="{FF2B5EF4-FFF2-40B4-BE49-F238E27FC236}">
              <a16:creationId xmlns:a16="http://schemas.microsoft.com/office/drawing/2014/main" id="{E128743F-EB08-466A-B0F4-D8B331544B84}"/>
            </a:ext>
          </a:extLst>
        </xdr:cNvPr>
        <xdr:cNvSpPr txBox="1"/>
      </xdr:nvSpPr>
      <xdr:spPr>
        <a:xfrm>
          <a:off x="1562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98230</xdr:rowOff>
    </xdr:from>
    <xdr:ext cx="405111" cy="259045"/>
    <xdr:sp macro="" textlink="">
      <xdr:nvSpPr>
        <xdr:cNvPr id="99" name="n_1mainValue有形固定資産減価償却率">
          <a:extLst>
            <a:ext uri="{FF2B5EF4-FFF2-40B4-BE49-F238E27FC236}">
              <a16:creationId xmlns:a16="http://schemas.microsoft.com/office/drawing/2014/main" id="{60788448-9168-4A00-A985-128580239169}"/>
            </a:ext>
          </a:extLst>
        </xdr:cNvPr>
        <xdr:cNvSpPr txBox="1"/>
      </xdr:nvSpPr>
      <xdr:spPr>
        <a:xfrm>
          <a:off x="3836044" y="6013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44255</xdr:rowOff>
    </xdr:from>
    <xdr:ext cx="405111" cy="259045"/>
    <xdr:sp macro="" textlink="">
      <xdr:nvSpPr>
        <xdr:cNvPr id="100" name="n_2mainValue有形固定資産減価償却率">
          <a:extLst>
            <a:ext uri="{FF2B5EF4-FFF2-40B4-BE49-F238E27FC236}">
              <a16:creationId xmlns:a16="http://schemas.microsoft.com/office/drawing/2014/main" id="{D862C3ED-E765-4A71-ACFC-4633B57AA23E}"/>
            </a:ext>
          </a:extLst>
        </xdr:cNvPr>
        <xdr:cNvSpPr txBox="1"/>
      </xdr:nvSpPr>
      <xdr:spPr>
        <a:xfrm>
          <a:off x="3086744" y="5959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158132</xdr:rowOff>
    </xdr:from>
    <xdr:ext cx="405111" cy="259045"/>
    <xdr:sp macro="" textlink="">
      <xdr:nvSpPr>
        <xdr:cNvPr id="101" name="n_3mainValue有形固定資産減価償却率">
          <a:extLst>
            <a:ext uri="{FF2B5EF4-FFF2-40B4-BE49-F238E27FC236}">
              <a16:creationId xmlns:a16="http://schemas.microsoft.com/office/drawing/2014/main" id="{BEE4A452-12FE-47B7-B463-B59103D837E4}"/>
            </a:ext>
          </a:extLst>
        </xdr:cNvPr>
        <xdr:cNvSpPr txBox="1"/>
      </xdr:nvSpPr>
      <xdr:spPr>
        <a:xfrm>
          <a:off x="2324744"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107755</xdr:rowOff>
    </xdr:from>
    <xdr:ext cx="405111" cy="259045"/>
    <xdr:sp macro="" textlink="">
      <xdr:nvSpPr>
        <xdr:cNvPr id="102" name="n_4mainValue有形固定資産減価償却率">
          <a:extLst>
            <a:ext uri="{FF2B5EF4-FFF2-40B4-BE49-F238E27FC236}">
              <a16:creationId xmlns:a16="http://schemas.microsoft.com/office/drawing/2014/main" id="{B0007D47-1E74-4018-A4ED-71EDC5FDBDA9}"/>
            </a:ext>
          </a:extLst>
        </xdr:cNvPr>
        <xdr:cNvSpPr txBox="1"/>
      </xdr:nvSpPr>
      <xdr:spPr>
        <a:xfrm>
          <a:off x="1562744" y="585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3CF7C93A-BD0A-4C02-B12C-49635C5F87A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34DAF233-9E14-4792-9ED6-9FB980EBCFE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83DD4125-F4D2-4C49-88ED-149537CC077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CE0826A6-4F1C-4A1C-B743-265534A913E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1C3C274E-280B-4B27-8AF0-C3D42591D26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71EF0ABF-9960-405A-BE5D-D75C25620A2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75AA2EF1-B50A-4EB2-AAB9-A49537A5B26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7BB7EA8D-A9B9-4A06-B8C1-347E15EEB7D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BB827E30-A50C-4BF2-B8F8-DC2E12693E3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E61FC2C1-C072-4DAC-AD22-719CAAAF922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B5B9F3E6-340F-4090-B7CF-B661E01E961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8FB06E98-54E4-4475-808F-06A886850D2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F0D9C2E5-7221-40FB-B4FD-316F31CCBA8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将来負担額の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以上を市債が占めていることから、市債の借入を最小限に抑制することで、市債の現在高を圧縮していく必要がある。併せて徴収率の向上を図り、市税を安定的に確保することで、経常的一般財源を増加させ、適正な財政運営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2F63F26F-CEBD-4600-8E62-EBD95D943E3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8A2087BD-58EB-4A0D-9300-41AFE42DB55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7EBAD084-7F6F-40F3-BD0E-FAA829F3A74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4E647E0E-10B1-4D3E-AAC2-305BAD3081E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C3DAD522-4DA0-4DB6-867E-A29C5EA450E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15104BED-3314-4F49-88C9-7F67141AA701}"/>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4034E7BD-BB09-4E9C-8848-24C519E4ACB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21380F77-4831-4FDB-9E88-A9C0A0C57DFB}"/>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0DF75454-A56B-467B-9EAC-53C40406494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2B92ADEA-6879-4A2F-ADF7-487F296C0DE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31936E84-95DA-423A-81D2-FBACC47A9A4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D9A96EB2-9EF1-4B4D-B178-C4DDCAA8FB2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9930FC63-2345-4265-9C71-1814053D5F0D}"/>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C1CD7AA7-94B5-485D-9F4B-65454D20B78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F0A540F5-0FCF-4622-8B0B-E582BC45F13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E3888878-CCC6-4952-B8B5-1B182CE725D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26B7DC96-F435-4B78-9CDA-48653FFCE18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3" name="直線コネクタ 132">
          <a:extLst>
            <a:ext uri="{FF2B5EF4-FFF2-40B4-BE49-F238E27FC236}">
              <a16:creationId xmlns:a16="http://schemas.microsoft.com/office/drawing/2014/main" id="{98AB8868-E12F-4B85-A7D7-D6BA1425F502}"/>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4" name="債務償還比率最小値テキスト">
          <a:extLst>
            <a:ext uri="{FF2B5EF4-FFF2-40B4-BE49-F238E27FC236}">
              <a16:creationId xmlns:a16="http://schemas.microsoft.com/office/drawing/2014/main" id="{72AA82B6-33E7-4F04-849D-E5BE6924B666}"/>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5" name="直線コネクタ 134">
          <a:extLst>
            <a:ext uri="{FF2B5EF4-FFF2-40B4-BE49-F238E27FC236}">
              <a16:creationId xmlns:a16="http://schemas.microsoft.com/office/drawing/2014/main" id="{4D4C0211-B7DF-4426-89F2-C9D9295932AC}"/>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3F9A0AF7-1689-41B4-9FB7-7AAD7EE99205}"/>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25C70BB4-43B6-44FE-863A-4FB816B36D8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38" name="債務償還比率平均値テキスト">
          <a:extLst>
            <a:ext uri="{FF2B5EF4-FFF2-40B4-BE49-F238E27FC236}">
              <a16:creationId xmlns:a16="http://schemas.microsoft.com/office/drawing/2014/main" id="{77F86CA8-5A19-4A79-9F6B-548CA42748AB}"/>
            </a:ext>
          </a:extLst>
        </xdr:cNvPr>
        <xdr:cNvSpPr txBox="1"/>
      </xdr:nvSpPr>
      <xdr:spPr>
        <a:xfrm>
          <a:off x="14846300" y="5918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9" name="フローチャート: 判断 138">
          <a:extLst>
            <a:ext uri="{FF2B5EF4-FFF2-40B4-BE49-F238E27FC236}">
              <a16:creationId xmlns:a16="http://schemas.microsoft.com/office/drawing/2014/main" id="{8DC4C82E-ACDB-4A66-94F2-E5EA7AE2C16A}"/>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0" name="フローチャート: 判断 139">
          <a:extLst>
            <a:ext uri="{FF2B5EF4-FFF2-40B4-BE49-F238E27FC236}">
              <a16:creationId xmlns:a16="http://schemas.microsoft.com/office/drawing/2014/main" id="{ABFC44FE-7BA9-425C-949A-BC36E826676E}"/>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1" name="フローチャート: 判断 140">
          <a:extLst>
            <a:ext uri="{FF2B5EF4-FFF2-40B4-BE49-F238E27FC236}">
              <a16:creationId xmlns:a16="http://schemas.microsoft.com/office/drawing/2014/main" id="{2FE1AE05-0FE8-4DD8-A7E5-A878319194D9}"/>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2" name="フローチャート: 判断 141">
          <a:extLst>
            <a:ext uri="{FF2B5EF4-FFF2-40B4-BE49-F238E27FC236}">
              <a16:creationId xmlns:a16="http://schemas.microsoft.com/office/drawing/2014/main" id="{45855C04-BAAE-4A03-8CEC-DCE21364084B}"/>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3" name="フローチャート: 判断 142">
          <a:extLst>
            <a:ext uri="{FF2B5EF4-FFF2-40B4-BE49-F238E27FC236}">
              <a16:creationId xmlns:a16="http://schemas.microsoft.com/office/drawing/2014/main" id="{46635008-0103-4B61-9AD7-2C8A8602E3E0}"/>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1E5590F-4975-4B9F-A424-A226B3A8A87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5D70E947-013D-4D48-987D-D5CF638DD48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C7C700D-669E-40BF-A143-32600745F7D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7A69434-8F30-466F-9304-974001C6672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88DA197-1337-4FF0-94F4-753DAAD22EE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162714</xdr:rowOff>
    </xdr:from>
    <xdr:to>
      <xdr:col>76</xdr:col>
      <xdr:colOff>73025</xdr:colOff>
      <xdr:row>30</xdr:row>
      <xdr:rowOff>92864</xdr:rowOff>
    </xdr:to>
    <xdr:sp macro="" textlink="">
      <xdr:nvSpPr>
        <xdr:cNvPr id="149" name="楕円 148">
          <a:extLst>
            <a:ext uri="{FF2B5EF4-FFF2-40B4-BE49-F238E27FC236}">
              <a16:creationId xmlns:a16="http://schemas.microsoft.com/office/drawing/2014/main" id="{EC44A0B7-A38E-4A3A-891E-473BDAD6AA00}"/>
            </a:ext>
          </a:extLst>
        </xdr:cNvPr>
        <xdr:cNvSpPr/>
      </xdr:nvSpPr>
      <xdr:spPr>
        <a:xfrm>
          <a:off x="14744700" y="590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14141</xdr:rowOff>
    </xdr:from>
    <xdr:ext cx="469744" cy="259045"/>
    <xdr:sp macro="" textlink="">
      <xdr:nvSpPr>
        <xdr:cNvPr id="150" name="債務償還比率該当値テキスト">
          <a:extLst>
            <a:ext uri="{FF2B5EF4-FFF2-40B4-BE49-F238E27FC236}">
              <a16:creationId xmlns:a16="http://schemas.microsoft.com/office/drawing/2014/main" id="{6C445519-80E3-4E64-9AF0-4A6111CB9165}"/>
            </a:ext>
          </a:extLst>
        </xdr:cNvPr>
        <xdr:cNvSpPr txBox="1"/>
      </xdr:nvSpPr>
      <xdr:spPr>
        <a:xfrm>
          <a:off x="14846300" y="575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141587</xdr:rowOff>
    </xdr:from>
    <xdr:to>
      <xdr:col>72</xdr:col>
      <xdr:colOff>123825</xdr:colOff>
      <xdr:row>30</xdr:row>
      <xdr:rowOff>71737</xdr:rowOff>
    </xdr:to>
    <xdr:sp macro="" textlink="">
      <xdr:nvSpPr>
        <xdr:cNvPr id="151" name="楕円 150">
          <a:extLst>
            <a:ext uri="{FF2B5EF4-FFF2-40B4-BE49-F238E27FC236}">
              <a16:creationId xmlns:a16="http://schemas.microsoft.com/office/drawing/2014/main" id="{5A6D79AA-2D7B-4EC4-898C-04B6E39FC715}"/>
            </a:ext>
          </a:extLst>
        </xdr:cNvPr>
        <xdr:cNvSpPr/>
      </xdr:nvSpPr>
      <xdr:spPr>
        <a:xfrm>
          <a:off x="14033500" y="588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20937</xdr:rowOff>
    </xdr:from>
    <xdr:to>
      <xdr:col>76</xdr:col>
      <xdr:colOff>22225</xdr:colOff>
      <xdr:row>30</xdr:row>
      <xdr:rowOff>42064</xdr:rowOff>
    </xdr:to>
    <xdr:cxnSp macro="">
      <xdr:nvCxnSpPr>
        <xdr:cNvPr id="152" name="直線コネクタ 151">
          <a:extLst>
            <a:ext uri="{FF2B5EF4-FFF2-40B4-BE49-F238E27FC236}">
              <a16:creationId xmlns:a16="http://schemas.microsoft.com/office/drawing/2014/main" id="{FF89BA07-A6C5-4C57-9540-0837B64726E9}"/>
            </a:ext>
          </a:extLst>
        </xdr:cNvPr>
        <xdr:cNvCxnSpPr/>
      </xdr:nvCxnSpPr>
      <xdr:spPr>
        <a:xfrm>
          <a:off x="14084300" y="5935962"/>
          <a:ext cx="711200" cy="2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89154</xdr:rowOff>
    </xdr:from>
    <xdr:to>
      <xdr:col>68</xdr:col>
      <xdr:colOff>123825</xdr:colOff>
      <xdr:row>30</xdr:row>
      <xdr:rowOff>19304</xdr:rowOff>
    </xdr:to>
    <xdr:sp macro="" textlink="">
      <xdr:nvSpPr>
        <xdr:cNvPr id="153" name="楕円 152">
          <a:extLst>
            <a:ext uri="{FF2B5EF4-FFF2-40B4-BE49-F238E27FC236}">
              <a16:creationId xmlns:a16="http://schemas.microsoft.com/office/drawing/2014/main" id="{45E76F4B-BBB0-40EC-AE44-1180BFC5320D}"/>
            </a:ext>
          </a:extLst>
        </xdr:cNvPr>
        <xdr:cNvSpPr/>
      </xdr:nvSpPr>
      <xdr:spPr>
        <a:xfrm>
          <a:off x="13271500" y="583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139954</xdr:rowOff>
    </xdr:from>
    <xdr:to>
      <xdr:col>72</xdr:col>
      <xdr:colOff>73025</xdr:colOff>
      <xdr:row>30</xdr:row>
      <xdr:rowOff>20937</xdr:rowOff>
    </xdr:to>
    <xdr:cxnSp macro="">
      <xdr:nvCxnSpPr>
        <xdr:cNvPr id="154" name="直線コネクタ 153">
          <a:extLst>
            <a:ext uri="{FF2B5EF4-FFF2-40B4-BE49-F238E27FC236}">
              <a16:creationId xmlns:a16="http://schemas.microsoft.com/office/drawing/2014/main" id="{4A5E8C6A-01DD-4550-A2D5-235BE6F979D5}"/>
            </a:ext>
          </a:extLst>
        </xdr:cNvPr>
        <xdr:cNvCxnSpPr/>
      </xdr:nvCxnSpPr>
      <xdr:spPr>
        <a:xfrm>
          <a:off x="13322300" y="5883529"/>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57848</xdr:rowOff>
    </xdr:from>
    <xdr:to>
      <xdr:col>64</xdr:col>
      <xdr:colOff>123825</xdr:colOff>
      <xdr:row>29</xdr:row>
      <xdr:rowOff>159448</xdr:rowOff>
    </xdr:to>
    <xdr:sp macro="" textlink="">
      <xdr:nvSpPr>
        <xdr:cNvPr id="155" name="楕円 154">
          <a:extLst>
            <a:ext uri="{FF2B5EF4-FFF2-40B4-BE49-F238E27FC236}">
              <a16:creationId xmlns:a16="http://schemas.microsoft.com/office/drawing/2014/main" id="{7EBAEA21-A95D-4A6E-9AD7-AD788862A388}"/>
            </a:ext>
          </a:extLst>
        </xdr:cNvPr>
        <xdr:cNvSpPr/>
      </xdr:nvSpPr>
      <xdr:spPr>
        <a:xfrm>
          <a:off x="12509500" y="580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108648</xdr:rowOff>
    </xdr:from>
    <xdr:to>
      <xdr:col>68</xdr:col>
      <xdr:colOff>73025</xdr:colOff>
      <xdr:row>29</xdr:row>
      <xdr:rowOff>139954</xdr:rowOff>
    </xdr:to>
    <xdr:cxnSp macro="">
      <xdr:nvCxnSpPr>
        <xdr:cNvPr id="156" name="直線コネクタ 155">
          <a:extLst>
            <a:ext uri="{FF2B5EF4-FFF2-40B4-BE49-F238E27FC236}">
              <a16:creationId xmlns:a16="http://schemas.microsoft.com/office/drawing/2014/main" id="{48FC95DE-072E-4F22-AC0D-C5C5671D5B47}"/>
            </a:ext>
          </a:extLst>
        </xdr:cNvPr>
        <xdr:cNvCxnSpPr/>
      </xdr:nvCxnSpPr>
      <xdr:spPr>
        <a:xfrm>
          <a:off x="12560300" y="5852223"/>
          <a:ext cx="762000" cy="3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25536</xdr:rowOff>
    </xdr:from>
    <xdr:to>
      <xdr:col>60</xdr:col>
      <xdr:colOff>123825</xdr:colOff>
      <xdr:row>31</xdr:row>
      <xdr:rowOff>127136</xdr:rowOff>
    </xdr:to>
    <xdr:sp macro="" textlink="">
      <xdr:nvSpPr>
        <xdr:cNvPr id="157" name="楕円 156">
          <a:extLst>
            <a:ext uri="{FF2B5EF4-FFF2-40B4-BE49-F238E27FC236}">
              <a16:creationId xmlns:a16="http://schemas.microsoft.com/office/drawing/2014/main" id="{976C6595-245E-4E5A-AACB-0EEC88911AE1}"/>
            </a:ext>
          </a:extLst>
        </xdr:cNvPr>
        <xdr:cNvSpPr/>
      </xdr:nvSpPr>
      <xdr:spPr>
        <a:xfrm>
          <a:off x="11747500" y="611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108648</xdr:rowOff>
    </xdr:from>
    <xdr:to>
      <xdr:col>64</xdr:col>
      <xdr:colOff>73025</xdr:colOff>
      <xdr:row>31</xdr:row>
      <xdr:rowOff>76336</xdr:rowOff>
    </xdr:to>
    <xdr:cxnSp macro="">
      <xdr:nvCxnSpPr>
        <xdr:cNvPr id="158" name="直線コネクタ 157">
          <a:extLst>
            <a:ext uri="{FF2B5EF4-FFF2-40B4-BE49-F238E27FC236}">
              <a16:creationId xmlns:a16="http://schemas.microsoft.com/office/drawing/2014/main" id="{91749FDF-E14B-4E4B-B900-D26F9CA9B8D1}"/>
            </a:ext>
          </a:extLst>
        </xdr:cNvPr>
        <xdr:cNvCxnSpPr/>
      </xdr:nvCxnSpPr>
      <xdr:spPr>
        <a:xfrm flipV="1">
          <a:off x="11798300" y="5852223"/>
          <a:ext cx="762000" cy="31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59" name="n_1aveValue債務償還比率">
          <a:extLst>
            <a:ext uri="{FF2B5EF4-FFF2-40B4-BE49-F238E27FC236}">
              <a16:creationId xmlns:a16="http://schemas.microsoft.com/office/drawing/2014/main" id="{B9360E40-FA16-4ADB-A731-EA4D986A2350}"/>
            </a:ext>
          </a:extLst>
        </xdr:cNvPr>
        <xdr:cNvSpPr txBox="1"/>
      </xdr:nvSpPr>
      <xdr:spPr>
        <a:xfrm>
          <a:off x="13836727"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0" name="n_2aveValue債務償還比率">
          <a:extLst>
            <a:ext uri="{FF2B5EF4-FFF2-40B4-BE49-F238E27FC236}">
              <a16:creationId xmlns:a16="http://schemas.microsoft.com/office/drawing/2014/main" id="{EDBD7D6E-836F-4B74-828B-0E0F0DD399B9}"/>
            </a:ext>
          </a:extLst>
        </xdr:cNvPr>
        <xdr:cNvSpPr txBox="1"/>
      </xdr:nvSpPr>
      <xdr:spPr>
        <a:xfrm>
          <a:off x="13087427" y="60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1" name="n_3aveValue債務償還比率">
          <a:extLst>
            <a:ext uri="{FF2B5EF4-FFF2-40B4-BE49-F238E27FC236}">
              <a16:creationId xmlns:a16="http://schemas.microsoft.com/office/drawing/2014/main" id="{C9EF1A0E-6818-4FB1-A565-65F79C2A4C78}"/>
            </a:ext>
          </a:extLst>
        </xdr:cNvPr>
        <xdr:cNvSpPr txBox="1"/>
      </xdr:nvSpPr>
      <xdr:spPr>
        <a:xfrm>
          <a:off x="12325427" y="59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2" name="n_4aveValue債務償還比率">
          <a:extLst>
            <a:ext uri="{FF2B5EF4-FFF2-40B4-BE49-F238E27FC236}">
              <a16:creationId xmlns:a16="http://schemas.microsoft.com/office/drawing/2014/main" id="{CC2B2830-4152-4FF5-9F3F-D47943B4D8D1}"/>
            </a:ext>
          </a:extLst>
        </xdr:cNvPr>
        <xdr:cNvSpPr txBox="1"/>
      </xdr:nvSpPr>
      <xdr:spPr>
        <a:xfrm>
          <a:off x="11563427" y="620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88264</xdr:rowOff>
    </xdr:from>
    <xdr:ext cx="469744" cy="259045"/>
    <xdr:sp macro="" textlink="">
      <xdr:nvSpPr>
        <xdr:cNvPr id="163" name="n_1mainValue債務償還比率">
          <a:extLst>
            <a:ext uri="{FF2B5EF4-FFF2-40B4-BE49-F238E27FC236}">
              <a16:creationId xmlns:a16="http://schemas.microsoft.com/office/drawing/2014/main" id="{55B1C319-B01A-4654-BB0B-8ED03A1CB3ED}"/>
            </a:ext>
          </a:extLst>
        </xdr:cNvPr>
        <xdr:cNvSpPr txBox="1"/>
      </xdr:nvSpPr>
      <xdr:spPr>
        <a:xfrm>
          <a:off x="13836727" y="5660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35831</xdr:rowOff>
    </xdr:from>
    <xdr:ext cx="469744" cy="259045"/>
    <xdr:sp macro="" textlink="">
      <xdr:nvSpPr>
        <xdr:cNvPr id="164" name="n_2mainValue債務償還比率">
          <a:extLst>
            <a:ext uri="{FF2B5EF4-FFF2-40B4-BE49-F238E27FC236}">
              <a16:creationId xmlns:a16="http://schemas.microsoft.com/office/drawing/2014/main" id="{D7C8FE5D-6DB8-468A-90C4-CCECD74FF5F1}"/>
            </a:ext>
          </a:extLst>
        </xdr:cNvPr>
        <xdr:cNvSpPr txBox="1"/>
      </xdr:nvSpPr>
      <xdr:spPr>
        <a:xfrm>
          <a:off x="13087427" y="56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4525</xdr:rowOff>
    </xdr:from>
    <xdr:ext cx="469744" cy="259045"/>
    <xdr:sp macro="" textlink="">
      <xdr:nvSpPr>
        <xdr:cNvPr id="165" name="n_3mainValue債務償還比率">
          <a:extLst>
            <a:ext uri="{FF2B5EF4-FFF2-40B4-BE49-F238E27FC236}">
              <a16:creationId xmlns:a16="http://schemas.microsoft.com/office/drawing/2014/main" id="{7F9F240C-B205-4F7D-B755-5B0C201E7C62}"/>
            </a:ext>
          </a:extLst>
        </xdr:cNvPr>
        <xdr:cNvSpPr txBox="1"/>
      </xdr:nvSpPr>
      <xdr:spPr>
        <a:xfrm>
          <a:off x="12325427" y="557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143663</xdr:rowOff>
    </xdr:from>
    <xdr:ext cx="469744" cy="259045"/>
    <xdr:sp macro="" textlink="">
      <xdr:nvSpPr>
        <xdr:cNvPr id="166" name="n_4mainValue債務償還比率">
          <a:extLst>
            <a:ext uri="{FF2B5EF4-FFF2-40B4-BE49-F238E27FC236}">
              <a16:creationId xmlns:a16="http://schemas.microsoft.com/office/drawing/2014/main" id="{F48F243B-0AC7-42E0-A3D5-3ABB6BE94DF5}"/>
            </a:ext>
          </a:extLst>
        </xdr:cNvPr>
        <xdr:cNvSpPr txBox="1"/>
      </xdr:nvSpPr>
      <xdr:spPr>
        <a:xfrm>
          <a:off x="11563427" y="588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3CA862FC-AE39-4C8C-B5BF-3163F0CF167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C0ECBD4B-4710-49E3-8B90-BA4185AF533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469608AB-D3AE-434B-8882-A8B74C95D4F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C60EAFA5-02A1-4B30-B2F3-E039D971A04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FCA125D9-6EAD-477F-86A0-91983969A5A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D34DB26E-79C2-444D-94A8-AB29DCE7FC8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558F601-7B58-4C32-ACC7-DE0263B8783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BDE2783-DA56-41BE-88CC-97360449722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213BB3C-AEFA-4B53-9829-CCB7102C82D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3E17377-100C-4A63-877F-D4DD5B556D6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埼玉県坂戸市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3BB298C-3B58-4412-8DB2-E658DEEF71E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F931B17-72DD-4397-8328-EDA0E8BE490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FEAD31A-F2B7-4CC2-BAE0-723AE3F587A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5CAC2A3-E811-409D-B35F-5BB66C465CF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CA09B62-CEB7-4CB3-8BE5-C511EEDCAD5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FF3C128-7D33-4F7E-9028-175C111E2C2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99,632
95,751
41.02
39,016,308
36,861,552
1,964,203
20,605,489
22,385,595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1DA6E7E-E2E3-4AC3-B41D-2B7A8CBF67A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F242561-410D-4CF5-9EBC-07A56E67C34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D81EFD9-37EE-4985-A657-851AB236385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5F173E-4973-41B0-A77A-F9FC038D536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1E678D-ED23-4BA3-9129-9BB42953F88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89ECE1C-B073-4EA5-B65D-D3FE66732F7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9976388-9373-4194-B311-DA75C0BAB6C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2F74FA6-5EC2-44C7-B0C7-78CFABA3A0E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5620A60-5A2C-40F8-B48D-598B55735F9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A396C2-4B57-4948-ACF9-3629E6008AF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9D1F4C0-426A-400F-ADBD-B81EEB3C402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79DD264-7A81-4809-A488-C7394367C05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9EC7C6-8A16-4EBA-B924-E93FAF04CFB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BB72187-3D9C-467B-8CF2-8E0239F43DB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FEE790-14E4-45CD-80FE-1DB7E0B9F84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EFC6B32-4772-4D49-83F1-3F8AB35A1F5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4723FD0-3BC5-472E-9D18-FBBA48CA8D9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7844AA8-97D6-486F-A9D3-37A4BEC41CD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DEAB551-E3A2-439D-B71C-266F7F1D3D3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5A117D3-F4B1-4087-91FC-7626857E626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42CEBEE-54F6-47E5-976E-6560588F7F1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0C3F75E-E55C-4BC4-BDE3-D7E600662C6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447B928-F01E-4F7D-82CD-C6335F641E2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DF42C40-00C6-4E19-B4BB-DCC73977974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339C121-05A0-49AD-BCF2-41B906999DA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EFB6966-E435-4FAB-B3F0-24B93A7F488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C54D18D-7783-4D38-955B-E48DE6F7D57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61BB959-0E25-4615-93D4-6429F636B54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61C32F4-DE0E-4F52-9F32-488C860C5B5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DA620CC-7058-416D-B8C5-8A3105D9293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4016A24-483A-41A1-8364-2E8CDCBDB4F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34DF6DF-644A-47E1-8661-CCB1C8C3FB9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2992576-1C78-4D36-859A-7D347F5532B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EA78221-94C9-42F4-A56B-901BFAFECDE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3527261-E852-488A-828E-443571EFC7AC}"/>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4E46680-4EBC-4DCF-A7A3-59B0F8320FB8}"/>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BDDE18A-2345-4394-A46D-BB247FACC9FB}"/>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60D5309-4747-4840-8B87-ED8C61CA242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E803541-4140-4F8E-B94F-7CF32BD959D4}"/>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EE0140E-812E-4D9E-B04C-AE866AC8A3E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8E67FAA-190E-4E25-9BED-CAA7B2BE577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483E402-A296-4E35-AED6-2BC90D1641B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B820B83-E7E8-41EA-A0A9-EFEE7CF824B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C209024E-3DC3-497F-BCAC-695C9985FFFA}"/>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2F83354A-AA8A-40EF-874D-CBD05AFF11D3}"/>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2CC9AD5E-276D-474C-9D05-76CABB8911C1}"/>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5F282285-18AA-4110-BE48-525E29486AF4}"/>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A396ACB2-54FD-4A00-8354-AEFEE1FFB716}"/>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781EF42F-A3A3-4819-9649-9A1DA53D6148}"/>
            </a:ext>
          </a:extLst>
        </xdr:cNvPr>
        <xdr:cNvSpPr txBox="1"/>
      </xdr:nvSpPr>
      <xdr:spPr>
        <a:xfrm>
          <a:off x="4673600" y="6448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F8EED087-8CFC-4B1A-A662-BD7099EA45DD}"/>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6AA4E5D2-63CE-475B-8D96-C5936F32F7CA}"/>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6E5BEAAC-8FE5-4897-B5C2-99E25A0F7D39}"/>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74EA6F05-F2C3-43FC-A67D-B28526541AF5}"/>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9E1B67FD-130D-4FDD-AE50-C8B5FAB70F69}"/>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F25BB75-610F-45C6-9076-7206D3C2BD8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F2BD1FE-FE42-4C44-BD58-42531E1E5F7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734A291-D9DB-4815-AF56-5DEDDD04F0C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B99803-F0F5-442B-A563-3CFB410B771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6D4B2F6-9EDF-48F7-B1E1-1D69A6376F8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71" name="楕円 70">
          <a:extLst>
            <a:ext uri="{FF2B5EF4-FFF2-40B4-BE49-F238E27FC236}">
              <a16:creationId xmlns:a16="http://schemas.microsoft.com/office/drawing/2014/main" id="{5E63ECF0-0027-4B51-82A8-2133616C922D}"/>
            </a:ext>
          </a:extLst>
        </xdr:cNvPr>
        <xdr:cNvSpPr/>
      </xdr:nvSpPr>
      <xdr:spPr>
        <a:xfrm>
          <a:off x="4584700" y="638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61993</xdr:rowOff>
    </xdr:from>
    <xdr:ext cx="405111" cy="259045"/>
    <xdr:sp macro="" textlink="">
      <xdr:nvSpPr>
        <xdr:cNvPr id="72" name="【道路】&#10;有形固定資産減価償却率該当値テキスト">
          <a:extLst>
            <a:ext uri="{FF2B5EF4-FFF2-40B4-BE49-F238E27FC236}">
              <a16:creationId xmlns:a16="http://schemas.microsoft.com/office/drawing/2014/main" id="{CC246205-F415-40A4-AEA7-24FB2D77289A}"/>
            </a:ext>
          </a:extLst>
        </xdr:cNvPr>
        <xdr:cNvSpPr txBox="1"/>
      </xdr:nvSpPr>
      <xdr:spPr>
        <a:xfrm>
          <a:off x="4673600" y="623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164846</xdr:rowOff>
    </xdr:from>
    <xdr:to>
      <xdr:col>20</xdr:col>
      <xdr:colOff>38100</xdr:colOff>
      <xdr:row>37</xdr:row>
      <xdr:rowOff>94996</xdr:rowOff>
    </xdr:to>
    <xdr:sp macro="" textlink="">
      <xdr:nvSpPr>
        <xdr:cNvPr id="73" name="楕円 72">
          <a:extLst>
            <a:ext uri="{FF2B5EF4-FFF2-40B4-BE49-F238E27FC236}">
              <a16:creationId xmlns:a16="http://schemas.microsoft.com/office/drawing/2014/main" id="{9A9601D0-12E1-4CC7-A543-E5B356F3F10F}"/>
            </a:ext>
          </a:extLst>
        </xdr:cNvPr>
        <xdr:cNvSpPr/>
      </xdr:nvSpPr>
      <xdr:spPr>
        <a:xfrm>
          <a:off x="3746500" y="633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44196</xdr:rowOff>
    </xdr:from>
    <xdr:to>
      <xdr:col>24</xdr:col>
      <xdr:colOff>63500</xdr:colOff>
      <xdr:row>37</xdr:row>
      <xdr:rowOff>89916</xdr:rowOff>
    </xdr:to>
    <xdr:cxnSp macro="">
      <xdr:nvCxnSpPr>
        <xdr:cNvPr id="74" name="直線コネクタ 73">
          <a:extLst>
            <a:ext uri="{FF2B5EF4-FFF2-40B4-BE49-F238E27FC236}">
              <a16:creationId xmlns:a16="http://schemas.microsoft.com/office/drawing/2014/main" id="{00FE5175-1B3A-410B-A53A-01BE389E3A10}"/>
            </a:ext>
          </a:extLst>
        </xdr:cNvPr>
        <xdr:cNvCxnSpPr/>
      </xdr:nvCxnSpPr>
      <xdr:spPr>
        <a:xfrm>
          <a:off x="3797300" y="638784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116840</xdr:rowOff>
    </xdr:from>
    <xdr:to>
      <xdr:col>15</xdr:col>
      <xdr:colOff>101600</xdr:colOff>
      <xdr:row>37</xdr:row>
      <xdr:rowOff>46990</xdr:rowOff>
    </xdr:to>
    <xdr:sp macro="" textlink="">
      <xdr:nvSpPr>
        <xdr:cNvPr id="75" name="楕円 74">
          <a:extLst>
            <a:ext uri="{FF2B5EF4-FFF2-40B4-BE49-F238E27FC236}">
              <a16:creationId xmlns:a16="http://schemas.microsoft.com/office/drawing/2014/main" id="{ADDED8E7-F2E6-4837-9322-7D3A1C547406}"/>
            </a:ext>
          </a:extLst>
        </xdr:cNvPr>
        <xdr:cNvSpPr/>
      </xdr:nvSpPr>
      <xdr:spPr>
        <a:xfrm>
          <a:off x="2857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167640</xdr:rowOff>
    </xdr:from>
    <xdr:to>
      <xdr:col>19</xdr:col>
      <xdr:colOff>177800</xdr:colOff>
      <xdr:row>37</xdr:row>
      <xdr:rowOff>44196</xdr:rowOff>
    </xdr:to>
    <xdr:cxnSp macro="">
      <xdr:nvCxnSpPr>
        <xdr:cNvPr id="76" name="直線コネクタ 75">
          <a:extLst>
            <a:ext uri="{FF2B5EF4-FFF2-40B4-BE49-F238E27FC236}">
              <a16:creationId xmlns:a16="http://schemas.microsoft.com/office/drawing/2014/main" id="{FD406EA3-D363-4407-AAD7-0D4D585B3D6D}"/>
            </a:ext>
          </a:extLst>
        </xdr:cNvPr>
        <xdr:cNvCxnSpPr/>
      </xdr:nvCxnSpPr>
      <xdr:spPr>
        <a:xfrm>
          <a:off x="2908300" y="633984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71120</xdr:rowOff>
    </xdr:from>
    <xdr:to>
      <xdr:col>10</xdr:col>
      <xdr:colOff>165100</xdr:colOff>
      <xdr:row>37</xdr:row>
      <xdr:rowOff>1270</xdr:rowOff>
    </xdr:to>
    <xdr:sp macro="" textlink="">
      <xdr:nvSpPr>
        <xdr:cNvPr id="77" name="楕円 76">
          <a:extLst>
            <a:ext uri="{FF2B5EF4-FFF2-40B4-BE49-F238E27FC236}">
              <a16:creationId xmlns:a16="http://schemas.microsoft.com/office/drawing/2014/main" id="{0BE56CF7-6240-439F-93EB-6DB65E8821F1}"/>
            </a:ext>
          </a:extLst>
        </xdr:cNvPr>
        <xdr:cNvSpPr/>
      </xdr:nvSpPr>
      <xdr:spPr>
        <a:xfrm>
          <a:off x="1968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121920</xdr:rowOff>
    </xdr:from>
    <xdr:to>
      <xdr:col>15</xdr:col>
      <xdr:colOff>50800</xdr:colOff>
      <xdr:row>36</xdr:row>
      <xdr:rowOff>167640</xdr:rowOff>
    </xdr:to>
    <xdr:cxnSp macro="">
      <xdr:nvCxnSpPr>
        <xdr:cNvPr id="78" name="直線コネクタ 77">
          <a:extLst>
            <a:ext uri="{FF2B5EF4-FFF2-40B4-BE49-F238E27FC236}">
              <a16:creationId xmlns:a16="http://schemas.microsoft.com/office/drawing/2014/main" id="{DAF4A836-0ED8-4796-988F-D82A61A8B43C}"/>
            </a:ext>
          </a:extLst>
        </xdr:cNvPr>
        <xdr:cNvCxnSpPr/>
      </xdr:nvCxnSpPr>
      <xdr:spPr>
        <a:xfrm>
          <a:off x="2019300" y="6294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25400</xdr:rowOff>
    </xdr:from>
    <xdr:to>
      <xdr:col>6</xdr:col>
      <xdr:colOff>38100</xdr:colOff>
      <xdr:row>36</xdr:row>
      <xdr:rowOff>127000</xdr:rowOff>
    </xdr:to>
    <xdr:sp macro="" textlink="">
      <xdr:nvSpPr>
        <xdr:cNvPr id="79" name="楕円 78">
          <a:extLst>
            <a:ext uri="{FF2B5EF4-FFF2-40B4-BE49-F238E27FC236}">
              <a16:creationId xmlns:a16="http://schemas.microsoft.com/office/drawing/2014/main" id="{4A83414D-47A4-46E5-8412-00BB4BD0A25F}"/>
            </a:ext>
          </a:extLst>
        </xdr:cNvPr>
        <xdr:cNvSpPr/>
      </xdr:nvSpPr>
      <xdr:spPr>
        <a:xfrm>
          <a:off x="1079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76200</xdr:rowOff>
    </xdr:from>
    <xdr:to>
      <xdr:col>10</xdr:col>
      <xdr:colOff>114300</xdr:colOff>
      <xdr:row>36</xdr:row>
      <xdr:rowOff>121920</xdr:rowOff>
    </xdr:to>
    <xdr:cxnSp macro="">
      <xdr:nvCxnSpPr>
        <xdr:cNvPr id="80" name="直線コネクタ 79">
          <a:extLst>
            <a:ext uri="{FF2B5EF4-FFF2-40B4-BE49-F238E27FC236}">
              <a16:creationId xmlns:a16="http://schemas.microsoft.com/office/drawing/2014/main" id="{5B179C01-0B35-4010-B9A0-6F0ECA57CA37}"/>
            </a:ext>
          </a:extLst>
        </xdr:cNvPr>
        <xdr:cNvCxnSpPr/>
      </xdr:nvCxnSpPr>
      <xdr:spPr>
        <a:xfrm>
          <a:off x="1130300" y="6248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239C47C3-249F-45B8-9E25-99676BE9383B}"/>
            </a:ext>
          </a:extLst>
        </xdr:cNvPr>
        <xdr:cNvSpPr txBox="1"/>
      </xdr:nvSpPr>
      <xdr:spPr>
        <a:xfrm>
          <a:off x="35820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9CA469B1-238E-4E26-893E-B2DC6AAC707D}"/>
            </a:ext>
          </a:extLst>
        </xdr:cNvPr>
        <xdr:cNvSpPr txBox="1"/>
      </xdr:nvSpPr>
      <xdr:spPr>
        <a:xfrm>
          <a:off x="2705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81E90B51-8087-4C77-8383-9D91016B6C13}"/>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9B365F5E-DE77-4C2A-B77C-2098F4A6A724}"/>
            </a:ext>
          </a:extLst>
        </xdr:cNvPr>
        <xdr:cNvSpPr txBox="1"/>
      </xdr:nvSpPr>
      <xdr:spPr>
        <a:xfrm>
          <a:off x="927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111523</xdr:rowOff>
    </xdr:from>
    <xdr:ext cx="405111" cy="259045"/>
    <xdr:sp macro="" textlink="">
      <xdr:nvSpPr>
        <xdr:cNvPr id="85" name="n_1mainValue【道路】&#10;有形固定資産減価償却率">
          <a:extLst>
            <a:ext uri="{FF2B5EF4-FFF2-40B4-BE49-F238E27FC236}">
              <a16:creationId xmlns:a16="http://schemas.microsoft.com/office/drawing/2014/main" id="{DD44D574-A19B-4AB7-8024-D90A4EFC6369}"/>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63517</xdr:rowOff>
    </xdr:from>
    <xdr:ext cx="405111" cy="259045"/>
    <xdr:sp macro="" textlink="">
      <xdr:nvSpPr>
        <xdr:cNvPr id="86" name="n_2mainValue【道路】&#10;有形固定資産減価償却率">
          <a:extLst>
            <a:ext uri="{FF2B5EF4-FFF2-40B4-BE49-F238E27FC236}">
              <a16:creationId xmlns:a16="http://schemas.microsoft.com/office/drawing/2014/main" id="{45A16344-33FC-4410-A51A-E6BEDDE214B0}"/>
            </a:ext>
          </a:extLst>
        </xdr:cNvPr>
        <xdr:cNvSpPr txBox="1"/>
      </xdr:nvSpPr>
      <xdr:spPr>
        <a:xfrm>
          <a:off x="2705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7" name="n_3mainValue【道路】&#10;有形固定資産減価償却率">
          <a:extLst>
            <a:ext uri="{FF2B5EF4-FFF2-40B4-BE49-F238E27FC236}">
              <a16:creationId xmlns:a16="http://schemas.microsoft.com/office/drawing/2014/main" id="{307AA3F1-9F47-4335-862E-E5623DCE9F3A}"/>
            </a:ext>
          </a:extLst>
        </xdr:cNvPr>
        <xdr:cNvSpPr txBox="1"/>
      </xdr:nvSpPr>
      <xdr:spPr>
        <a:xfrm>
          <a:off x="1816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143527</xdr:rowOff>
    </xdr:from>
    <xdr:ext cx="405111" cy="259045"/>
    <xdr:sp macro="" textlink="">
      <xdr:nvSpPr>
        <xdr:cNvPr id="88" name="n_4mainValue【道路】&#10;有形固定資産減価償却率">
          <a:extLst>
            <a:ext uri="{FF2B5EF4-FFF2-40B4-BE49-F238E27FC236}">
              <a16:creationId xmlns:a16="http://schemas.microsoft.com/office/drawing/2014/main" id="{740F97E6-E903-424A-8E98-D31322528931}"/>
            </a:ext>
          </a:extLst>
        </xdr:cNvPr>
        <xdr:cNvSpPr txBox="1"/>
      </xdr:nvSpPr>
      <xdr:spPr>
        <a:xfrm>
          <a:off x="927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E50C981-6600-4754-90DA-42B078D589A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B885A29-40AD-4815-B6AD-916AD9686D9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2726DCE-1B74-4562-947E-0C0BB86204A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9548BD2-A248-4E48-9D11-30DB1BC718E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B79EF04-7E82-4D75-A228-D7D8CEF978F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253A595-7945-4632-84C6-C7FC1E8D1AC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726D950-D994-4487-8B2D-AB56F84CB0D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44D133C-164A-423D-90FE-0DF51C53274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97AD9D3-31F0-4E97-8283-D72A3FA6E25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4B07406-3971-4D72-9DED-C1D9DDC10D6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71FB646-3224-47AB-9B9D-0EED4EC0651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D3E0306-757C-4923-A7F4-C02E380A129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44367FA-2D08-4B12-B287-5C9FF84D7EC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60FCA21B-C3B4-4085-AF5F-2E1B193E3CD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C727DE9-313A-41D2-B630-1A8D940938A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BD6E774-4E57-419A-B8DE-A591BEBC690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6FCCC87-64FD-41B0-A948-DD9D32FEEE1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83770235-0C70-446C-959A-608F3271D33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49F3BAD1-0E7A-4D2F-AC4A-708831F9D91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64040FE-CE12-46CE-AF85-83183C68654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6EB26B7-D1C7-451F-BF89-104039DF544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FFCE4ED0-B710-4C66-B4D5-935A0A6811A1}"/>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5343173-E59A-4439-802C-2E665BFDBF8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6F956AD9-9094-4654-A57B-9D2B434FD196}"/>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6069B3B1-AC5B-4BA5-A161-002D9C8CF564}"/>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7FC5744C-200D-43BC-A2EF-E3CD24942FB1}"/>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FD6C21F7-3093-4FCB-8992-4F0736EB0B9C}"/>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E58E3637-2C0D-41B0-9ACE-F6AE69F2EE2D}"/>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27BD7C78-9D4E-4E79-958E-040C96DBCB93}"/>
            </a:ext>
          </a:extLst>
        </xdr:cNvPr>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3E52E04F-56EA-4F33-84D8-11375A5FE2F0}"/>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26D929E1-492D-4968-8706-7EEED6D13827}"/>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AA986BF2-693A-4C90-B13D-C3067905E2EF}"/>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040B6520-F8A5-41AB-9112-1BE635B0407C}"/>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09F1CE64-E8D9-49C4-9B5E-E4C931B40D76}"/>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5C9B015-1727-45A2-9757-15C4BB816D4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F46370E-1D2A-4EF9-8BC0-3014D238366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72306AA-A971-427E-9AE1-F8C96B0274D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B0998E1-8D3E-400A-A4A0-F0BD1D69383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400F68E-3929-4AF8-B8D2-CB5F2106C55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133528</xdr:rowOff>
    </xdr:from>
    <xdr:to>
      <xdr:col>55</xdr:col>
      <xdr:colOff>50800</xdr:colOff>
      <xdr:row>39</xdr:row>
      <xdr:rowOff>63678</xdr:rowOff>
    </xdr:to>
    <xdr:sp macro="" textlink="">
      <xdr:nvSpPr>
        <xdr:cNvPr id="128" name="楕円 127">
          <a:extLst>
            <a:ext uri="{FF2B5EF4-FFF2-40B4-BE49-F238E27FC236}">
              <a16:creationId xmlns:a16="http://schemas.microsoft.com/office/drawing/2014/main" id="{DEC72598-416C-4037-9333-0A1CEECF61D7}"/>
            </a:ext>
          </a:extLst>
        </xdr:cNvPr>
        <xdr:cNvSpPr/>
      </xdr:nvSpPr>
      <xdr:spPr>
        <a:xfrm>
          <a:off x="10426700" y="664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156405</xdr:rowOff>
    </xdr:from>
    <xdr:ext cx="469744" cy="259045"/>
    <xdr:sp macro="" textlink="">
      <xdr:nvSpPr>
        <xdr:cNvPr id="129" name="【道路】&#10;一人当たり延長該当値テキスト">
          <a:extLst>
            <a:ext uri="{FF2B5EF4-FFF2-40B4-BE49-F238E27FC236}">
              <a16:creationId xmlns:a16="http://schemas.microsoft.com/office/drawing/2014/main" id="{8E6E925A-CB61-4820-B273-85DF35845A7E}"/>
            </a:ext>
          </a:extLst>
        </xdr:cNvPr>
        <xdr:cNvSpPr txBox="1"/>
      </xdr:nvSpPr>
      <xdr:spPr>
        <a:xfrm>
          <a:off x="10515600" y="650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134518</xdr:rowOff>
    </xdr:from>
    <xdr:to>
      <xdr:col>50</xdr:col>
      <xdr:colOff>165100</xdr:colOff>
      <xdr:row>39</xdr:row>
      <xdr:rowOff>64668</xdr:rowOff>
    </xdr:to>
    <xdr:sp macro="" textlink="">
      <xdr:nvSpPr>
        <xdr:cNvPr id="130" name="楕円 129">
          <a:extLst>
            <a:ext uri="{FF2B5EF4-FFF2-40B4-BE49-F238E27FC236}">
              <a16:creationId xmlns:a16="http://schemas.microsoft.com/office/drawing/2014/main" id="{FFC5908C-8780-41D5-8CEB-52D49E2949A1}"/>
            </a:ext>
          </a:extLst>
        </xdr:cNvPr>
        <xdr:cNvSpPr/>
      </xdr:nvSpPr>
      <xdr:spPr>
        <a:xfrm>
          <a:off x="9588500" y="664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12878</xdr:rowOff>
    </xdr:from>
    <xdr:to>
      <xdr:col>55</xdr:col>
      <xdr:colOff>0</xdr:colOff>
      <xdr:row>39</xdr:row>
      <xdr:rowOff>13868</xdr:rowOff>
    </xdr:to>
    <xdr:cxnSp macro="">
      <xdr:nvCxnSpPr>
        <xdr:cNvPr id="131" name="直線コネクタ 130">
          <a:extLst>
            <a:ext uri="{FF2B5EF4-FFF2-40B4-BE49-F238E27FC236}">
              <a16:creationId xmlns:a16="http://schemas.microsoft.com/office/drawing/2014/main" id="{8682C0E8-F62F-4A36-A2C1-AC0FDFA096EF}"/>
            </a:ext>
          </a:extLst>
        </xdr:cNvPr>
        <xdr:cNvCxnSpPr/>
      </xdr:nvCxnSpPr>
      <xdr:spPr>
        <a:xfrm flipV="1">
          <a:off x="9639300" y="6699428"/>
          <a:ext cx="8382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134289</xdr:rowOff>
    </xdr:from>
    <xdr:to>
      <xdr:col>46</xdr:col>
      <xdr:colOff>38100</xdr:colOff>
      <xdr:row>39</xdr:row>
      <xdr:rowOff>64439</xdr:rowOff>
    </xdr:to>
    <xdr:sp macro="" textlink="">
      <xdr:nvSpPr>
        <xdr:cNvPr id="132" name="楕円 131">
          <a:extLst>
            <a:ext uri="{FF2B5EF4-FFF2-40B4-BE49-F238E27FC236}">
              <a16:creationId xmlns:a16="http://schemas.microsoft.com/office/drawing/2014/main" id="{D4313520-5A23-4BAA-B668-88239FBC7128}"/>
            </a:ext>
          </a:extLst>
        </xdr:cNvPr>
        <xdr:cNvSpPr/>
      </xdr:nvSpPr>
      <xdr:spPr>
        <a:xfrm>
          <a:off x="8699500" y="664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13639</xdr:rowOff>
    </xdr:from>
    <xdr:to>
      <xdr:col>50</xdr:col>
      <xdr:colOff>114300</xdr:colOff>
      <xdr:row>39</xdr:row>
      <xdr:rowOff>13868</xdr:rowOff>
    </xdr:to>
    <xdr:cxnSp macro="">
      <xdr:nvCxnSpPr>
        <xdr:cNvPr id="133" name="直線コネクタ 132">
          <a:extLst>
            <a:ext uri="{FF2B5EF4-FFF2-40B4-BE49-F238E27FC236}">
              <a16:creationId xmlns:a16="http://schemas.microsoft.com/office/drawing/2014/main" id="{9E83D379-15B8-4A7E-A4DA-CF82B8B9D85F}"/>
            </a:ext>
          </a:extLst>
        </xdr:cNvPr>
        <xdr:cNvCxnSpPr/>
      </xdr:nvCxnSpPr>
      <xdr:spPr>
        <a:xfrm>
          <a:off x="8750300" y="6700189"/>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136423</xdr:rowOff>
    </xdr:from>
    <xdr:to>
      <xdr:col>41</xdr:col>
      <xdr:colOff>101600</xdr:colOff>
      <xdr:row>39</xdr:row>
      <xdr:rowOff>66573</xdr:rowOff>
    </xdr:to>
    <xdr:sp macro="" textlink="">
      <xdr:nvSpPr>
        <xdr:cNvPr id="134" name="楕円 133">
          <a:extLst>
            <a:ext uri="{FF2B5EF4-FFF2-40B4-BE49-F238E27FC236}">
              <a16:creationId xmlns:a16="http://schemas.microsoft.com/office/drawing/2014/main" id="{6677B6D5-6862-4194-B53D-46B315C3D91E}"/>
            </a:ext>
          </a:extLst>
        </xdr:cNvPr>
        <xdr:cNvSpPr/>
      </xdr:nvSpPr>
      <xdr:spPr>
        <a:xfrm>
          <a:off x="7810500" y="665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13639</xdr:rowOff>
    </xdr:from>
    <xdr:to>
      <xdr:col>45</xdr:col>
      <xdr:colOff>177800</xdr:colOff>
      <xdr:row>39</xdr:row>
      <xdr:rowOff>15773</xdr:rowOff>
    </xdr:to>
    <xdr:cxnSp macro="">
      <xdr:nvCxnSpPr>
        <xdr:cNvPr id="135" name="直線コネクタ 134">
          <a:extLst>
            <a:ext uri="{FF2B5EF4-FFF2-40B4-BE49-F238E27FC236}">
              <a16:creationId xmlns:a16="http://schemas.microsoft.com/office/drawing/2014/main" id="{6A8FF05C-C1B9-4A25-923B-37CCF1B9B966}"/>
            </a:ext>
          </a:extLst>
        </xdr:cNvPr>
        <xdr:cNvCxnSpPr/>
      </xdr:nvCxnSpPr>
      <xdr:spPr>
        <a:xfrm flipV="1">
          <a:off x="7861300" y="6700189"/>
          <a:ext cx="8890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6" name="楕円 135">
          <a:extLst>
            <a:ext uri="{FF2B5EF4-FFF2-40B4-BE49-F238E27FC236}">
              <a16:creationId xmlns:a16="http://schemas.microsoft.com/office/drawing/2014/main" id="{E5CD4245-6070-422B-AEF6-8066D3BA513D}"/>
            </a:ext>
          </a:extLst>
        </xdr:cNvPr>
        <xdr:cNvSpPr/>
      </xdr:nvSpPr>
      <xdr:spPr>
        <a:xfrm>
          <a:off x="692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15773</xdr:rowOff>
    </xdr:from>
    <xdr:to>
      <xdr:col>41</xdr:col>
      <xdr:colOff>50800</xdr:colOff>
      <xdr:row>39</xdr:row>
      <xdr:rowOff>19050</xdr:rowOff>
    </xdr:to>
    <xdr:cxnSp macro="">
      <xdr:nvCxnSpPr>
        <xdr:cNvPr id="137" name="直線コネクタ 136">
          <a:extLst>
            <a:ext uri="{FF2B5EF4-FFF2-40B4-BE49-F238E27FC236}">
              <a16:creationId xmlns:a16="http://schemas.microsoft.com/office/drawing/2014/main" id="{0ADF686E-A461-44C6-951B-DC33D478189D}"/>
            </a:ext>
          </a:extLst>
        </xdr:cNvPr>
        <xdr:cNvCxnSpPr/>
      </xdr:nvCxnSpPr>
      <xdr:spPr>
        <a:xfrm flipV="1">
          <a:off x="6972300" y="6702323"/>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0694D83F-A161-4D2F-A815-78808E903429}"/>
            </a:ext>
          </a:extLst>
        </xdr:cNvPr>
        <xdr:cNvSpPr txBox="1"/>
      </xdr:nvSpPr>
      <xdr:spPr>
        <a:xfrm>
          <a:off x="9391727" y="68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3A703418-BC63-4EFF-AB01-ACECB73B4C2A}"/>
            </a:ext>
          </a:extLst>
        </xdr:cNvPr>
        <xdr:cNvSpPr txBox="1"/>
      </xdr:nvSpPr>
      <xdr:spPr>
        <a:xfrm>
          <a:off x="85154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6A1BBDFA-A68D-43FE-B3FF-9A885AAFB1F1}"/>
            </a:ext>
          </a:extLst>
        </xdr:cNvPr>
        <xdr:cNvSpPr txBox="1"/>
      </xdr:nvSpPr>
      <xdr:spPr>
        <a:xfrm>
          <a:off x="7626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D2459278-B4E5-4A17-AA40-7C036F4161F8}"/>
            </a:ext>
          </a:extLst>
        </xdr:cNvPr>
        <xdr:cNvSpPr txBox="1"/>
      </xdr:nvSpPr>
      <xdr:spPr>
        <a:xfrm>
          <a:off x="673742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81196</xdr:rowOff>
    </xdr:from>
    <xdr:ext cx="469744" cy="259045"/>
    <xdr:sp macro="" textlink="">
      <xdr:nvSpPr>
        <xdr:cNvPr id="142" name="n_1mainValue【道路】&#10;一人当たり延長">
          <a:extLst>
            <a:ext uri="{FF2B5EF4-FFF2-40B4-BE49-F238E27FC236}">
              <a16:creationId xmlns:a16="http://schemas.microsoft.com/office/drawing/2014/main" id="{3DABFAB4-7FA2-46B0-AD67-7A1D92B0ED43}"/>
            </a:ext>
          </a:extLst>
        </xdr:cNvPr>
        <xdr:cNvSpPr txBox="1"/>
      </xdr:nvSpPr>
      <xdr:spPr>
        <a:xfrm>
          <a:off x="9391727" y="642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80967</xdr:rowOff>
    </xdr:from>
    <xdr:ext cx="469744" cy="259045"/>
    <xdr:sp macro="" textlink="">
      <xdr:nvSpPr>
        <xdr:cNvPr id="143" name="n_2mainValue【道路】&#10;一人当たり延長">
          <a:extLst>
            <a:ext uri="{FF2B5EF4-FFF2-40B4-BE49-F238E27FC236}">
              <a16:creationId xmlns:a16="http://schemas.microsoft.com/office/drawing/2014/main" id="{EF614E57-CB23-409A-A50D-1ED28B5BCA8B}"/>
            </a:ext>
          </a:extLst>
        </xdr:cNvPr>
        <xdr:cNvSpPr txBox="1"/>
      </xdr:nvSpPr>
      <xdr:spPr>
        <a:xfrm>
          <a:off x="8515427" y="642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83100</xdr:rowOff>
    </xdr:from>
    <xdr:ext cx="469744" cy="259045"/>
    <xdr:sp macro="" textlink="">
      <xdr:nvSpPr>
        <xdr:cNvPr id="144" name="n_3mainValue【道路】&#10;一人当たり延長">
          <a:extLst>
            <a:ext uri="{FF2B5EF4-FFF2-40B4-BE49-F238E27FC236}">
              <a16:creationId xmlns:a16="http://schemas.microsoft.com/office/drawing/2014/main" id="{5FA8DECE-7298-4E8F-8612-05FC05B80FB6}"/>
            </a:ext>
          </a:extLst>
        </xdr:cNvPr>
        <xdr:cNvSpPr txBox="1"/>
      </xdr:nvSpPr>
      <xdr:spPr>
        <a:xfrm>
          <a:off x="7626427" y="6426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5" name="n_4mainValue【道路】&#10;一人当たり延長">
          <a:extLst>
            <a:ext uri="{FF2B5EF4-FFF2-40B4-BE49-F238E27FC236}">
              <a16:creationId xmlns:a16="http://schemas.microsoft.com/office/drawing/2014/main" id="{3BBD8555-33BE-4E5D-B9D2-AFF7370F302D}"/>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60F0DC4-47AC-48DF-A7E4-C64D288539D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F88F2EF-525B-4E81-A139-CEB45839851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A9D36FB-D700-443A-9FCD-BE8FC22E9B7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34744E6-4C7F-4DA5-A6FD-38BD6F952B9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32B3B6C-0662-4667-88AC-EF14E657738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9F5AB17-46F4-4752-852A-CFC74BC26CB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21DCB85-3468-4BEC-82B2-DF245EF3D44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CEC1F11-FD56-4090-BE82-53CC33F118E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A20D3D7-9EA6-41CE-8F11-23AB3C8F2CD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58C8ED2-40B0-4067-8D4C-7E09CB4806F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9E23E24-AE1B-455D-946B-0FB54541817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511BC885-E5F6-4730-A4CC-CCA8B14B8C5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C21BE93-0598-404C-8C2B-44E6201B142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408A3A9-180E-4D13-9E94-DF8ACE1221C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C7E9CC2C-17F7-48A6-A7E1-03341BE3A1D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B6BCADEB-357B-4052-AE87-DFD7CEB1843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0338CD2-2875-4BA0-94C5-40A2904A76B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A0F3CDC9-DCBB-4775-BF5F-B020AE54A5C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48B07542-EBF9-43B8-BFCA-E6E8CD1DFC5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118EAEC1-96AE-49A8-9ED1-2FA5EC9D05A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A70043C5-A334-4586-B502-9AE1EF794FE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66BD629-A8DC-4FCA-85EA-C51B1BFB491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495AB200-7458-4308-A42E-252BFBFB985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DC17CF3C-A496-477B-A389-6E17BDEA2DD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381D660F-D194-4084-9E65-1ED3A4325609}"/>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9E28534A-6F25-428C-8B42-1D2E5C50CC90}"/>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C122344D-FA5D-47FA-9A1D-CEAFCAFD5920}"/>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748745E6-2F49-49EC-83AC-9863BA54D6B4}"/>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F73A1FE9-6549-4466-BC56-7C72DD8A805A}"/>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68EC9084-5F40-4638-A871-A69282BDB7D2}"/>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3E6FAF2F-661D-47DC-A688-68E6AFFD7104}"/>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EF82B8D2-D00D-4E45-A00B-6F95176F3FB0}"/>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5AAF12FE-6ACB-4EE6-85E9-E560068BDCD1}"/>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496E62F6-628B-4AF3-A809-DC6166688C9B}"/>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10B3BE9B-6939-4E7F-A489-8D1300261257}"/>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74566FA-8058-4371-9B6F-DEF52C773C0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DCBD2B5-B374-4283-A53A-554DDC82546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05DCD11-DF80-4FFF-B34D-F4540D2817B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01BAA66-EF08-4E0C-90C3-D2876A1961F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344CEE4-8D6F-469F-8653-E569C981D2F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126365</xdr:rowOff>
    </xdr:from>
    <xdr:to>
      <xdr:col>24</xdr:col>
      <xdr:colOff>114300</xdr:colOff>
      <xdr:row>59</xdr:row>
      <xdr:rowOff>56515</xdr:rowOff>
    </xdr:to>
    <xdr:sp macro="" textlink="">
      <xdr:nvSpPr>
        <xdr:cNvPr id="186" name="楕円 185">
          <a:extLst>
            <a:ext uri="{FF2B5EF4-FFF2-40B4-BE49-F238E27FC236}">
              <a16:creationId xmlns:a16="http://schemas.microsoft.com/office/drawing/2014/main" id="{4563F0B1-5835-48E9-9DE9-D3965C7FED3F}"/>
            </a:ext>
          </a:extLst>
        </xdr:cNvPr>
        <xdr:cNvSpPr/>
      </xdr:nvSpPr>
      <xdr:spPr>
        <a:xfrm>
          <a:off x="458470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149242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E19795FA-561E-431E-A050-5B9FE7646F8F}"/>
            </a:ext>
          </a:extLst>
        </xdr:cNvPr>
        <xdr:cNvSpPr txBox="1"/>
      </xdr:nvSpPr>
      <xdr:spPr>
        <a:xfrm>
          <a:off x="4673600"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92075</xdr:rowOff>
    </xdr:from>
    <xdr:to>
      <xdr:col>20</xdr:col>
      <xdr:colOff>38100</xdr:colOff>
      <xdr:row>59</xdr:row>
      <xdr:rowOff>22225</xdr:rowOff>
    </xdr:to>
    <xdr:sp macro="" textlink="">
      <xdr:nvSpPr>
        <xdr:cNvPr id="188" name="楕円 187">
          <a:extLst>
            <a:ext uri="{FF2B5EF4-FFF2-40B4-BE49-F238E27FC236}">
              <a16:creationId xmlns:a16="http://schemas.microsoft.com/office/drawing/2014/main" id="{9EA9C10E-3B10-4A94-9570-028963B4B535}"/>
            </a:ext>
          </a:extLst>
        </xdr:cNvPr>
        <xdr:cNvSpPr/>
      </xdr:nvSpPr>
      <xdr:spPr>
        <a:xfrm>
          <a:off x="3746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142875</xdr:rowOff>
    </xdr:from>
    <xdr:to>
      <xdr:col>24</xdr:col>
      <xdr:colOff>63500</xdr:colOff>
      <xdr:row>59</xdr:row>
      <xdr:rowOff>5715</xdr:rowOff>
    </xdr:to>
    <xdr:cxnSp macro="">
      <xdr:nvCxnSpPr>
        <xdr:cNvPr id="189" name="直線コネクタ 188">
          <a:extLst>
            <a:ext uri="{FF2B5EF4-FFF2-40B4-BE49-F238E27FC236}">
              <a16:creationId xmlns:a16="http://schemas.microsoft.com/office/drawing/2014/main" id="{02F9927C-4CA2-4C04-8697-B6D4E5FBC44D}"/>
            </a:ext>
          </a:extLst>
        </xdr:cNvPr>
        <xdr:cNvCxnSpPr/>
      </xdr:nvCxnSpPr>
      <xdr:spPr>
        <a:xfrm>
          <a:off x="3797300" y="1008697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59690</xdr:rowOff>
    </xdr:from>
    <xdr:to>
      <xdr:col>15</xdr:col>
      <xdr:colOff>101600</xdr:colOff>
      <xdr:row>58</xdr:row>
      <xdr:rowOff>161290</xdr:rowOff>
    </xdr:to>
    <xdr:sp macro="" textlink="">
      <xdr:nvSpPr>
        <xdr:cNvPr id="190" name="楕円 189">
          <a:extLst>
            <a:ext uri="{FF2B5EF4-FFF2-40B4-BE49-F238E27FC236}">
              <a16:creationId xmlns:a16="http://schemas.microsoft.com/office/drawing/2014/main" id="{603A9D6A-B7EE-4EC4-BBD2-6FE55F180127}"/>
            </a:ext>
          </a:extLst>
        </xdr:cNvPr>
        <xdr:cNvSpPr/>
      </xdr:nvSpPr>
      <xdr:spPr>
        <a:xfrm>
          <a:off x="2857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110490</xdr:rowOff>
    </xdr:from>
    <xdr:to>
      <xdr:col>19</xdr:col>
      <xdr:colOff>177800</xdr:colOff>
      <xdr:row>58</xdr:row>
      <xdr:rowOff>142875</xdr:rowOff>
    </xdr:to>
    <xdr:cxnSp macro="">
      <xdr:nvCxnSpPr>
        <xdr:cNvPr id="191" name="直線コネクタ 190">
          <a:extLst>
            <a:ext uri="{FF2B5EF4-FFF2-40B4-BE49-F238E27FC236}">
              <a16:creationId xmlns:a16="http://schemas.microsoft.com/office/drawing/2014/main" id="{EEF00B23-FAA9-4617-BE6E-B88EB6E6514A}"/>
            </a:ext>
          </a:extLst>
        </xdr:cNvPr>
        <xdr:cNvCxnSpPr/>
      </xdr:nvCxnSpPr>
      <xdr:spPr>
        <a:xfrm>
          <a:off x="2908300" y="100545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27305</xdr:rowOff>
    </xdr:from>
    <xdr:to>
      <xdr:col>10</xdr:col>
      <xdr:colOff>165100</xdr:colOff>
      <xdr:row>58</xdr:row>
      <xdr:rowOff>128905</xdr:rowOff>
    </xdr:to>
    <xdr:sp macro="" textlink="">
      <xdr:nvSpPr>
        <xdr:cNvPr id="192" name="楕円 191">
          <a:extLst>
            <a:ext uri="{FF2B5EF4-FFF2-40B4-BE49-F238E27FC236}">
              <a16:creationId xmlns:a16="http://schemas.microsoft.com/office/drawing/2014/main" id="{1BAE378D-BC07-4021-93F7-81B7D80CF630}"/>
            </a:ext>
          </a:extLst>
        </xdr:cNvPr>
        <xdr:cNvSpPr/>
      </xdr:nvSpPr>
      <xdr:spPr>
        <a:xfrm>
          <a:off x="1968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78105</xdr:rowOff>
    </xdr:from>
    <xdr:to>
      <xdr:col>15</xdr:col>
      <xdr:colOff>50800</xdr:colOff>
      <xdr:row>58</xdr:row>
      <xdr:rowOff>110490</xdr:rowOff>
    </xdr:to>
    <xdr:cxnSp macro="">
      <xdr:nvCxnSpPr>
        <xdr:cNvPr id="193" name="直線コネクタ 192">
          <a:extLst>
            <a:ext uri="{FF2B5EF4-FFF2-40B4-BE49-F238E27FC236}">
              <a16:creationId xmlns:a16="http://schemas.microsoft.com/office/drawing/2014/main" id="{9B89F9A9-EDD1-4E1D-AB44-56C2CB19CA90}"/>
            </a:ext>
          </a:extLst>
        </xdr:cNvPr>
        <xdr:cNvCxnSpPr/>
      </xdr:nvCxnSpPr>
      <xdr:spPr>
        <a:xfrm>
          <a:off x="2019300" y="100222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84455</xdr:rowOff>
    </xdr:from>
    <xdr:to>
      <xdr:col>6</xdr:col>
      <xdr:colOff>38100</xdr:colOff>
      <xdr:row>59</xdr:row>
      <xdr:rowOff>14605</xdr:rowOff>
    </xdr:to>
    <xdr:sp macro="" textlink="">
      <xdr:nvSpPr>
        <xdr:cNvPr id="194" name="楕円 193">
          <a:extLst>
            <a:ext uri="{FF2B5EF4-FFF2-40B4-BE49-F238E27FC236}">
              <a16:creationId xmlns:a16="http://schemas.microsoft.com/office/drawing/2014/main" id="{A76B7F88-5966-4F04-8C41-A1D3E6C12687}"/>
            </a:ext>
          </a:extLst>
        </xdr:cNvPr>
        <xdr:cNvSpPr/>
      </xdr:nvSpPr>
      <xdr:spPr>
        <a:xfrm>
          <a:off x="1079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78105</xdr:rowOff>
    </xdr:from>
    <xdr:to>
      <xdr:col>10</xdr:col>
      <xdr:colOff>114300</xdr:colOff>
      <xdr:row>58</xdr:row>
      <xdr:rowOff>135255</xdr:rowOff>
    </xdr:to>
    <xdr:cxnSp macro="">
      <xdr:nvCxnSpPr>
        <xdr:cNvPr id="195" name="直線コネクタ 194">
          <a:extLst>
            <a:ext uri="{FF2B5EF4-FFF2-40B4-BE49-F238E27FC236}">
              <a16:creationId xmlns:a16="http://schemas.microsoft.com/office/drawing/2014/main" id="{D98F16E0-75FE-4601-9051-D328A024364B}"/>
            </a:ext>
          </a:extLst>
        </xdr:cNvPr>
        <xdr:cNvCxnSpPr/>
      </xdr:nvCxnSpPr>
      <xdr:spPr>
        <a:xfrm flipV="1">
          <a:off x="1130300" y="100222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608CFFF9-763D-42C0-8B4B-A559E08120FB}"/>
            </a:ext>
          </a:extLst>
        </xdr:cNvPr>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683051FD-D87C-4B57-BCAC-17A2D5D59815}"/>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85F29BF0-FB24-4C32-B980-A534012CA8FE}"/>
            </a:ext>
          </a:extLst>
        </xdr:cNvPr>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9B6C520F-EF3D-45DA-9C16-E23CB3B08910}"/>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38752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00C8F6E4-E5F1-450F-9A21-4A3D38FB92FA}"/>
            </a:ext>
          </a:extLst>
        </xdr:cNvPr>
        <xdr:cNvSpPr txBox="1"/>
      </xdr:nvSpPr>
      <xdr:spPr>
        <a:xfrm>
          <a:off x="358204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6367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BC7F3E05-A82A-4058-B7A4-B705318D024B}"/>
            </a:ext>
          </a:extLst>
        </xdr:cNvPr>
        <xdr:cNvSpPr txBox="1"/>
      </xdr:nvSpPr>
      <xdr:spPr>
        <a:xfrm>
          <a:off x="27057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145432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7A1E0FFB-689F-40FB-853D-550DBE9E7AB6}"/>
            </a:ext>
          </a:extLst>
        </xdr:cNvPr>
        <xdr:cNvSpPr txBox="1"/>
      </xdr:nvSpPr>
      <xdr:spPr>
        <a:xfrm>
          <a:off x="1816744" y="974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31132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CCC5FE38-AFE2-47A0-9CEF-6B2DF4E0675C}"/>
            </a:ext>
          </a:extLst>
        </xdr:cNvPr>
        <xdr:cNvSpPr txBox="1"/>
      </xdr:nvSpPr>
      <xdr:spPr>
        <a:xfrm>
          <a:off x="927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E3AB983-C73E-4755-8D17-3977E3D2081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D4F384F5-490B-44E6-AA98-5A90C163AD7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35E141B5-B108-446B-B821-DFCE51AFAA0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B5214592-AAFB-4D38-8FC9-7B96DC00DBC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AFCB92AB-2735-491C-A1EE-5C16CA0316A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EB57D5B8-34E4-4E73-B00D-18C5B45BAFA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2B7155E-F88E-459A-9F84-14D65428DA6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CAE8C6D2-6697-412E-91C8-406D0409767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BF1107FE-B703-496D-9EAF-134F2F6AF4B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E851CB9D-807B-4698-952B-80D064CF5C6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45546E07-1144-4152-8455-695F7692B067}"/>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E529F66D-08A7-435C-A543-C3A973AEF487}"/>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F7A72BAA-B3B8-4683-AC56-C42020DD3D63}"/>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C23B289F-9B58-404A-AD2B-837589A700F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3AFF6A9B-D553-4537-8CD3-5362C60C2507}"/>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C4031922-CE13-45C5-8A46-EE7444EFDD11}"/>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F9993653-CD76-4577-86AB-597CDB10B7F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419C635A-A87D-48BA-AF78-D014376F66A9}"/>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95065C58-EC89-4561-8415-93BF199721BD}"/>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91FD1174-24C0-46D2-85C0-10779A9C7836}"/>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D1E6792D-3138-43B2-B5AA-D1C7A2CF8FD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F8C21D4F-AAD2-4AA6-998A-C159842F8B94}"/>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30C443BC-B442-4E30-B751-190E6BF1C93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32ED8355-3418-4371-819C-E5FF89A5F73B}"/>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1654FC84-6CC8-4AC1-AAC0-E0480207067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687D50A9-07A1-43BE-9703-09E4D36A4716}"/>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D9BDB996-A5B3-445E-9A9D-0AC9E5E844F5}"/>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97FE3D24-3DE1-461D-9FD9-81B21EB7B37F}"/>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D460D2BA-8EE1-4210-8BCB-D93EAF8C88F9}"/>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B88CFB0A-3E62-41A2-AC6C-93150B277842}"/>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AF642942-70AD-4487-9CD1-3D100D1C0BF0}"/>
            </a:ext>
          </a:extLst>
        </xdr:cNvPr>
        <xdr:cNvSpPr txBox="1"/>
      </xdr:nvSpPr>
      <xdr:spPr>
        <a:xfrm>
          <a:off x="10515600" y="10712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2AE5FB4A-EA2E-4585-93E2-4C93598EECCC}"/>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CF23D9E1-BAEC-4EB7-A682-694501294436}"/>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CC7263A8-DBB7-4301-9739-D66743D20BED}"/>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1F6A10A1-7D46-4918-98E0-32EA6418D90D}"/>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50404D42-70AD-49AC-935F-FD10B8472736}"/>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9060DD5-A1E0-4F13-BA52-F47BA9EE6C9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5C44532-A656-4DA9-9AC1-149310EE413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A65C458-D762-45EB-A0D3-6BC1E1BC20A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AFEF318-6BCA-4810-838B-2512F33625C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0FFE2E3-CEAA-4EA7-BBFA-F5D0F9AAF9B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78950</xdr:rowOff>
    </xdr:from>
    <xdr:to>
      <xdr:col>55</xdr:col>
      <xdr:colOff>50800</xdr:colOff>
      <xdr:row>63</xdr:row>
      <xdr:rowOff>9100</xdr:rowOff>
    </xdr:to>
    <xdr:sp macro="" textlink="">
      <xdr:nvSpPr>
        <xdr:cNvPr id="245" name="楕円 244">
          <a:extLst>
            <a:ext uri="{FF2B5EF4-FFF2-40B4-BE49-F238E27FC236}">
              <a16:creationId xmlns:a16="http://schemas.microsoft.com/office/drawing/2014/main" id="{97304AA9-C6D5-48A5-95F5-D0CEEA7E0474}"/>
            </a:ext>
          </a:extLst>
        </xdr:cNvPr>
        <xdr:cNvSpPr/>
      </xdr:nvSpPr>
      <xdr:spPr>
        <a:xfrm>
          <a:off x="10426700" y="1070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101827</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D4E00DEA-5539-4BCB-B281-A2A51961509A}"/>
            </a:ext>
          </a:extLst>
        </xdr:cNvPr>
        <xdr:cNvSpPr txBox="1"/>
      </xdr:nvSpPr>
      <xdr:spPr>
        <a:xfrm>
          <a:off x="10515600" y="10560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78587</xdr:rowOff>
    </xdr:from>
    <xdr:to>
      <xdr:col>50</xdr:col>
      <xdr:colOff>165100</xdr:colOff>
      <xdr:row>63</xdr:row>
      <xdr:rowOff>8737</xdr:rowOff>
    </xdr:to>
    <xdr:sp macro="" textlink="">
      <xdr:nvSpPr>
        <xdr:cNvPr id="247" name="楕円 246">
          <a:extLst>
            <a:ext uri="{FF2B5EF4-FFF2-40B4-BE49-F238E27FC236}">
              <a16:creationId xmlns:a16="http://schemas.microsoft.com/office/drawing/2014/main" id="{A57A7C72-DDF3-487C-B2F9-764E9631895E}"/>
            </a:ext>
          </a:extLst>
        </xdr:cNvPr>
        <xdr:cNvSpPr/>
      </xdr:nvSpPr>
      <xdr:spPr>
        <a:xfrm>
          <a:off x="9588500" y="1070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129387</xdr:rowOff>
    </xdr:from>
    <xdr:to>
      <xdr:col>55</xdr:col>
      <xdr:colOff>0</xdr:colOff>
      <xdr:row>62</xdr:row>
      <xdr:rowOff>129750</xdr:rowOff>
    </xdr:to>
    <xdr:cxnSp macro="">
      <xdr:nvCxnSpPr>
        <xdr:cNvPr id="248" name="直線コネクタ 247">
          <a:extLst>
            <a:ext uri="{FF2B5EF4-FFF2-40B4-BE49-F238E27FC236}">
              <a16:creationId xmlns:a16="http://schemas.microsoft.com/office/drawing/2014/main" id="{1E0A0C00-8F33-4AC1-A2D7-CB0ACCB75157}"/>
            </a:ext>
          </a:extLst>
        </xdr:cNvPr>
        <xdr:cNvCxnSpPr/>
      </xdr:nvCxnSpPr>
      <xdr:spPr>
        <a:xfrm>
          <a:off x="9639300" y="10759287"/>
          <a:ext cx="838200" cy="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79401</xdr:rowOff>
    </xdr:from>
    <xdr:to>
      <xdr:col>46</xdr:col>
      <xdr:colOff>38100</xdr:colOff>
      <xdr:row>63</xdr:row>
      <xdr:rowOff>9551</xdr:rowOff>
    </xdr:to>
    <xdr:sp macro="" textlink="">
      <xdr:nvSpPr>
        <xdr:cNvPr id="249" name="楕円 248">
          <a:extLst>
            <a:ext uri="{FF2B5EF4-FFF2-40B4-BE49-F238E27FC236}">
              <a16:creationId xmlns:a16="http://schemas.microsoft.com/office/drawing/2014/main" id="{B8F9A825-6B80-4C2C-AE52-91C65F7B8711}"/>
            </a:ext>
          </a:extLst>
        </xdr:cNvPr>
        <xdr:cNvSpPr/>
      </xdr:nvSpPr>
      <xdr:spPr>
        <a:xfrm>
          <a:off x="8699500" y="1070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129387</xdr:rowOff>
    </xdr:from>
    <xdr:to>
      <xdr:col>50</xdr:col>
      <xdr:colOff>114300</xdr:colOff>
      <xdr:row>62</xdr:row>
      <xdr:rowOff>130201</xdr:rowOff>
    </xdr:to>
    <xdr:cxnSp macro="">
      <xdr:nvCxnSpPr>
        <xdr:cNvPr id="250" name="直線コネクタ 249">
          <a:extLst>
            <a:ext uri="{FF2B5EF4-FFF2-40B4-BE49-F238E27FC236}">
              <a16:creationId xmlns:a16="http://schemas.microsoft.com/office/drawing/2014/main" id="{70F73B6B-94C6-4F2B-8504-5796CF70DA24}"/>
            </a:ext>
          </a:extLst>
        </xdr:cNvPr>
        <xdr:cNvCxnSpPr/>
      </xdr:nvCxnSpPr>
      <xdr:spPr>
        <a:xfrm flipV="1">
          <a:off x="8750300" y="10759287"/>
          <a:ext cx="889000" cy="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80325</xdr:rowOff>
    </xdr:from>
    <xdr:to>
      <xdr:col>41</xdr:col>
      <xdr:colOff>101600</xdr:colOff>
      <xdr:row>63</xdr:row>
      <xdr:rowOff>10475</xdr:rowOff>
    </xdr:to>
    <xdr:sp macro="" textlink="">
      <xdr:nvSpPr>
        <xdr:cNvPr id="251" name="楕円 250">
          <a:extLst>
            <a:ext uri="{FF2B5EF4-FFF2-40B4-BE49-F238E27FC236}">
              <a16:creationId xmlns:a16="http://schemas.microsoft.com/office/drawing/2014/main" id="{6BD2084B-FBCA-45C1-A700-6375103D3759}"/>
            </a:ext>
          </a:extLst>
        </xdr:cNvPr>
        <xdr:cNvSpPr/>
      </xdr:nvSpPr>
      <xdr:spPr>
        <a:xfrm>
          <a:off x="7810500" y="1071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130201</xdr:rowOff>
    </xdr:from>
    <xdr:to>
      <xdr:col>45</xdr:col>
      <xdr:colOff>177800</xdr:colOff>
      <xdr:row>62</xdr:row>
      <xdr:rowOff>131125</xdr:rowOff>
    </xdr:to>
    <xdr:cxnSp macro="">
      <xdr:nvCxnSpPr>
        <xdr:cNvPr id="252" name="直線コネクタ 251">
          <a:extLst>
            <a:ext uri="{FF2B5EF4-FFF2-40B4-BE49-F238E27FC236}">
              <a16:creationId xmlns:a16="http://schemas.microsoft.com/office/drawing/2014/main" id="{DDB94D59-4B6D-4B6E-B8F6-01103F9F329E}"/>
            </a:ext>
          </a:extLst>
        </xdr:cNvPr>
        <xdr:cNvCxnSpPr/>
      </xdr:nvCxnSpPr>
      <xdr:spPr>
        <a:xfrm flipV="1">
          <a:off x="7861300" y="10760101"/>
          <a:ext cx="889000" cy="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113577</xdr:rowOff>
    </xdr:from>
    <xdr:to>
      <xdr:col>36</xdr:col>
      <xdr:colOff>165100</xdr:colOff>
      <xdr:row>63</xdr:row>
      <xdr:rowOff>43727</xdr:rowOff>
    </xdr:to>
    <xdr:sp macro="" textlink="">
      <xdr:nvSpPr>
        <xdr:cNvPr id="253" name="楕円 252">
          <a:extLst>
            <a:ext uri="{FF2B5EF4-FFF2-40B4-BE49-F238E27FC236}">
              <a16:creationId xmlns:a16="http://schemas.microsoft.com/office/drawing/2014/main" id="{8BF0CF04-5FB5-4D6A-A3AF-1DAEE93F28F8}"/>
            </a:ext>
          </a:extLst>
        </xdr:cNvPr>
        <xdr:cNvSpPr/>
      </xdr:nvSpPr>
      <xdr:spPr>
        <a:xfrm>
          <a:off x="6921500" y="1074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131125</xdr:rowOff>
    </xdr:from>
    <xdr:to>
      <xdr:col>41</xdr:col>
      <xdr:colOff>50800</xdr:colOff>
      <xdr:row>62</xdr:row>
      <xdr:rowOff>164377</xdr:rowOff>
    </xdr:to>
    <xdr:cxnSp macro="">
      <xdr:nvCxnSpPr>
        <xdr:cNvPr id="254" name="直線コネクタ 253">
          <a:extLst>
            <a:ext uri="{FF2B5EF4-FFF2-40B4-BE49-F238E27FC236}">
              <a16:creationId xmlns:a16="http://schemas.microsoft.com/office/drawing/2014/main" id="{2477EB0E-06BF-47E0-AAF0-C4A22A758F8E}"/>
            </a:ext>
          </a:extLst>
        </xdr:cNvPr>
        <xdr:cNvCxnSpPr/>
      </xdr:nvCxnSpPr>
      <xdr:spPr>
        <a:xfrm flipV="1">
          <a:off x="6972300" y="10761025"/>
          <a:ext cx="889000" cy="3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6F8A1861-F37B-43A3-A724-F9F2F97089FB}"/>
            </a:ext>
          </a:extLst>
        </xdr:cNvPr>
        <xdr:cNvSpPr txBox="1"/>
      </xdr:nvSpPr>
      <xdr:spPr>
        <a:xfrm>
          <a:off x="9359411" y="1082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9410E341-690A-4ECF-8BE6-2138E397715D}"/>
            </a:ext>
          </a:extLst>
        </xdr:cNvPr>
        <xdr:cNvSpPr txBox="1"/>
      </xdr:nvSpPr>
      <xdr:spPr>
        <a:xfrm>
          <a:off x="8483111" y="1082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40B08FD5-142E-484A-942F-48E8D2EC8004}"/>
            </a:ext>
          </a:extLst>
        </xdr:cNvPr>
        <xdr:cNvSpPr txBox="1"/>
      </xdr:nvSpPr>
      <xdr:spPr>
        <a:xfrm>
          <a:off x="7594111" y="108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93BFBC80-CB31-47E8-A149-5346A3C2E8AD}"/>
            </a:ext>
          </a:extLst>
        </xdr:cNvPr>
        <xdr:cNvSpPr txBox="1"/>
      </xdr:nvSpPr>
      <xdr:spPr>
        <a:xfrm>
          <a:off x="6705111" y="105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25264</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B6933634-85A9-4068-AC15-FB5D6AB86E18}"/>
            </a:ext>
          </a:extLst>
        </xdr:cNvPr>
        <xdr:cNvSpPr txBox="1"/>
      </xdr:nvSpPr>
      <xdr:spPr>
        <a:xfrm>
          <a:off x="9327095" y="1048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26078</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23B345A8-A619-41A5-939A-BB2AAE278F23}"/>
            </a:ext>
          </a:extLst>
        </xdr:cNvPr>
        <xdr:cNvSpPr txBox="1"/>
      </xdr:nvSpPr>
      <xdr:spPr>
        <a:xfrm>
          <a:off x="8450795" y="10484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27002</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C8DA2977-C5C1-49E2-B2FD-18536B3BC105}"/>
            </a:ext>
          </a:extLst>
        </xdr:cNvPr>
        <xdr:cNvSpPr txBox="1"/>
      </xdr:nvSpPr>
      <xdr:spPr>
        <a:xfrm>
          <a:off x="7561795" y="10485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34854</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7FB21BE3-2832-4B9A-B1DF-A09885D2F13E}"/>
            </a:ext>
          </a:extLst>
        </xdr:cNvPr>
        <xdr:cNvSpPr txBox="1"/>
      </xdr:nvSpPr>
      <xdr:spPr>
        <a:xfrm>
          <a:off x="6705111" y="1083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EAF8E938-C4A2-4421-9F08-C9F48F17305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982C929-3467-42E6-99F4-ED7BC39C425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A0095E5-726A-4877-85CC-8CF38DC07F1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E60E0ABE-4D12-4780-97BB-A1D4A8BAC25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B6A93407-E19E-41A6-8AA5-59D97FDB402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BDD5DD5C-EFB8-4F8F-9456-245F8AE5838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25E8A42E-385D-419D-9444-5C354EFA224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9B9A6C2-3071-4129-8B0A-6F8547D2628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A1CDC476-0DF9-48E6-A003-6647EC423E0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F15EC59-02B2-4920-8072-47652FECFA4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9B1A790-EACD-40B8-B4A9-AF7158C6317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3C1A3F55-5DBA-4DDD-8102-77F05855BF9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39A37579-C293-401D-B5D2-CD75CD7D282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70560715-D538-4EBE-B826-DB3BF266524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B007DB2A-F267-48F0-8335-381FDC5E655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934DFAAA-6D1C-4BEE-A6A8-D75B7F75FF0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59E02682-04E3-4127-AB5D-CE19D158A01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CCAD5108-FAC0-428A-A9AA-A8367991C79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E22BA619-4DF3-43D1-BAD9-5623F15F8B3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EDB8432-0B1D-44CC-B1E6-4ECFB606BF9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A30C293B-DE05-45A3-8164-D61D0A744AA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50D50D53-FE47-402F-8293-A3A893CB59A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BBBC69CA-8820-4461-B3EB-3712F61793B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D13FBB84-CF89-46A4-A6B1-65307345A01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1803DD3-5283-4451-AA4C-2F0C885D0F8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F3132652-245D-4DF6-A818-A1444BB59B15}"/>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1DB33720-DEBA-4B35-8DC3-14C1B5FE207F}"/>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CAC06C6F-F769-4B0F-88F2-85F69D37421D}"/>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29138FE-2367-434B-9F47-00570AED709F}"/>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FE934FC6-C5C6-4F43-B274-B7A2D8F7058F}"/>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1804208-5087-419F-8DAC-FD0018DEDE79}"/>
            </a:ext>
          </a:extLst>
        </xdr:cNvPr>
        <xdr:cNvSpPr txBox="1"/>
      </xdr:nvSpPr>
      <xdr:spPr>
        <a:xfrm>
          <a:off x="4673600" y="1412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AB2422E0-CD7F-4E3C-87AB-911F7EE0B85B}"/>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2850556C-B6D6-4F9B-8FDE-9DEAA1542A15}"/>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15CA1CF5-064F-49DC-926A-B3F6E9AF6870}"/>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0D004284-FA06-4183-95F7-FD78FE2A90B0}"/>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DC2B058F-80B7-427D-AB23-12ABD7400088}"/>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5890DAA-B72E-4918-8F6F-D387D40C502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FD5656D-9C44-4667-9CF3-DACEE3E622A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5FC8AB8-5953-4A04-96A1-ADEF928C6F0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BA719F8-BC77-463F-B71C-509BCE1E5D9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98310B6-252A-4FF3-B446-FE5518E018C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86905</xdr:rowOff>
    </xdr:from>
    <xdr:to>
      <xdr:col>24</xdr:col>
      <xdr:colOff>114300</xdr:colOff>
      <xdr:row>85</xdr:row>
      <xdr:rowOff>17055</xdr:rowOff>
    </xdr:to>
    <xdr:sp macro="" textlink="">
      <xdr:nvSpPr>
        <xdr:cNvPr id="304" name="楕円 303">
          <a:extLst>
            <a:ext uri="{FF2B5EF4-FFF2-40B4-BE49-F238E27FC236}">
              <a16:creationId xmlns:a16="http://schemas.microsoft.com/office/drawing/2014/main" id="{7EA7557B-CDFC-461D-87AA-0DEED255E262}"/>
            </a:ext>
          </a:extLst>
        </xdr:cNvPr>
        <xdr:cNvSpPr/>
      </xdr:nvSpPr>
      <xdr:spPr>
        <a:xfrm>
          <a:off x="4584700" y="1448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65332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39B51B3-34F5-4ED6-8A9E-78C9A543A0A9}"/>
            </a:ext>
          </a:extLst>
        </xdr:cNvPr>
        <xdr:cNvSpPr txBox="1"/>
      </xdr:nvSpPr>
      <xdr:spPr>
        <a:xfrm>
          <a:off x="4673600" y="1446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68943</xdr:rowOff>
    </xdr:from>
    <xdr:to>
      <xdr:col>20</xdr:col>
      <xdr:colOff>38100</xdr:colOff>
      <xdr:row>84</xdr:row>
      <xdr:rowOff>170543</xdr:rowOff>
    </xdr:to>
    <xdr:sp macro="" textlink="">
      <xdr:nvSpPr>
        <xdr:cNvPr id="306" name="楕円 305">
          <a:extLst>
            <a:ext uri="{FF2B5EF4-FFF2-40B4-BE49-F238E27FC236}">
              <a16:creationId xmlns:a16="http://schemas.microsoft.com/office/drawing/2014/main" id="{17DDE520-A299-451D-9D5B-5C1282CCA7C6}"/>
            </a:ext>
          </a:extLst>
        </xdr:cNvPr>
        <xdr:cNvSpPr/>
      </xdr:nvSpPr>
      <xdr:spPr>
        <a:xfrm>
          <a:off x="3746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119743</xdr:rowOff>
    </xdr:from>
    <xdr:to>
      <xdr:col>24</xdr:col>
      <xdr:colOff>63500</xdr:colOff>
      <xdr:row>84</xdr:row>
      <xdr:rowOff>137705</xdr:rowOff>
    </xdr:to>
    <xdr:cxnSp macro="">
      <xdr:nvCxnSpPr>
        <xdr:cNvPr id="307" name="直線コネクタ 306">
          <a:extLst>
            <a:ext uri="{FF2B5EF4-FFF2-40B4-BE49-F238E27FC236}">
              <a16:creationId xmlns:a16="http://schemas.microsoft.com/office/drawing/2014/main" id="{B717175E-F55B-429D-9B0A-BCB6F34E8D1A}"/>
            </a:ext>
          </a:extLst>
        </xdr:cNvPr>
        <xdr:cNvCxnSpPr/>
      </xdr:nvCxnSpPr>
      <xdr:spPr>
        <a:xfrm>
          <a:off x="3797300" y="14521543"/>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52614</xdr:rowOff>
    </xdr:from>
    <xdr:to>
      <xdr:col>15</xdr:col>
      <xdr:colOff>101600</xdr:colOff>
      <xdr:row>84</xdr:row>
      <xdr:rowOff>154214</xdr:rowOff>
    </xdr:to>
    <xdr:sp macro="" textlink="">
      <xdr:nvSpPr>
        <xdr:cNvPr id="308" name="楕円 307">
          <a:extLst>
            <a:ext uri="{FF2B5EF4-FFF2-40B4-BE49-F238E27FC236}">
              <a16:creationId xmlns:a16="http://schemas.microsoft.com/office/drawing/2014/main" id="{E89EA6F1-61E2-4C9E-A51F-FBD9A90D1BE0}"/>
            </a:ext>
          </a:extLst>
        </xdr:cNvPr>
        <xdr:cNvSpPr/>
      </xdr:nvSpPr>
      <xdr:spPr>
        <a:xfrm>
          <a:off x="2857500" y="1445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103414</xdr:rowOff>
    </xdr:from>
    <xdr:to>
      <xdr:col>19</xdr:col>
      <xdr:colOff>177800</xdr:colOff>
      <xdr:row>84</xdr:row>
      <xdr:rowOff>119743</xdr:rowOff>
    </xdr:to>
    <xdr:cxnSp macro="">
      <xdr:nvCxnSpPr>
        <xdr:cNvPr id="309" name="直線コネクタ 308">
          <a:extLst>
            <a:ext uri="{FF2B5EF4-FFF2-40B4-BE49-F238E27FC236}">
              <a16:creationId xmlns:a16="http://schemas.microsoft.com/office/drawing/2014/main" id="{A071457D-A0BE-41E4-9350-4FDF4FC6ACB8}"/>
            </a:ext>
          </a:extLst>
        </xdr:cNvPr>
        <xdr:cNvCxnSpPr/>
      </xdr:nvCxnSpPr>
      <xdr:spPr>
        <a:xfrm>
          <a:off x="2908300" y="145052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36286</xdr:rowOff>
    </xdr:from>
    <xdr:to>
      <xdr:col>10</xdr:col>
      <xdr:colOff>165100</xdr:colOff>
      <xdr:row>84</xdr:row>
      <xdr:rowOff>137886</xdr:rowOff>
    </xdr:to>
    <xdr:sp macro="" textlink="">
      <xdr:nvSpPr>
        <xdr:cNvPr id="310" name="楕円 309">
          <a:extLst>
            <a:ext uri="{FF2B5EF4-FFF2-40B4-BE49-F238E27FC236}">
              <a16:creationId xmlns:a16="http://schemas.microsoft.com/office/drawing/2014/main" id="{72D6D6F9-377F-472F-8817-2E2AA31FCD8A}"/>
            </a:ext>
          </a:extLst>
        </xdr:cNvPr>
        <xdr:cNvSpPr/>
      </xdr:nvSpPr>
      <xdr:spPr>
        <a:xfrm>
          <a:off x="1968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87086</xdr:rowOff>
    </xdr:from>
    <xdr:to>
      <xdr:col>15</xdr:col>
      <xdr:colOff>50800</xdr:colOff>
      <xdr:row>84</xdr:row>
      <xdr:rowOff>103414</xdr:rowOff>
    </xdr:to>
    <xdr:cxnSp macro="">
      <xdr:nvCxnSpPr>
        <xdr:cNvPr id="311" name="直線コネクタ 310">
          <a:extLst>
            <a:ext uri="{FF2B5EF4-FFF2-40B4-BE49-F238E27FC236}">
              <a16:creationId xmlns:a16="http://schemas.microsoft.com/office/drawing/2014/main" id="{D5548942-F066-4271-9E36-3C7E313B0C37}"/>
            </a:ext>
          </a:extLst>
        </xdr:cNvPr>
        <xdr:cNvCxnSpPr/>
      </xdr:nvCxnSpPr>
      <xdr:spPr>
        <a:xfrm>
          <a:off x="2019300" y="1448888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15058</xdr:rowOff>
    </xdr:from>
    <xdr:to>
      <xdr:col>6</xdr:col>
      <xdr:colOff>38100</xdr:colOff>
      <xdr:row>84</xdr:row>
      <xdr:rowOff>116658</xdr:rowOff>
    </xdr:to>
    <xdr:sp macro="" textlink="">
      <xdr:nvSpPr>
        <xdr:cNvPr id="312" name="楕円 311">
          <a:extLst>
            <a:ext uri="{FF2B5EF4-FFF2-40B4-BE49-F238E27FC236}">
              <a16:creationId xmlns:a16="http://schemas.microsoft.com/office/drawing/2014/main" id="{86EA1D15-E608-4E6D-A6B2-B36196C9ED3D}"/>
            </a:ext>
          </a:extLst>
        </xdr:cNvPr>
        <xdr:cNvSpPr/>
      </xdr:nvSpPr>
      <xdr:spPr>
        <a:xfrm>
          <a:off x="1079500" y="1441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65858</xdr:rowOff>
    </xdr:from>
    <xdr:to>
      <xdr:col>10</xdr:col>
      <xdr:colOff>114300</xdr:colOff>
      <xdr:row>84</xdr:row>
      <xdr:rowOff>87086</xdr:rowOff>
    </xdr:to>
    <xdr:cxnSp macro="">
      <xdr:nvCxnSpPr>
        <xdr:cNvPr id="313" name="直線コネクタ 312">
          <a:extLst>
            <a:ext uri="{FF2B5EF4-FFF2-40B4-BE49-F238E27FC236}">
              <a16:creationId xmlns:a16="http://schemas.microsoft.com/office/drawing/2014/main" id="{D43FB342-F646-4DF9-A9DC-6B55D1562542}"/>
            </a:ext>
          </a:extLst>
        </xdr:cNvPr>
        <xdr:cNvCxnSpPr/>
      </xdr:nvCxnSpPr>
      <xdr:spPr>
        <a:xfrm>
          <a:off x="1130300" y="1446765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C820DFCC-3B3A-4048-AE3F-600A77B625B0}"/>
            </a:ext>
          </a:extLst>
        </xdr:cNvPr>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085D4097-7105-4849-AA60-878AD6768775}"/>
            </a:ext>
          </a:extLst>
        </xdr:cNvPr>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823D0C40-8E85-4ED2-A226-916440A97D9D}"/>
            </a:ext>
          </a:extLst>
        </xdr:cNvPr>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0DED9C01-A096-4CDC-9550-5038692256C3}"/>
            </a:ext>
          </a:extLst>
        </xdr:cNvPr>
        <xdr:cNvSpPr txBox="1"/>
      </xdr:nvSpPr>
      <xdr:spPr>
        <a:xfrm>
          <a:off x="927744" y="1410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161670</xdr:rowOff>
    </xdr:from>
    <xdr:ext cx="405111" cy="259045"/>
    <xdr:sp macro="" textlink="">
      <xdr:nvSpPr>
        <xdr:cNvPr id="318" name="n_1mainValue【公営住宅】&#10;有形固定資産減価償却率">
          <a:extLst>
            <a:ext uri="{FF2B5EF4-FFF2-40B4-BE49-F238E27FC236}">
              <a16:creationId xmlns:a16="http://schemas.microsoft.com/office/drawing/2014/main" id="{90505048-5414-434B-8ADA-59425E4FF164}"/>
            </a:ext>
          </a:extLst>
        </xdr:cNvPr>
        <xdr:cNvSpPr txBox="1"/>
      </xdr:nvSpPr>
      <xdr:spPr>
        <a:xfrm>
          <a:off x="3582044" y="1456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145341</xdr:rowOff>
    </xdr:from>
    <xdr:ext cx="405111" cy="259045"/>
    <xdr:sp macro="" textlink="">
      <xdr:nvSpPr>
        <xdr:cNvPr id="319" name="n_2mainValue【公営住宅】&#10;有形固定資産減価償却率">
          <a:extLst>
            <a:ext uri="{FF2B5EF4-FFF2-40B4-BE49-F238E27FC236}">
              <a16:creationId xmlns:a16="http://schemas.microsoft.com/office/drawing/2014/main" id="{848D24AC-D207-4039-9A82-2C594B24D450}"/>
            </a:ext>
          </a:extLst>
        </xdr:cNvPr>
        <xdr:cNvSpPr txBox="1"/>
      </xdr:nvSpPr>
      <xdr:spPr>
        <a:xfrm>
          <a:off x="2705744" y="1454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129013</xdr:rowOff>
    </xdr:from>
    <xdr:ext cx="405111" cy="259045"/>
    <xdr:sp macro="" textlink="">
      <xdr:nvSpPr>
        <xdr:cNvPr id="320" name="n_3mainValue【公営住宅】&#10;有形固定資産減価償却率">
          <a:extLst>
            <a:ext uri="{FF2B5EF4-FFF2-40B4-BE49-F238E27FC236}">
              <a16:creationId xmlns:a16="http://schemas.microsoft.com/office/drawing/2014/main" id="{0485B835-0BD2-405D-8CA5-5180DD851780}"/>
            </a:ext>
          </a:extLst>
        </xdr:cNvPr>
        <xdr:cNvSpPr txBox="1"/>
      </xdr:nvSpPr>
      <xdr:spPr>
        <a:xfrm>
          <a:off x="1816744" y="1453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107785</xdr:rowOff>
    </xdr:from>
    <xdr:ext cx="405111" cy="259045"/>
    <xdr:sp macro="" textlink="">
      <xdr:nvSpPr>
        <xdr:cNvPr id="321" name="n_4mainValue【公営住宅】&#10;有形固定資産減価償却率">
          <a:extLst>
            <a:ext uri="{FF2B5EF4-FFF2-40B4-BE49-F238E27FC236}">
              <a16:creationId xmlns:a16="http://schemas.microsoft.com/office/drawing/2014/main" id="{4DB4BECF-6E3E-4C88-AA2E-6020BCCACC5D}"/>
            </a:ext>
          </a:extLst>
        </xdr:cNvPr>
        <xdr:cNvSpPr txBox="1"/>
      </xdr:nvSpPr>
      <xdr:spPr>
        <a:xfrm>
          <a:off x="927744" y="1450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BAABF5A-AC1B-4C24-9604-015D1CECCFD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6643E84-9537-42E2-ABE6-06F3A1B3774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D389683-776D-497E-82C0-6FC13E31F99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7B31AB3-5E17-42AC-918C-1C7584B350F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FAD9441-C860-4C04-8514-CFA4093D797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F71DAC9-8552-402B-88AE-B25D0361E41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C98CED8-2DD0-4792-A9CB-92EF931ECBC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0C2B688-91B7-4E53-8680-D5F349F8186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0DA7424-65EF-4938-AFC2-C18FBCAF7D7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6E1C4C0-038D-4F97-B07B-5EACDDD6494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9BCECC15-8DC2-44EF-8CD2-344F1429BCC1}"/>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44F21D5B-8D73-407A-8D04-6B76F1650935}"/>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79C5B66B-9F78-4369-B03D-7F76F1CEB09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E9FBA551-1D98-48B3-B7DD-054A47D2461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47DA86B4-7287-4D77-95C4-367129C33201}"/>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A1326FF3-513E-4817-927E-DAF3761F9395}"/>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F341154-0D9E-41A9-970A-68F5FD39461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838FB10-7BD7-46F6-9A3F-449C27E1943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F4F68D07-145A-4897-9F72-FE732599CC1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007A9A97-9C8B-4EB5-9B61-411F8D9E36E2}"/>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BE0081F5-2CBF-48AB-90C1-2E15A6DB2EB4}"/>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78CF9705-C873-4231-A778-66C1C157248D}"/>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B42E4AE3-18FA-484E-A2DF-2FE376C00B74}"/>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D13E5125-A65C-4399-B183-107BE44AAD08}"/>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89918453-BECA-4022-A88A-48E2E677690E}"/>
            </a:ext>
          </a:extLst>
        </xdr:cNvPr>
        <xdr:cNvSpPr txBox="1"/>
      </xdr:nvSpPr>
      <xdr:spPr>
        <a:xfrm>
          <a:off x="10515600" y="14191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C2CDBB6C-A3BF-4350-ACEF-1405ED49610D}"/>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11484975-F874-4434-B72D-2331F1CACB4F}"/>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95FE899C-4949-486A-89AC-DC0DA220290C}"/>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80411D67-9CC4-40AB-8643-3A606FE0E807}"/>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76618223-D8AE-4E68-9461-2C9668DA6DF8}"/>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4AF62B3-6688-48D8-8E0D-F77FCD9A3D0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4B4029C-AC9C-4BED-97C8-FC582B54B5F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8BB1A84-3388-4782-A80F-314600247C5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103D859-CC31-4B70-99BB-2ACBE6366B7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365F8B6-6878-4F29-BC1B-F53B96A5C34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1588</xdr:rowOff>
    </xdr:from>
    <xdr:to>
      <xdr:col>55</xdr:col>
      <xdr:colOff>50800</xdr:colOff>
      <xdr:row>85</xdr:row>
      <xdr:rowOff>103188</xdr:rowOff>
    </xdr:to>
    <xdr:sp macro="" textlink="">
      <xdr:nvSpPr>
        <xdr:cNvPr id="357" name="楕円 356">
          <a:extLst>
            <a:ext uri="{FF2B5EF4-FFF2-40B4-BE49-F238E27FC236}">
              <a16:creationId xmlns:a16="http://schemas.microsoft.com/office/drawing/2014/main" id="{519B60B6-D6F6-4652-9F4D-5B99D3FA9FF8}"/>
            </a:ext>
          </a:extLst>
        </xdr:cNvPr>
        <xdr:cNvSpPr/>
      </xdr:nvSpPr>
      <xdr:spPr>
        <a:xfrm>
          <a:off x="10426700" y="1457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87965</xdr:rowOff>
    </xdr:from>
    <xdr:ext cx="469744" cy="259045"/>
    <xdr:sp macro="" textlink="">
      <xdr:nvSpPr>
        <xdr:cNvPr id="358" name="【公営住宅】&#10;一人当たり面積該当値テキスト">
          <a:extLst>
            <a:ext uri="{FF2B5EF4-FFF2-40B4-BE49-F238E27FC236}">
              <a16:creationId xmlns:a16="http://schemas.microsoft.com/office/drawing/2014/main" id="{06874502-775C-410A-A1EC-4847764CFF17}"/>
            </a:ext>
          </a:extLst>
        </xdr:cNvPr>
        <xdr:cNvSpPr txBox="1"/>
      </xdr:nvSpPr>
      <xdr:spPr>
        <a:xfrm>
          <a:off x="10515600" y="1448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1588</xdr:rowOff>
    </xdr:from>
    <xdr:to>
      <xdr:col>50</xdr:col>
      <xdr:colOff>165100</xdr:colOff>
      <xdr:row>85</xdr:row>
      <xdr:rowOff>103188</xdr:rowOff>
    </xdr:to>
    <xdr:sp macro="" textlink="">
      <xdr:nvSpPr>
        <xdr:cNvPr id="359" name="楕円 358">
          <a:extLst>
            <a:ext uri="{FF2B5EF4-FFF2-40B4-BE49-F238E27FC236}">
              <a16:creationId xmlns:a16="http://schemas.microsoft.com/office/drawing/2014/main" id="{9DC9B95E-A38C-4CD7-8C17-B86E4590BC27}"/>
            </a:ext>
          </a:extLst>
        </xdr:cNvPr>
        <xdr:cNvSpPr/>
      </xdr:nvSpPr>
      <xdr:spPr>
        <a:xfrm>
          <a:off x="9588500" y="1457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52388</xdr:rowOff>
    </xdr:from>
    <xdr:to>
      <xdr:col>55</xdr:col>
      <xdr:colOff>0</xdr:colOff>
      <xdr:row>85</xdr:row>
      <xdr:rowOff>52388</xdr:rowOff>
    </xdr:to>
    <xdr:cxnSp macro="">
      <xdr:nvCxnSpPr>
        <xdr:cNvPr id="360" name="直線コネクタ 359">
          <a:extLst>
            <a:ext uri="{FF2B5EF4-FFF2-40B4-BE49-F238E27FC236}">
              <a16:creationId xmlns:a16="http://schemas.microsoft.com/office/drawing/2014/main" id="{B9856C14-EE17-4F0E-80B4-25342317AFAA}"/>
            </a:ext>
          </a:extLst>
        </xdr:cNvPr>
        <xdr:cNvCxnSpPr/>
      </xdr:nvCxnSpPr>
      <xdr:spPr>
        <a:xfrm>
          <a:off x="9639300" y="146256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1588</xdr:rowOff>
    </xdr:from>
    <xdr:to>
      <xdr:col>46</xdr:col>
      <xdr:colOff>38100</xdr:colOff>
      <xdr:row>85</xdr:row>
      <xdr:rowOff>103188</xdr:rowOff>
    </xdr:to>
    <xdr:sp macro="" textlink="">
      <xdr:nvSpPr>
        <xdr:cNvPr id="361" name="楕円 360">
          <a:extLst>
            <a:ext uri="{FF2B5EF4-FFF2-40B4-BE49-F238E27FC236}">
              <a16:creationId xmlns:a16="http://schemas.microsoft.com/office/drawing/2014/main" id="{BDE0F5E5-DA70-4AA3-9923-C8AF01AB3C66}"/>
            </a:ext>
          </a:extLst>
        </xdr:cNvPr>
        <xdr:cNvSpPr/>
      </xdr:nvSpPr>
      <xdr:spPr>
        <a:xfrm>
          <a:off x="8699500" y="1457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52388</xdr:rowOff>
    </xdr:from>
    <xdr:to>
      <xdr:col>50</xdr:col>
      <xdr:colOff>114300</xdr:colOff>
      <xdr:row>85</xdr:row>
      <xdr:rowOff>52388</xdr:rowOff>
    </xdr:to>
    <xdr:cxnSp macro="">
      <xdr:nvCxnSpPr>
        <xdr:cNvPr id="362" name="直線コネクタ 361">
          <a:extLst>
            <a:ext uri="{FF2B5EF4-FFF2-40B4-BE49-F238E27FC236}">
              <a16:creationId xmlns:a16="http://schemas.microsoft.com/office/drawing/2014/main" id="{8E90436F-8A1B-4032-A89D-410B7329EED3}"/>
            </a:ext>
          </a:extLst>
        </xdr:cNvPr>
        <xdr:cNvCxnSpPr/>
      </xdr:nvCxnSpPr>
      <xdr:spPr>
        <a:xfrm>
          <a:off x="8750300" y="146256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2160</xdr:rowOff>
    </xdr:from>
    <xdr:to>
      <xdr:col>41</xdr:col>
      <xdr:colOff>101600</xdr:colOff>
      <xdr:row>85</xdr:row>
      <xdr:rowOff>103760</xdr:rowOff>
    </xdr:to>
    <xdr:sp macro="" textlink="">
      <xdr:nvSpPr>
        <xdr:cNvPr id="363" name="楕円 362">
          <a:extLst>
            <a:ext uri="{FF2B5EF4-FFF2-40B4-BE49-F238E27FC236}">
              <a16:creationId xmlns:a16="http://schemas.microsoft.com/office/drawing/2014/main" id="{5D008250-8BEB-4137-8228-CA51C1115F23}"/>
            </a:ext>
          </a:extLst>
        </xdr:cNvPr>
        <xdr:cNvSpPr/>
      </xdr:nvSpPr>
      <xdr:spPr>
        <a:xfrm>
          <a:off x="7810500" y="1457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52388</xdr:rowOff>
    </xdr:from>
    <xdr:to>
      <xdr:col>45</xdr:col>
      <xdr:colOff>177800</xdr:colOff>
      <xdr:row>85</xdr:row>
      <xdr:rowOff>52960</xdr:rowOff>
    </xdr:to>
    <xdr:cxnSp macro="">
      <xdr:nvCxnSpPr>
        <xdr:cNvPr id="364" name="直線コネクタ 363">
          <a:extLst>
            <a:ext uri="{FF2B5EF4-FFF2-40B4-BE49-F238E27FC236}">
              <a16:creationId xmlns:a16="http://schemas.microsoft.com/office/drawing/2014/main" id="{CA39BA9F-8864-462A-9625-FA26EFA99A6F}"/>
            </a:ext>
          </a:extLst>
        </xdr:cNvPr>
        <xdr:cNvCxnSpPr/>
      </xdr:nvCxnSpPr>
      <xdr:spPr>
        <a:xfrm flipV="1">
          <a:off x="7861300" y="14625638"/>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2160</xdr:rowOff>
    </xdr:from>
    <xdr:to>
      <xdr:col>36</xdr:col>
      <xdr:colOff>165100</xdr:colOff>
      <xdr:row>85</xdr:row>
      <xdr:rowOff>103760</xdr:rowOff>
    </xdr:to>
    <xdr:sp macro="" textlink="">
      <xdr:nvSpPr>
        <xdr:cNvPr id="365" name="楕円 364">
          <a:extLst>
            <a:ext uri="{FF2B5EF4-FFF2-40B4-BE49-F238E27FC236}">
              <a16:creationId xmlns:a16="http://schemas.microsoft.com/office/drawing/2014/main" id="{BAC328E1-164C-4B38-85C6-FCEBFF27D977}"/>
            </a:ext>
          </a:extLst>
        </xdr:cNvPr>
        <xdr:cNvSpPr/>
      </xdr:nvSpPr>
      <xdr:spPr>
        <a:xfrm>
          <a:off x="6921500" y="1457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52960</xdr:rowOff>
    </xdr:from>
    <xdr:to>
      <xdr:col>41</xdr:col>
      <xdr:colOff>50800</xdr:colOff>
      <xdr:row>85</xdr:row>
      <xdr:rowOff>52960</xdr:rowOff>
    </xdr:to>
    <xdr:cxnSp macro="">
      <xdr:nvCxnSpPr>
        <xdr:cNvPr id="366" name="直線コネクタ 365">
          <a:extLst>
            <a:ext uri="{FF2B5EF4-FFF2-40B4-BE49-F238E27FC236}">
              <a16:creationId xmlns:a16="http://schemas.microsoft.com/office/drawing/2014/main" id="{E56DEACB-AF6C-40BE-A14E-65BED829A0FE}"/>
            </a:ext>
          </a:extLst>
        </xdr:cNvPr>
        <xdr:cNvCxnSpPr/>
      </xdr:nvCxnSpPr>
      <xdr:spPr>
        <a:xfrm>
          <a:off x="6972300" y="14626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8C06CF9A-BCA6-4E74-95B0-D967C695438D}"/>
            </a:ext>
          </a:extLst>
        </xdr:cNvPr>
        <xdr:cNvSpPr txBox="1"/>
      </xdr:nvSpPr>
      <xdr:spPr>
        <a:xfrm>
          <a:off x="93917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6E2687F8-E848-46F3-B761-9930D2615E6B}"/>
            </a:ext>
          </a:extLst>
        </xdr:cNvPr>
        <xdr:cNvSpPr txBox="1"/>
      </xdr:nvSpPr>
      <xdr:spPr>
        <a:xfrm>
          <a:off x="8515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8512AB5B-C76F-4C98-8D03-14DFF20FA6A8}"/>
            </a:ext>
          </a:extLst>
        </xdr:cNvPr>
        <xdr:cNvSpPr txBox="1"/>
      </xdr:nvSpPr>
      <xdr:spPr>
        <a:xfrm>
          <a:off x="7626427" y="1411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7E2F12E5-8D10-4C16-837E-653127BAD79C}"/>
            </a:ext>
          </a:extLst>
        </xdr:cNvPr>
        <xdr:cNvSpPr txBox="1"/>
      </xdr:nvSpPr>
      <xdr:spPr>
        <a:xfrm>
          <a:off x="6737427" y="1413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94315</xdr:rowOff>
    </xdr:from>
    <xdr:ext cx="469744" cy="259045"/>
    <xdr:sp macro="" textlink="">
      <xdr:nvSpPr>
        <xdr:cNvPr id="371" name="n_1mainValue【公営住宅】&#10;一人当たり面積">
          <a:extLst>
            <a:ext uri="{FF2B5EF4-FFF2-40B4-BE49-F238E27FC236}">
              <a16:creationId xmlns:a16="http://schemas.microsoft.com/office/drawing/2014/main" id="{1CA67FF7-DFB9-4662-BBF5-B7C98F877AAA}"/>
            </a:ext>
          </a:extLst>
        </xdr:cNvPr>
        <xdr:cNvSpPr txBox="1"/>
      </xdr:nvSpPr>
      <xdr:spPr>
        <a:xfrm>
          <a:off x="9391727" y="14667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94315</xdr:rowOff>
    </xdr:from>
    <xdr:ext cx="469744" cy="259045"/>
    <xdr:sp macro="" textlink="">
      <xdr:nvSpPr>
        <xdr:cNvPr id="372" name="n_2mainValue【公営住宅】&#10;一人当たり面積">
          <a:extLst>
            <a:ext uri="{FF2B5EF4-FFF2-40B4-BE49-F238E27FC236}">
              <a16:creationId xmlns:a16="http://schemas.microsoft.com/office/drawing/2014/main" id="{E26497AA-0D22-4739-9D8C-808473D1799E}"/>
            </a:ext>
          </a:extLst>
        </xdr:cNvPr>
        <xdr:cNvSpPr txBox="1"/>
      </xdr:nvSpPr>
      <xdr:spPr>
        <a:xfrm>
          <a:off x="8515427" y="14667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94887</xdr:rowOff>
    </xdr:from>
    <xdr:ext cx="469744" cy="259045"/>
    <xdr:sp macro="" textlink="">
      <xdr:nvSpPr>
        <xdr:cNvPr id="373" name="n_3mainValue【公営住宅】&#10;一人当たり面積">
          <a:extLst>
            <a:ext uri="{FF2B5EF4-FFF2-40B4-BE49-F238E27FC236}">
              <a16:creationId xmlns:a16="http://schemas.microsoft.com/office/drawing/2014/main" id="{74444982-33C8-4FA3-BE25-3ADF21EBB76E}"/>
            </a:ext>
          </a:extLst>
        </xdr:cNvPr>
        <xdr:cNvSpPr txBox="1"/>
      </xdr:nvSpPr>
      <xdr:spPr>
        <a:xfrm>
          <a:off x="7626427" y="1466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94887</xdr:rowOff>
    </xdr:from>
    <xdr:ext cx="469744" cy="259045"/>
    <xdr:sp macro="" textlink="">
      <xdr:nvSpPr>
        <xdr:cNvPr id="374" name="n_4mainValue【公営住宅】&#10;一人当たり面積">
          <a:extLst>
            <a:ext uri="{FF2B5EF4-FFF2-40B4-BE49-F238E27FC236}">
              <a16:creationId xmlns:a16="http://schemas.microsoft.com/office/drawing/2014/main" id="{45FE8575-F8F3-4FE6-8EB4-7987360CC49C}"/>
            </a:ext>
          </a:extLst>
        </xdr:cNvPr>
        <xdr:cNvSpPr txBox="1"/>
      </xdr:nvSpPr>
      <xdr:spPr>
        <a:xfrm>
          <a:off x="6737427" y="1466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FD596B7F-9C52-4825-B278-FA4DB588E64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E2A79EBC-8145-4AAA-95CF-E3A653604F3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E204285-F11B-41EE-8F15-2359B791E21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046F0DE-3CFD-4F37-9A66-A49F8591DEA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E8FD371-A2B9-46A8-B990-90FE8C9C3D2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3147F8B5-EBD7-44DD-BBC0-D05DE8A36E0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2B41E83-883C-4FE8-82EB-D36417C2648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A72C1B5-FC72-48FA-8F22-245B4D4E17D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AEB7CD02-6976-488E-85DA-1F72BCB053B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98E021EB-E005-4DB0-AF84-1C6A950B94F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F0F67E2-3BFA-4767-9F2C-AC6FE42AA1D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88100162-5617-49E6-9841-9F72F5F4A98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DB440B3E-8993-43F8-8971-09573F2DA5F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FC01FAC0-FBBF-4EB7-9579-09355B4841E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94342D82-3E8B-4CBE-B968-59D1E30BF9C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68EF4D76-6927-419D-9656-A5D908B55D4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36437DB-9091-4AAF-A78E-745FA6BE608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C4A3F70A-7576-4281-B20B-6BCC26C9699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9534BF0-8577-42DF-B2E7-3E76D7BE958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560E3F5-82D2-431A-976B-F366693BD1B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A767BA2-3551-4CFB-B3DD-BB86E84DEAA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FA3A90CB-76CC-45C8-975D-2081028BA64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776682CA-F6DF-4C1B-AB3D-44BFBF6B94C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3AFE9D9B-6BB0-4F49-BA63-77EA1200A93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AAD722C9-75C6-40AB-BE18-600DCD6C8EC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5BD59044-6F4E-4A61-A76A-A26C47BC0C1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D33D6180-58C5-4D0A-B9AF-A8F748F8528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2F2B7057-48F7-40FA-9ACE-77138577426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F6631B6F-7874-45B5-806B-C78197635B3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32A9780-3B88-48B0-888D-BE61F799E3F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5DFA09F8-FD4C-4DE8-96F7-DE086A0D134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C0A71CCA-46D2-481B-832F-AC48FA58A8D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F60F4CA-95A4-43C0-870B-33E8B8ED8ED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D0F18771-26DE-436F-8449-8DDD3DB696D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EF0D81B6-8932-48DF-B8B6-FAE670E8768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9BEABC4-CA65-48D8-B730-43FA2084722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71DC2D6B-76E9-4A75-88A8-910E2FE0242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7460767-F9E2-42E5-89C4-CB0DB9A95B6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74992F67-B31D-4882-86EF-526628F3345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9AA8114E-D433-4371-A949-1160DC4400D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6686381B-89B2-4FEB-B996-FE76C152A660}"/>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643B4A16-58A0-41A7-97A4-04EB2348F47B}"/>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5896D589-53E6-4DC4-80E8-77A186C3ED64}"/>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1C04585C-779A-4407-9819-12E147560994}"/>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3F3FFFEC-D90F-4693-BAB1-9BBF19518E27}"/>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AA79243A-1DAF-46C1-B9D9-23286625CC55}"/>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E1F42695-2480-4C42-B33C-2DD1DC6270E3}"/>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2784D86D-FA17-4A28-A494-1DF657B77669}"/>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6CFC84D2-1614-4E22-A6E8-ACB62D4D781E}"/>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D096BE82-9E39-4E35-A403-F2D07D15C5C4}"/>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98BA589B-1748-444A-B259-2D19ACC6FABF}"/>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77B5F8B-5726-410A-8CE9-27DF341D58D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96D8BD8-1D79-4F1F-94F6-CFE68CA8B44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67D14AD-9DD2-4157-8BAF-AE410381200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9285754-A30E-4E2D-92F4-1D5BCF7B38A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1B3D982-E889-4124-B92E-A9DDD23C022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84455</xdr:rowOff>
    </xdr:from>
    <xdr:to>
      <xdr:col>85</xdr:col>
      <xdr:colOff>177800</xdr:colOff>
      <xdr:row>41</xdr:row>
      <xdr:rowOff>14605</xdr:rowOff>
    </xdr:to>
    <xdr:sp macro="" textlink="">
      <xdr:nvSpPr>
        <xdr:cNvPr id="431" name="楕円 430">
          <a:extLst>
            <a:ext uri="{FF2B5EF4-FFF2-40B4-BE49-F238E27FC236}">
              <a16:creationId xmlns:a16="http://schemas.microsoft.com/office/drawing/2014/main" id="{0CA683B0-9BAA-4661-9ED0-8D76BAD036DA}"/>
            </a:ext>
          </a:extLst>
        </xdr:cNvPr>
        <xdr:cNvSpPr/>
      </xdr:nvSpPr>
      <xdr:spPr>
        <a:xfrm>
          <a:off x="162687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170832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3A8D2EF-C042-428A-830F-95D5DEA63510}"/>
            </a:ext>
          </a:extLst>
        </xdr:cNvPr>
        <xdr:cNvSpPr txBox="1"/>
      </xdr:nvSpPr>
      <xdr:spPr>
        <a:xfrm>
          <a:off x="16357600" y="685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63500</xdr:rowOff>
    </xdr:from>
    <xdr:to>
      <xdr:col>81</xdr:col>
      <xdr:colOff>101600</xdr:colOff>
      <xdr:row>40</xdr:row>
      <xdr:rowOff>165100</xdr:rowOff>
    </xdr:to>
    <xdr:sp macro="" textlink="">
      <xdr:nvSpPr>
        <xdr:cNvPr id="433" name="楕円 432">
          <a:extLst>
            <a:ext uri="{FF2B5EF4-FFF2-40B4-BE49-F238E27FC236}">
              <a16:creationId xmlns:a16="http://schemas.microsoft.com/office/drawing/2014/main" id="{6F83CD4A-9261-48EF-A0ED-0712A6BA13FE}"/>
            </a:ext>
          </a:extLst>
        </xdr:cNvPr>
        <xdr:cNvSpPr/>
      </xdr:nvSpPr>
      <xdr:spPr>
        <a:xfrm>
          <a:off x="15430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114300</xdr:rowOff>
    </xdr:from>
    <xdr:to>
      <xdr:col>85</xdr:col>
      <xdr:colOff>127000</xdr:colOff>
      <xdr:row>40</xdr:row>
      <xdr:rowOff>135255</xdr:rowOff>
    </xdr:to>
    <xdr:cxnSp macro="">
      <xdr:nvCxnSpPr>
        <xdr:cNvPr id="434" name="直線コネクタ 433">
          <a:extLst>
            <a:ext uri="{FF2B5EF4-FFF2-40B4-BE49-F238E27FC236}">
              <a16:creationId xmlns:a16="http://schemas.microsoft.com/office/drawing/2014/main" id="{8FBA39B6-9B89-400E-95AF-8F062527988C}"/>
            </a:ext>
          </a:extLst>
        </xdr:cNvPr>
        <xdr:cNvCxnSpPr/>
      </xdr:nvCxnSpPr>
      <xdr:spPr>
        <a:xfrm>
          <a:off x="15481300" y="697230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48260</xdr:rowOff>
    </xdr:from>
    <xdr:to>
      <xdr:col>76</xdr:col>
      <xdr:colOff>165100</xdr:colOff>
      <xdr:row>40</xdr:row>
      <xdr:rowOff>149860</xdr:rowOff>
    </xdr:to>
    <xdr:sp macro="" textlink="">
      <xdr:nvSpPr>
        <xdr:cNvPr id="435" name="楕円 434">
          <a:extLst>
            <a:ext uri="{FF2B5EF4-FFF2-40B4-BE49-F238E27FC236}">
              <a16:creationId xmlns:a16="http://schemas.microsoft.com/office/drawing/2014/main" id="{1596AB3F-6C61-4B62-9DEF-084116081525}"/>
            </a:ext>
          </a:extLst>
        </xdr:cNvPr>
        <xdr:cNvSpPr/>
      </xdr:nvSpPr>
      <xdr:spPr>
        <a:xfrm>
          <a:off x="14541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99060</xdr:rowOff>
    </xdr:from>
    <xdr:to>
      <xdr:col>81</xdr:col>
      <xdr:colOff>50800</xdr:colOff>
      <xdr:row>40</xdr:row>
      <xdr:rowOff>114300</xdr:rowOff>
    </xdr:to>
    <xdr:cxnSp macro="">
      <xdr:nvCxnSpPr>
        <xdr:cNvPr id="436" name="直線コネクタ 435">
          <a:extLst>
            <a:ext uri="{FF2B5EF4-FFF2-40B4-BE49-F238E27FC236}">
              <a16:creationId xmlns:a16="http://schemas.microsoft.com/office/drawing/2014/main" id="{6C9EBB56-D91B-4D80-AD99-CE4138DB775D}"/>
            </a:ext>
          </a:extLst>
        </xdr:cNvPr>
        <xdr:cNvCxnSpPr/>
      </xdr:nvCxnSpPr>
      <xdr:spPr>
        <a:xfrm>
          <a:off x="14592300" y="69570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17780</xdr:rowOff>
    </xdr:from>
    <xdr:to>
      <xdr:col>72</xdr:col>
      <xdr:colOff>38100</xdr:colOff>
      <xdr:row>40</xdr:row>
      <xdr:rowOff>119380</xdr:rowOff>
    </xdr:to>
    <xdr:sp macro="" textlink="">
      <xdr:nvSpPr>
        <xdr:cNvPr id="437" name="楕円 436">
          <a:extLst>
            <a:ext uri="{FF2B5EF4-FFF2-40B4-BE49-F238E27FC236}">
              <a16:creationId xmlns:a16="http://schemas.microsoft.com/office/drawing/2014/main" id="{051993EE-CD67-4B65-BC24-C6BA854F73B4}"/>
            </a:ext>
          </a:extLst>
        </xdr:cNvPr>
        <xdr:cNvSpPr/>
      </xdr:nvSpPr>
      <xdr:spPr>
        <a:xfrm>
          <a:off x="13652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68580</xdr:rowOff>
    </xdr:from>
    <xdr:to>
      <xdr:col>76</xdr:col>
      <xdr:colOff>114300</xdr:colOff>
      <xdr:row>40</xdr:row>
      <xdr:rowOff>99060</xdr:rowOff>
    </xdr:to>
    <xdr:cxnSp macro="">
      <xdr:nvCxnSpPr>
        <xdr:cNvPr id="438" name="直線コネクタ 437">
          <a:extLst>
            <a:ext uri="{FF2B5EF4-FFF2-40B4-BE49-F238E27FC236}">
              <a16:creationId xmlns:a16="http://schemas.microsoft.com/office/drawing/2014/main" id="{40700F68-E7D0-4051-A100-A29AD9FE344B}"/>
            </a:ext>
          </a:extLst>
        </xdr:cNvPr>
        <xdr:cNvCxnSpPr/>
      </xdr:nvCxnSpPr>
      <xdr:spPr>
        <a:xfrm>
          <a:off x="13703300" y="69265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160655</xdr:rowOff>
    </xdr:from>
    <xdr:to>
      <xdr:col>67</xdr:col>
      <xdr:colOff>101600</xdr:colOff>
      <xdr:row>40</xdr:row>
      <xdr:rowOff>90805</xdr:rowOff>
    </xdr:to>
    <xdr:sp macro="" textlink="">
      <xdr:nvSpPr>
        <xdr:cNvPr id="439" name="楕円 438">
          <a:extLst>
            <a:ext uri="{FF2B5EF4-FFF2-40B4-BE49-F238E27FC236}">
              <a16:creationId xmlns:a16="http://schemas.microsoft.com/office/drawing/2014/main" id="{79D9D7E5-1242-4E1E-BFC5-F582CF9ABF2A}"/>
            </a:ext>
          </a:extLst>
        </xdr:cNvPr>
        <xdr:cNvSpPr/>
      </xdr:nvSpPr>
      <xdr:spPr>
        <a:xfrm>
          <a:off x="127635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40005</xdr:rowOff>
    </xdr:from>
    <xdr:to>
      <xdr:col>71</xdr:col>
      <xdr:colOff>177800</xdr:colOff>
      <xdr:row>40</xdr:row>
      <xdr:rowOff>68580</xdr:rowOff>
    </xdr:to>
    <xdr:cxnSp macro="">
      <xdr:nvCxnSpPr>
        <xdr:cNvPr id="440" name="直線コネクタ 439">
          <a:extLst>
            <a:ext uri="{FF2B5EF4-FFF2-40B4-BE49-F238E27FC236}">
              <a16:creationId xmlns:a16="http://schemas.microsoft.com/office/drawing/2014/main" id="{C46474F9-3341-4B60-91B1-5366410672B9}"/>
            </a:ext>
          </a:extLst>
        </xdr:cNvPr>
        <xdr:cNvCxnSpPr/>
      </xdr:nvCxnSpPr>
      <xdr:spPr>
        <a:xfrm>
          <a:off x="12814300" y="68980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2E428D7D-FB9A-4F8E-9255-0202E5D7F142}"/>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C999B9B3-0DA9-4DE0-996E-7094CA3AD8B0}"/>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715B1262-50E4-48AB-8C1A-B983334638EF}"/>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16DC82A6-4319-4D15-A5E8-D7B6A96F7C3F}"/>
            </a:ext>
          </a:extLst>
        </xdr:cNvPr>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156227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2D39E28A-2931-49BD-8801-BC6B9BDF4C7F}"/>
            </a:ext>
          </a:extLst>
        </xdr:cNvPr>
        <xdr:cNvSpPr txBox="1"/>
      </xdr:nvSpPr>
      <xdr:spPr>
        <a:xfrm>
          <a:off x="15266044" y="701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140987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2A4138E7-86F8-4BDB-A9BC-FC6EBB974620}"/>
            </a:ext>
          </a:extLst>
        </xdr:cNvPr>
        <xdr:cNvSpPr txBox="1"/>
      </xdr:nvSpPr>
      <xdr:spPr>
        <a:xfrm>
          <a:off x="143897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110507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ECC1562B-7DEE-489B-900E-6340032A9451}"/>
            </a:ext>
          </a:extLst>
        </xdr:cNvPr>
        <xdr:cNvSpPr txBox="1"/>
      </xdr:nvSpPr>
      <xdr:spPr>
        <a:xfrm>
          <a:off x="13500744"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81932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E95333D5-7E69-4761-AB7B-92D0929C08B2}"/>
            </a:ext>
          </a:extLst>
        </xdr:cNvPr>
        <xdr:cNvSpPr txBox="1"/>
      </xdr:nvSpPr>
      <xdr:spPr>
        <a:xfrm>
          <a:off x="1261174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3B5D9526-EC1C-4DC9-9A47-B465D569BB6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6E92EA7F-23A9-45F5-B982-04E84CEAD7C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4DAD0E4A-E873-4C12-92CD-9F8E6DA6283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D19D07A7-8F54-432B-BAC3-BBD3E89BF49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AA00A56D-B643-4247-A93B-7C70B4D565C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FAD5DA9D-42CF-4065-A63F-C8D093B6302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6CC127F0-59ED-4777-A9E3-9412FE866B7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D726990-180F-47D9-AC53-DD3832705A1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A71B2FB7-A968-4E3B-99E9-E6739090719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74346A2-A159-4BE1-B8AE-DFB5996B99F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9E07C5BA-009D-4F80-A13F-3143C5BCB4C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56C9EA23-704B-4E43-9845-68DDF0AAD17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4DE833D5-4B6E-4322-93B7-4BF5B4AAC7C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B40C09DE-1E3F-45D2-A7EF-A72DD2E5718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14106F1E-77EF-4683-9437-30D1FA975C1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98454E58-8809-49B2-AC33-07F022CB1B21}"/>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D262E9EB-BC47-4C96-AFDA-4F2E2634A6F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39D9832B-A113-44D1-B230-98D44308961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5E30E6EB-170E-493C-A46F-97A8F0A8FA6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C8414CE5-69F8-47CC-AE83-97C4F7261BA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A3AE0BAA-110C-41F3-949F-BB33891BF62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8A8FD63-5203-4DE5-BCB4-530C8BA0045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289F2036-8103-4C3E-8C18-400C0C4D5B3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7B81322F-C9E6-4437-B4EC-F87E40E85DF5}"/>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F7A18DB3-6CDB-419D-B5ED-07A0742EFB68}"/>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439CFB0B-3733-4E64-9FDB-B397EED15358}"/>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3A4B19A5-E553-4C83-91AB-508B25A883C7}"/>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E60448E5-AD43-4492-BDD6-0171A0276C09}"/>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6F57BDB-E557-4878-B83B-525A6A0448D3}"/>
            </a:ext>
          </a:extLst>
        </xdr:cNvPr>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EE8AFABA-1B21-4556-9687-EB306E15CD9F}"/>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6B0997EF-3C48-4BDF-8CD3-63A6C56B87B3}"/>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351BE915-86DB-497D-B652-6A284FF70A74}"/>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4173B777-C056-44A2-A355-FC98B503C219}"/>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BAE1B6BE-DB44-4397-A02A-7984EF00A8CC}"/>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2619E6E-F222-4F61-8F1C-3ED4FDD029A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384DFB8-BC44-44D6-AE64-02B64ED4591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8E5588A-30CD-433E-BE94-FDDCF05AE28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A557BE0-4A5E-4B6C-98C7-94F618F2609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D3E0887-0547-485E-BAC8-1F252FB08AA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166370</xdr:rowOff>
    </xdr:from>
    <xdr:to>
      <xdr:col>116</xdr:col>
      <xdr:colOff>114300</xdr:colOff>
      <xdr:row>40</xdr:row>
      <xdr:rowOff>96520</xdr:rowOff>
    </xdr:to>
    <xdr:sp macro="" textlink="">
      <xdr:nvSpPr>
        <xdr:cNvPr id="488" name="楕円 487">
          <a:extLst>
            <a:ext uri="{FF2B5EF4-FFF2-40B4-BE49-F238E27FC236}">
              <a16:creationId xmlns:a16="http://schemas.microsoft.com/office/drawing/2014/main" id="{60C1FAC3-DCD8-44A8-A977-84E331BA4B2E}"/>
            </a:ext>
          </a:extLst>
        </xdr:cNvPr>
        <xdr:cNvSpPr/>
      </xdr:nvSpPr>
      <xdr:spPr>
        <a:xfrm>
          <a:off x="221107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144797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A4CE2B8-A6FA-4AA6-A304-BFD00199C3D5}"/>
            </a:ext>
          </a:extLst>
        </xdr:cNvPr>
        <xdr:cNvSpPr txBox="1"/>
      </xdr:nvSpPr>
      <xdr:spPr>
        <a:xfrm>
          <a:off x="22199600"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166370</xdr:rowOff>
    </xdr:from>
    <xdr:to>
      <xdr:col>112</xdr:col>
      <xdr:colOff>38100</xdr:colOff>
      <xdr:row>40</xdr:row>
      <xdr:rowOff>96520</xdr:rowOff>
    </xdr:to>
    <xdr:sp macro="" textlink="">
      <xdr:nvSpPr>
        <xdr:cNvPr id="490" name="楕円 489">
          <a:extLst>
            <a:ext uri="{FF2B5EF4-FFF2-40B4-BE49-F238E27FC236}">
              <a16:creationId xmlns:a16="http://schemas.microsoft.com/office/drawing/2014/main" id="{73B62977-2C7C-4224-948B-0439F6035C8A}"/>
            </a:ext>
          </a:extLst>
        </xdr:cNvPr>
        <xdr:cNvSpPr/>
      </xdr:nvSpPr>
      <xdr:spPr>
        <a:xfrm>
          <a:off x="21272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45720</xdr:rowOff>
    </xdr:from>
    <xdr:to>
      <xdr:col>116</xdr:col>
      <xdr:colOff>63500</xdr:colOff>
      <xdr:row>40</xdr:row>
      <xdr:rowOff>45720</xdr:rowOff>
    </xdr:to>
    <xdr:cxnSp macro="">
      <xdr:nvCxnSpPr>
        <xdr:cNvPr id="491" name="直線コネクタ 490">
          <a:extLst>
            <a:ext uri="{FF2B5EF4-FFF2-40B4-BE49-F238E27FC236}">
              <a16:creationId xmlns:a16="http://schemas.microsoft.com/office/drawing/2014/main" id="{82CCB820-2437-4F30-90FF-7E523B38417B}"/>
            </a:ext>
          </a:extLst>
        </xdr:cNvPr>
        <xdr:cNvCxnSpPr/>
      </xdr:nvCxnSpPr>
      <xdr:spPr>
        <a:xfrm>
          <a:off x="21323300" y="69037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113030</xdr:rowOff>
    </xdr:from>
    <xdr:to>
      <xdr:col>107</xdr:col>
      <xdr:colOff>101600</xdr:colOff>
      <xdr:row>40</xdr:row>
      <xdr:rowOff>43180</xdr:rowOff>
    </xdr:to>
    <xdr:sp macro="" textlink="">
      <xdr:nvSpPr>
        <xdr:cNvPr id="492" name="楕円 491">
          <a:extLst>
            <a:ext uri="{FF2B5EF4-FFF2-40B4-BE49-F238E27FC236}">
              <a16:creationId xmlns:a16="http://schemas.microsoft.com/office/drawing/2014/main" id="{598F4280-D330-44AA-B7AE-477DD3EAD158}"/>
            </a:ext>
          </a:extLst>
        </xdr:cNvPr>
        <xdr:cNvSpPr/>
      </xdr:nvSpPr>
      <xdr:spPr>
        <a:xfrm>
          <a:off x="20383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163830</xdr:rowOff>
    </xdr:from>
    <xdr:to>
      <xdr:col>111</xdr:col>
      <xdr:colOff>177800</xdr:colOff>
      <xdr:row>40</xdr:row>
      <xdr:rowOff>45720</xdr:rowOff>
    </xdr:to>
    <xdr:cxnSp macro="">
      <xdr:nvCxnSpPr>
        <xdr:cNvPr id="493" name="直線コネクタ 492">
          <a:extLst>
            <a:ext uri="{FF2B5EF4-FFF2-40B4-BE49-F238E27FC236}">
              <a16:creationId xmlns:a16="http://schemas.microsoft.com/office/drawing/2014/main" id="{15BF7FAA-DEE3-4C43-BB26-7BB2AE50B72F}"/>
            </a:ext>
          </a:extLst>
        </xdr:cNvPr>
        <xdr:cNvCxnSpPr/>
      </xdr:nvCxnSpPr>
      <xdr:spPr>
        <a:xfrm>
          <a:off x="20434300" y="68503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113030</xdr:rowOff>
    </xdr:from>
    <xdr:to>
      <xdr:col>102</xdr:col>
      <xdr:colOff>165100</xdr:colOff>
      <xdr:row>40</xdr:row>
      <xdr:rowOff>43180</xdr:rowOff>
    </xdr:to>
    <xdr:sp macro="" textlink="">
      <xdr:nvSpPr>
        <xdr:cNvPr id="494" name="楕円 493">
          <a:extLst>
            <a:ext uri="{FF2B5EF4-FFF2-40B4-BE49-F238E27FC236}">
              <a16:creationId xmlns:a16="http://schemas.microsoft.com/office/drawing/2014/main" id="{03B510CC-C056-44EC-A9E9-2C4ECEAA5087}"/>
            </a:ext>
          </a:extLst>
        </xdr:cNvPr>
        <xdr:cNvSpPr/>
      </xdr:nvSpPr>
      <xdr:spPr>
        <a:xfrm>
          <a:off x="19494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163830</xdr:rowOff>
    </xdr:from>
    <xdr:to>
      <xdr:col>107</xdr:col>
      <xdr:colOff>50800</xdr:colOff>
      <xdr:row>39</xdr:row>
      <xdr:rowOff>163830</xdr:rowOff>
    </xdr:to>
    <xdr:cxnSp macro="">
      <xdr:nvCxnSpPr>
        <xdr:cNvPr id="495" name="直線コネクタ 494">
          <a:extLst>
            <a:ext uri="{FF2B5EF4-FFF2-40B4-BE49-F238E27FC236}">
              <a16:creationId xmlns:a16="http://schemas.microsoft.com/office/drawing/2014/main" id="{9BA83297-6C6C-4C22-AA5E-7AC81C88B172}"/>
            </a:ext>
          </a:extLst>
        </xdr:cNvPr>
        <xdr:cNvCxnSpPr/>
      </xdr:nvCxnSpPr>
      <xdr:spPr>
        <a:xfrm>
          <a:off x="19545300" y="6850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113030</xdr:rowOff>
    </xdr:from>
    <xdr:to>
      <xdr:col>98</xdr:col>
      <xdr:colOff>38100</xdr:colOff>
      <xdr:row>40</xdr:row>
      <xdr:rowOff>43180</xdr:rowOff>
    </xdr:to>
    <xdr:sp macro="" textlink="">
      <xdr:nvSpPr>
        <xdr:cNvPr id="496" name="楕円 495">
          <a:extLst>
            <a:ext uri="{FF2B5EF4-FFF2-40B4-BE49-F238E27FC236}">
              <a16:creationId xmlns:a16="http://schemas.microsoft.com/office/drawing/2014/main" id="{8994BC8C-3E2F-478C-9144-9CF0D25303E1}"/>
            </a:ext>
          </a:extLst>
        </xdr:cNvPr>
        <xdr:cNvSpPr/>
      </xdr:nvSpPr>
      <xdr:spPr>
        <a:xfrm>
          <a:off x="18605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163830</xdr:rowOff>
    </xdr:from>
    <xdr:to>
      <xdr:col>102</xdr:col>
      <xdr:colOff>114300</xdr:colOff>
      <xdr:row>39</xdr:row>
      <xdr:rowOff>163830</xdr:rowOff>
    </xdr:to>
    <xdr:cxnSp macro="">
      <xdr:nvCxnSpPr>
        <xdr:cNvPr id="497" name="直線コネクタ 496">
          <a:extLst>
            <a:ext uri="{FF2B5EF4-FFF2-40B4-BE49-F238E27FC236}">
              <a16:creationId xmlns:a16="http://schemas.microsoft.com/office/drawing/2014/main" id="{B7CEFC90-7D1C-4061-A6EC-00935871E40C}"/>
            </a:ext>
          </a:extLst>
        </xdr:cNvPr>
        <xdr:cNvCxnSpPr/>
      </xdr:nvCxnSpPr>
      <xdr:spPr>
        <a:xfrm>
          <a:off x="18656300" y="6850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CAEDA62-EF80-4339-95DE-975D9775CC9D}"/>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6F237F8-BE0C-415A-86F6-BC506332AD70}"/>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2EF45F46-A936-47E9-92E2-7B9AE5713933}"/>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C789001-BDD4-41E5-AE60-FA0FE019D336}"/>
            </a:ext>
          </a:extLst>
        </xdr:cNvPr>
        <xdr:cNvSpPr txBox="1"/>
      </xdr:nvSpPr>
      <xdr:spPr>
        <a:xfrm>
          <a:off x="18421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87647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58DDD521-98F1-458D-809A-AAC4D8C82189}"/>
            </a:ext>
          </a:extLst>
        </xdr:cNvPr>
        <xdr:cNvSpPr txBox="1"/>
      </xdr:nvSpPr>
      <xdr:spPr>
        <a:xfrm>
          <a:off x="210757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34307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62950ABB-EDDA-40C1-AF52-B9A0E0ADD905}"/>
            </a:ext>
          </a:extLst>
        </xdr:cNvPr>
        <xdr:cNvSpPr txBox="1"/>
      </xdr:nvSpPr>
      <xdr:spPr>
        <a:xfrm>
          <a:off x="20199427" y="689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34307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BF5C5918-C304-4F63-9E13-0D56D6816D6C}"/>
            </a:ext>
          </a:extLst>
        </xdr:cNvPr>
        <xdr:cNvSpPr txBox="1"/>
      </xdr:nvSpPr>
      <xdr:spPr>
        <a:xfrm>
          <a:off x="19310427" y="689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34307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EFD8A763-5AA4-491A-AB4B-4911D7D0AE3C}"/>
            </a:ext>
          </a:extLst>
        </xdr:cNvPr>
        <xdr:cNvSpPr txBox="1"/>
      </xdr:nvSpPr>
      <xdr:spPr>
        <a:xfrm>
          <a:off x="18421427" y="689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15DF5472-611A-457F-A8E3-E156E5AE553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DB62B28D-7EE2-4423-886F-5F61930C54D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B67A0A22-F398-4262-8BF7-12E56293A3A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EC990F5-D0FB-4831-8477-207946BC19A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9BE475C3-1E3A-4C75-906F-4A1C3595E4C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482704D-C25B-4CD1-92CC-EEE94D1F25F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7B4910F-1D1A-4375-88DC-EE50D7DAA94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E8522CEE-26A8-4FD1-A35C-85A38133598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C933980-C9B6-43B7-BA54-0EDFC552AC3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BA3847E4-2E73-4436-8274-9EF53CC8D3F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18FC4C01-0DF4-42FC-9F85-8136EC1D344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9F64D955-A8C5-4B4B-B36D-B2B9A491653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2DBCF3D4-910B-4C4F-90BC-A8D1010FCEF7}"/>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50313E00-F2D3-43B6-8283-5F0D11F7A2F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3E95B609-BBBF-47C6-B4F4-BA8B87F6BDE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A3EA0F5F-3F68-4DD7-9365-EF4BB51577D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77A822D0-2A3A-4490-A1AE-BA2A282D5FB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C102728A-5C3E-44A7-BBFF-8BA5FC97FE9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582295EF-D282-4A2A-8220-7705DA5E641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322CF36B-52A7-4147-AB78-8328C1BAFFE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E698709D-FD9A-493A-8242-6D9B536F378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4F99628F-614A-4354-8BEA-AEF29082E42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C5E0B125-17D7-4ACF-BD1C-99B88655C6B9}"/>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3F98214A-5764-4A1E-A008-91F8CB97593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B4195E6-5CD8-4880-A2E5-16CB007AB6F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8870C7D2-F722-4ACE-8249-2A451EF1688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1F6E7185-6A14-4854-8AE4-562861D4A1F1}"/>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1747CC57-F299-4472-8C67-20A2C95554E6}"/>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39BFB319-EC3B-486C-B33B-C8A12EC7D6DE}"/>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BB1FA63A-FE0C-4F02-83BA-DFFDFF041E15}"/>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864E5903-DF12-4081-8593-2B171F80A7C9}"/>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B3F270EB-3CCD-4162-9E99-D61973D1DF04}"/>
            </a:ext>
          </a:extLst>
        </xdr:cNvPr>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38452C13-5CA0-4198-A8FA-AF666D4CBD7A}"/>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6CECD23B-0D4C-495A-9EC6-548018D8238D}"/>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A1214F2C-457F-4514-ADB8-F9B6604213AE}"/>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D2595E73-DFE4-4CB2-BA88-1335DDA50FB1}"/>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12E79AFB-33A3-40B5-980F-438A2953C81C}"/>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358466B-DDFE-4ECD-8C6A-025E2D2A184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F2D4EF6-E73B-416C-A705-78F05A63733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B407845-A965-4B09-BED4-023C7A7CEB3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3712721-BADF-4AE3-9F64-141AA6ED2AC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37FD72D-5AD5-4DE4-B2EA-9915A2E2F2B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56969</xdr:rowOff>
    </xdr:from>
    <xdr:to>
      <xdr:col>85</xdr:col>
      <xdr:colOff>177800</xdr:colOff>
      <xdr:row>62</xdr:row>
      <xdr:rowOff>158569</xdr:rowOff>
    </xdr:to>
    <xdr:sp macro="" textlink="">
      <xdr:nvSpPr>
        <xdr:cNvPr id="548" name="楕円 547">
          <a:extLst>
            <a:ext uri="{FF2B5EF4-FFF2-40B4-BE49-F238E27FC236}">
              <a16:creationId xmlns:a16="http://schemas.microsoft.com/office/drawing/2014/main" id="{7A6E4897-4BB3-4DE0-A4C3-6907758154B6}"/>
            </a:ext>
          </a:extLst>
        </xdr:cNvPr>
        <xdr:cNvSpPr/>
      </xdr:nvSpPr>
      <xdr:spPr>
        <a:xfrm>
          <a:off x="162687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35396</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E095C57E-B002-44F7-B6CC-12846524A545}"/>
            </a:ext>
          </a:extLst>
        </xdr:cNvPr>
        <xdr:cNvSpPr txBox="1"/>
      </xdr:nvSpPr>
      <xdr:spPr>
        <a:xfrm>
          <a:off x="16357600"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24312</xdr:rowOff>
    </xdr:from>
    <xdr:to>
      <xdr:col>81</xdr:col>
      <xdr:colOff>101600</xdr:colOff>
      <xdr:row>62</xdr:row>
      <xdr:rowOff>125912</xdr:rowOff>
    </xdr:to>
    <xdr:sp macro="" textlink="">
      <xdr:nvSpPr>
        <xdr:cNvPr id="550" name="楕円 549">
          <a:extLst>
            <a:ext uri="{FF2B5EF4-FFF2-40B4-BE49-F238E27FC236}">
              <a16:creationId xmlns:a16="http://schemas.microsoft.com/office/drawing/2014/main" id="{43E52554-5766-409B-97F1-DA4CBAA92028}"/>
            </a:ext>
          </a:extLst>
        </xdr:cNvPr>
        <xdr:cNvSpPr/>
      </xdr:nvSpPr>
      <xdr:spPr>
        <a:xfrm>
          <a:off x="15430500" y="106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75112</xdr:rowOff>
    </xdr:from>
    <xdr:to>
      <xdr:col>85</xdr:col>
      <xdr:colOff>127000</xdr:colOff>
      <xdr:row>62</xdr:row>
      <xdr:rowOff>107769</xdr:rowOff>
    </xdr:to>
    <xdr:cxnSp macro="">
      <xdr:nvCxnSpPr>
        <xdr:cNvPr id="551" name="直線コネクタ 550">
          <a:extLst>
            <a:ext uri="{FF2B5EF4-FFF2-40B4-BE49-F238E27FC236}">
              <a16:creationId xmlns:a16="http://schemas.microsoft.com/office/drawing/2014/main" id="{D767BB8B-F050-4A49-B1F7-6F67A4E43F9D}"/>
            </a:ext>
          </a:extLst>
        </xdr:cNvPr>
        <xdr:cNvCxnSpPr/>
      </xdr:nvCxnSpPr>
      <xdr:spPr>
        <a:xfrm>
          <a:off x="15481300" y="1070501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166370</xdr:rowOff>
    </xdr:from>
    <xdr:to>
      <xdr:col>76</xdr:col>
      <xdr:colOff>165100</xdr:colOff>
      <xdr:row>62</xdr:row>
      <xdr:rowOff>96520</xdr:rowOff>
    </xdr:to>
    <xdr:sp macro="" textlink="">
      <xdr:nvSpPr>
        <xdr:cNvPr id="552" name="楕円 551">
          <a:extLst>
            <a:ext uri="{FF2B5EF4-FFF2-40B4-BE49-F238E27FC236}">
              <a16:creationId xmlns:a16="http://schemas.microsoft.com/office/drawing/2014/main" id="{2D8CC7B2-3F68-4245-BFBB-63444DDAF746}"/>
            </a:ext>
          </a:extLst>
        </xdr:cNvPr>
        <xdr:cNvSpPr/>
      </xdr:nvSpPr>
      <xdr:spPr>
        <a:xfrm>
          <a:off x="14541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45720</xdr:rowOff>
    </xdr:from>
    <xdr:to>
      <xdr:col>81</xdr:col>
      <xdr:colOff>50800</xdr:colOff>
      <xdr:row>62</xdr:row>
      <xdr:rowOff>75112</xdr:rowOff>
    </xdr:to>
    <xdr:cxnSp macro="">
      <xdr:nvCxnSpPr>
        <xdr:cNvPr id="553" name="直線コネクタ 552">
          <a:extLst>
            <a:ext uri="{FF2B5EF4-FFF2-40B4-BE49-F238E27FC236}">
              <a16:creationId xmlns:a16="http://schemas.microsoft.com/office/drawing/2014/main" id="{4FCB56C9-6410-4CC4-B0A9-E161893BD0B3}"/>
            </a:ext>
          </a:extLst>
        </xdr:cNvPr>
        <xdr:cNvCxnSpPr/>
      </xdr:nvCxnSpPr>
      <xdr:spPr>
        <a:xfrm>
          <a:off x="14592300" y="1067562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107587</xdr:rowOff>
    </xdr:from>
    <xdr:to>
      <xdr:col>72</xdr:col>
      <xdr:colOff>38100</xdr:colOff>
      <xdr:row>62</xdr:row>
      <xdr:rowOff>37737</xdr:rowOff>
    </xdr:to>
    <xdr:sp macro="" textlink="">
      <xdr:nvSpPr>
        <xdr:cNvPr id="554" name="楕円 553">
          <a:extLst>
            <a:ext uri="{FF2B5EF4-FFF2-40B4-BE49-F238E27FC236}">
              <a16:creationId xmlns:a16="http://schemas.microsoft.com/office/drawing/2014/main" id="{8064D3B4-6C06-4FBC-B659-BFBC52007920}"/>
            </a:ext>
          </a:extLst>
        </xdr:cNvPr>
        <xdr:cNvSpPr/>
      </xdr:nvSpPr>
      <xdr:spPr>
        <a:xfrm>
          <a:off x="13652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158387</xdr:rowOff>
    </xdr:from>
    <xdr:to>
      <xdr:col>76</xdr:col>
      <xdr:colOff>114300</xdr:colOff>
      <xdr:row>62</xdr:row>
      <xdr:rowOff>45720</xdr:rowOff>
    </xdr:to>
    <xdr:cxnSp macro="">
      <xdr:nvCxnSpPr>
        <xdr:cNvPr id="555" name="直線コネクタ 554">
          <a:extLst>
            <a:ext uri="{FF2B5EF4-FFF2-40B4-BE49-F238E27FC236}">
              <a16:creationId xmlns:a16="http://schemas.microsoft.com/office/drawing/2014/main" id="{75EDC4A1-C522-475C-832D-019505FE3D1E}"/>
            </a:ext>
          </a:extLst>
        </xdr:cNvPr>
        <xdr:cNvCxnSpPr/>
      </xdr:nvCxnSpPr>
      <xdr:spPr>
        <a:xfrm>
          <a:off x="13703300" y="1061683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52070</xdr:rowOff>
    </xdr:from>
    <xdr:to>
      <xdr:col>67</xdr:col>
      <xdr:colOff>101600</xdr:colOff>
      <xdr:row>61</xdr:row>
      <xdr:rowOff>153670</xdr:rowOff>
    </xdr:to>
    <xdr:sp macro="" textlink="">
      <xdr:nvSpPr>
        <xdr:cNvPr id="556" name="楕円 555">
          <a:extLst>
            <a:ext uri="{FF2B5EF4-FFF2-40B4-BE49-F238E27FC236}">
              <a16:creationId xmlns:a16="http://schemas.microsoft.com/office/drawing/2014/main" id="{13BE9EF2-0DD2-4F77-9364-D022E8DE0C3E}"/>
            </a:ext>
          </a:extLst>
        </xdr:cNvPr>
        <xdr:cNvSpPr/>
      </xdr:nvSpPr>
      <xdr:spPr>
        <a:xfrm>
          <a:off x="12763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102870</xdr:rowOff>
    </xdr:from>
    <xdr:to>
      <xdr:col>71</xdr:col>
      <xdr:colOff>177800</xdr:colOff>
      <xdr:row>61</xdr:row>
      <xdr:rowOff>158387</xdr:rowOff>
    </xdr:to>
    <xdr:cxnSp macro="">
      <xdr:nvCxnSpPr>
        <xdr:cNvPr id="557" name="直線コネクタ 556">
          <a:extLst>
            <a:ext uri="{FF2B5EF4-FFF2-40B4-BE49-F238E27FC236}">
              <a16:creationId xmlns:a16="http://schemas.microsoft.com/office/drawing/2014/main" id="{19A48B17-1236-4958-8EDF-5942F6752DE5}"/>
            </a:ext>
          </a:extLst>
        </xdr:cNvPr>
        <xdr:cNvCxnSpPr/>
      </xdr:nvCxnSpPr>
      <xdr:spPr>
        <a:xfrm>
          <a:off x="12814300" y="1056132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8D33F6BD-0270-4E68-A6E4-F5F893B9A8B6}"/>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91BBC804-0651-4D32-8749-B6D60C1E0E8C}"/>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8A5E7268-1A38-4E77-B86F-182DEC7080E6}"/>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1" name="n_4aveValue【学校施設】&#10;有形固定資産減価償却率">
          <a:extLst>
            <a:ext uri="{FF2B5EF4-FFF2-40B4-BE49-F238E27FC236}">
              <a16:creationId xmlns:a16="http://schemas.microsoft.com/office/drawing/2014/main" id="{6626D692-4715-4CA0-8E14-FB346B299818}"/>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117039</xdr:rowOff>
    </xdr:from>
    <xdr:ext cx="405111" cy="259045"/>
    <xdr:sp macro="" textlink="">
      <xdr:nvSpPr>
        <xdr:cNvPr id="562" name="n_1mainValue【学校施設】&#10;有形固定資産減価償却率">
          <a:extLst>
            <a:ext uri="{FF2B5EF4-FFF2-40B4-BE49-F238E27FC236}">
              <a16:creationId xmlns:a16="http://schemas.microsoft.com/office/drawing/2014/main" id="{9AA63BDB-006B-4B6D-985A-AC17BFA60D0B}"/>
            </a:ext>
          </a:extLst>
        </xdr:cNvPr>
        <xdr:cNvSpPr txBox="1"/>
      </xdr:nvSpPr>
      <xdr:spPr>
        <a:xfrm>
          <a:off x="15266044" y="1074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87647</xdr:rowOff>
    </xdr:from>
    <xdr:ext cx="405111" cy="259045"/>
    <xdr:sp macro="" textlink="">
      <xdr:nvSpPr>
        <xdr:cNvPr id="563" name="n_2mainValue【学校施設】&#10;有形固定資産減価償却率">
          <a:extLst>
            <a:ext uri="{FF2B5EF4-FFF2-40B4-BE49-F238E27FC236}">
              <a16:creationId xmlns:a16="http://schemas.microsoft.com/office/drawing/2014/main" id="{2B719380-C43A-41FE-B5BD-A08246492DFE}"/>
            </a:ext>
          </a:extLst>
        </xdr:cNvPr>
        <xdr:cNvSpPr txBox="1"/>
      </xdr:nvSpPr>
      <xdr:spPr>
        <a:xfrm>
          <a:off x="14389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28864</xdr:rowOff>
    </xdr:from>
    <xdr:ext cx="405111" cy="259045"/>
    <xdr:sp macro="" textlink="">
      <xdr:nvSpPr>
        <xdr:cNvPr id="564" name="n_3mainValue【学校施設】&#10;有形固定資産減価償却率">
          <a:extLst>
            <a:ext uri="{FF2B5EF4-FFF2-40B4-BE49-F238E27FC236}">
              <a16:creationId xmlns:a16="http://schemas.microsoft.com/office/drawing/2014/main" id="{305F71D9-C6E8-4632-8357-4A19850E6FC0}"/>
            </a:ext>
          </a:extLst>
        </xdr:cNvPr>
        <xdr:cNvSpPr txBox="1"/>
      </xdr:nvSpPr>
      <xdr:spPr>
        <a:xfrm>
          <a:off x="13500744" y="106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144797</xdr:rowOff>
    </xdr:from>
    <xdr:ext cx="405111" cy="259045"/>
    <xdr:sp macro="" textlink="">
      <xdr:nvSpPr>
        <xdr:cNvPr id="565" name="n_4mainValue【学校施設】&#10;有形固定資産減価償却率">
          <a:extLst>
            <a:ext uri="{FF2B5EF4-FFF2-40B4-BE49-F238E27FC236}">
              <a16:creationId xmlns:a16="http://schemas.microsoft.com/office/drawing/2014/main" id="{0AC7A4AE-D899-49BF-8ADA-48948FCE2C66}"/>
            </a:ext>
          </a:extLst>
        </xdr:cNvPr>
        <xdr:cNvSpPr txBox="1"/>
      </xdr:nvSpPr>
      <xdr:spPr>
        <a:xfrm>
          <a:off x="12611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4ADF494-F63D-4CC4-A45E-9C773EB3694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655D376-3105-4C06-99F4-A4E1B79C731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6F6C595D-BD72-49E3-ACBD-EE8000675DF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AEDFE907-62EA-4D20-A5C1-81AC3B9E718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8FDD3DA9-A334-47B6-9F1C-58B4FD52E87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F844C25E-0CF4-4718-A021-C693B37CD87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89B92633-7A88-47B5-90C6-E2CF0FC7EF7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26AD2306-9039-43C8-9251-941DB1067A7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C08B1157-38F7-4E2F-B4EB-9FCA756682E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5765DC3-C068-4E18-9509-9F71BF65850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68257642-C039-4DB6-B61D-2D3D69EFF706}"/>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91D8277F-D2C0-4952-89B6-0C842F709F0A}"/>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77E3EE4F-1D25-482F-B6F5-13C5BA00E616}"/>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85F77638-DAB0-4A19-A060-B07586AA3ED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703C958D-EFE6-43B4-AE43-CBAFD13C3BF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244225FF-3D67-4C03-A7AA-27EAB233329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283CB684-F267-440F-97EB-F78AE842EEE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F6C6CD90-D522-46A6-AADC-01221D7079E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8CBCDB1C-38D3-4A92-89DA-20B4047A6B2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496DDD4B-EF8C-44F1-9D3C-0EF7F627D77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342D7EBF-3D5D-4C9E-9C6C-39DCE2C6BCD6}"/>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FA5D7668-FE77-4533-834C-F340C5065D4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6A93EE71-571B-4571-ABB2-9A7197A3B9F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99C3700F-7EC1-41D5-B80B-6EA4D765FA9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85873CBA-4E36-4DA0-82BD-0CA1879A810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16EDB47B-D4C1-4558-B6BF-85D252DC64D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FCC88414-3987-47D8-94A3-8272EC45DAB8}"/>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17B24D3B-EF6B-4914-A9F6-78247563C0D4}"/>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17AEFC84-19CD-4962-8C85-E9343A624D75}"/>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B10DEDAD-C6C5-4881-833B-7BFA74C09169}"/>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02256176-11CE-43C9-B66D-AC7A8AF052D5}"/>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AA631302-F90D-40AF-A27B-1BA0E76C389A}"/>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DF310B6D-8B24-4BC8-BD4E-A0255CB29FDE}"/>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891888E8-345F-41A2-A2D3-43C9A515E442}"/>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85C98089-B17E-4857-998E-D7544AEC22C5}"/>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73180091-B931-4360-B236-C0D852206246}"/>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9733A948-6F1E-456B-85D5-B57FC4DD9F1E}"/>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F10137C-D2E9-4BF7-9410-6018036000E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D73D801-7191-444C-BF56-0C07F7016AA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76BAA56-4B3F-4564-AFDA-48811A186C1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113CAA7-ED69-4039-B2A9-CCAA9AE9250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D8E27DE-2631-404D-8721-8139E1B756F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116296</xdr:rowOff>
    </xdr:from>
    <xdr:to>
      <xdr:col>116</xdr:col>
      <xdr:colOff>114300</xdr:colOff>
      <xdr:row>60</xdr:row>
      <xdr:rowOff>46446</xdr:rowOff>
    </xdr:to>
    <xdr:sp macro="" textlink="">
      <xdr:nvSpPr>
        <xdr:cNvPr id="608" name="楕円 607">
          <a:extLst>
            <a:ext uri="{FF2B5EF4-FFF2-40B4-BE49-F238E27FC236}">
              <a16:creationId xmlns:a16="http://schemas.microsoft.com/office/drawing/2014/main" id="{0E94C419-24BB-4B64-9961-48B9ECBC4F00}"/>
            </a:ext>
          </a:extLst>
        </xdr:cNvPr>
        <xdr:cNvSpPr/>
      </xdr:nvSpPr>
      <xdr:spPr>
        <a:xfrm>
          <a:off x="22110700" y="1023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139173</xdr:rowOff>
    </xdr:from>
    <xdr:ext cx="469744" cy="259045"/>
    <xdr:sp macro="" textlink="">
      <xdr:nvSpPr>
        <xdr:cNvPr id="609" name="【学校施設】&#10;一人当たり面積該当値テキスト">
          <a:extLst>
            <a:ext uri="{FF2B5EF4-FFF2-40B4-BE49-F238E27FC236}">
              <a16:creationId xmlns:a16="http://schemas.microsoft.com/office/drawing/2014/main" id="{20FB5548-9991-40B3-9100-86D9467BFA70}"/>
            </a:ext>
          </a:extLst>
        </xdr:cNvPr>
        <xdr:cNvSpPr txBox="1"/>
      </xdr:nvSpPr>
      <xdr:spPr>
        <a:xfrm>
          <a:off x="22199600" y="1008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114119</xdr:rowOff>
    </xdr:from>
    <xdr:to>
      <xdr:col>112</xdr:col>
      <xdr:colOff>38100</xdr:colOff>
      <xdr:row>60</xdr:row>
      <xdr:rowOff>44269</xdr:rowOff>
    </xdr:to>
    <xdr:sp macro="" textlink="">
      <xdr:nvSpPr>
        <xdr:cNvPr id="610" name="楕円 609">
          <a:extLst>
            <a:ext uri="{FF2B5EF4-FFF2-40B4-BE49-F238E27FC236}">
              <a16:creationId xmlns:a16="http://schemas.microsoft.com/office/drawing/2014/main" id="{CC350C4A-87AC-4756-BD20-B99794952845}"/>
            </a:ext>
          </a:extLst>
        </xdr:cNvPr>
        <xdr:cNvSpPr/>
      </xdr:nvSpPr>
      <xdr:spPr>
        <a:xfrm>
          <a:off x="212725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164919</xdr:rowOff>
    </xdr:from>
    <xdr:to>
      <xdr:col>116</xdr:col>
      <xdr:colOff>63500</xdr:colOff>
      <xdr:row>59</xdr:row>
      <xdr:rowOff>167096</xdr:rowOff>
    </xdr:to>
    <xdr:cxnSp macro="">
      <xdr:nvCxnSpPr>
        <xdr:cNvPr id="611" name="直線コネクタ 610">
          <a:extLst>
            <a:ext uri="{FF2B5EF4-FFF2-40B4-BE49-F238E27FC236}">
              <a16:creationId xmlns:a16="http://schemas.microsoft.com/office/drawing/2014/main" id="{8C36FE48-C577-45BB-82F1-509FC989C574}"/>
            </a:ext>
          </a:extLst>
        </xdr:cNvPr>
        <xdr:cNvCxnSpPr/>
      </xdr:nvCxnSpPr>
      <xdr:spPr>
        <a:xfrm>
          <a:off x="21323300" y="10280469"/>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117384</xdr:rowOff>
    </xdr:from>
    <xdr:to>
      <xdr:col>107</xdr:col>
      <xdr:colOff>101600</xdr:colOff>
      <xdr:row>60</xdr:row>
      <xdr:rowOff>47534</xdr:rowOff>
    </xdr:to>
    <xdr:sp macro="" textlink="">
      <xdr:nvSpPr>
        <xdr:cNvPr id="612" name="楕円 611">
          <a:extLst>
            <a:ext uri="{FF2B5EF4-FFF2-40B4-BE49-F238E27FC236}">
              <a16:creationId xmlns:a16="http://schemas.microsoft.com/office/drawing/2014/main" id="{A4C9DCCB-ECE7-41CA-B9AB-3CDDDFB7871B}"/>
            </a:ext>
          </a:extLst>
        </xdr:cNvPr>
        <xdr:cNvSpPr/>
      </xdr:nvSpPr>
      <xdr:spPr>
        <a:xfrm>
          <a:off x="203835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164919</xdr:rowOff>
    </xdr:from>
    <xdr:to>
      <xdr:col>111</xdr:col>
      <xdr:colOff>177800</xdr:colOff>
      <xdr:row>59</xdr:row>
      <xdr:rowOff>168184</xdr:rowOff>
    </xdr:to>
    <xdr:cxnSp macro="">
      <xdr:nvCxnSpPr>
        <xdr:cNvPr id="613" name="直線コネクタ 612">
          <a:extLst>
            <a:ext uri="{FF2B5EF4-FFF2-40B4-BE49-F238E27FC236}">
              <a16:creationId xmlns:a16="http://schemas.microsoft.com/office/drawing/2014/main" id="{47165649-5901-42D1-AF9A-BCA6F268818F}"/>
            </a:ext>
          </a:extLst>
        </xdr:cNvPr>
        <xdr:cNvCxnSpPr/>
      </xdr:nvCxnSpPr>
      <xdr:spPr>
        <a:xfrm flipV="1">
          <a:off x="20434300" y="102804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121738</xdr:rowOff>
    </xdr:from>
    <xdr:to>
      <xdr:col>102</xdr:col>
      <xdr:colOff>165100</xdr:colOff>
      <xdr:row>60</xdr:row>
      <xdr:rowOff>51888</xdr:rowOff>
    </xdr:to>
    <xdr:sp macro="" textlink="">
      <xdr:nvSpPr>
        <xdr:cNvPr id="614" name="楕円 613">
          <a:extLst>
            <a:ext uri="{FF2B5EF4-FFF2-40B4-BE49-F238E27FC236}">
              <a16:creationId xmlns:a16="http://schemas.microsoft.com/office/drawing/2014/main" id="{E97A30F3-6B9E-4702-93D0-BEBE303CB500}"/>
            </a:ext>
          </a:extLst>
        </xdr:cNvPr>
        <xdr:cNvSpPr/>
      </xdr:nvSpPr>
      <xdr:spPr>
        <a:xfrm>
          <a:off x="19494500" y="1023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168184</xdr:rowOff>
    </xdr:from>
    <xdr:to>
      <xdr:col>107</xdr:col>
      <xdr:colOff>50800</xdr:colOff>
      <xdr:row>60</xdr:row>
      <xdr:rowOff>1088</xdr:rowOff>
    </xdr:to>
    <xdr:cxnSp macro="">
      <xdr:nvCxnSpPr>
        <xdr:cNvPr id="615" name="直線コネクタ 614">
          <a:extLst>
            <a:ext uri="{FF2B5EF4-FFF2-40B4-BE49-F238E27FC236}">
              <a16:creationId xmlns:a16="http://schemas.microsoft.com/office/drawing/2014/main" id="{2714D0A8-7075-463D-A2D3-C8C8C0B2DC0B}"/>
            </a:ext>
          </a:extLst>
        </xdr:cNvPr>
        <xdr:cNvCxnSpPr/>
      </xdr:nvCxnSpPr>
      <xdr:spPr>
        <a:xfrm flipV="1">
          <a:off x="19545300" y="10283734"/>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130447</xdr:rowOff>
    </xdr:from>
    <xdr:to>
      <xdr:col>98</xdr:col>
      <xdr:colOff>38100</xdr:colOff>
      <xdr:row>60</xdr:row>
      <xdr:rowOff>60597</xdr:rowOff>
    </xdr:to>
    <xdr:sp macro="" textlink="">
      <xdr:nvSpPr>
        <xdr:cNvPr id="616" name="楕円 615">
          <a:extLst>
            <a:ext uri="{FF2B5EF4-FFF2-40B4-BE49-F238E27FC236}">
              <a16:creationId xmlns:a16="http://schemas.microsoft.com/office/drawing/2014/main" id="{FD4B2193-96C1-419C-9439-C44151D06ED8}"/>
            </a:ext>
          </a:extLst>
        </xdr:cNvPr>
        <xdr:cNvSpPr/>
      </xdr:nvSpPr>
      <xdr:spPr>
        <a:xfrm>
          <a:off x="18605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1088</xdr:rowOff>
    </xdr:from>
    <xdr:to>
      <xdr:col>102</xdr:col>
      <xdr:colOff>114300</xdr:colOff>
      <xdr:row>60</xdr:row>
      <xdr:rowOff>9797</xdr:rowOff>
    </xdr:to>
    <xdr:cxnSp macro="">
      <xdr:nvCxnSpPr>
        <xdr:cNvPr id="617" name="直線コネクタ 616">
          <a:extLst>
            <a:ext uri="{FF2B5EF4-FFF2-40B4-BE49-F238E27FC236}">
              <a16:creationId xmlns:a16="http://schemas.microsoft.com/office/drawing/2014/main" id="{D9B246BE-A079-44C6-8E73-695FB28396B5}"/>
            </a:ext>
          </a:extLst>
        </xdr:cNvPr>
        <xdr:cNvCxnSpPr/>
      </xdr:nvCxnSpPr>
      <xdr:spPr>
        <a:xfrm flipV="1">
          <a:off x="18656300" y="10288088"/>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B26334F0-F20D-4149-A5F6-202F7A7A84B4}"/>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41E2F754-3674-4B20-AB41-61DECA4FC431}"/>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0" name="n_3aveValue【学校施設】&#10;一人当たり面積">
          <a:extLst>
            <a:ext uri="{FF2B5EF4-FFF2-40B4-BE49-F238E27FC236}">
              <a16:creationId xmlns:a16="http://schemas.microsoft.com/office/drawing/2014/main" id="{2BA5B848-EE17-49BC-B288-20EB021A3AE8}"/>
            </a:ext>
          </a:extLst>
        </xdr:cNvPr>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621" name="n_4aveValue【学校施設】&#10;一人当たり面積">
          <a:extLst>
            <a:ext uri="{FF2B5EF4-FFF2-40B4-BE49-F238E27FC236}">
              <a16:creationId xmlns:a16="http://schemas.microsoft.com/office/drawing/2014/main" id="{D7DAEE5D-1C98-4A2C-B315-6614699CE9D5}"/>
            </a:ext>
          </a:extLst>
        </xdr:cNvPr>
        <xdr:cNvSpPr txBox="1"/>
      </xdr:nvSpPr>
      <xdr:spPr>
        <a:xfrm>
          <a:off x="18421427" y="1038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60796</xdr:rowOff>
    </xdr:from>
    <xdr:ext cx="469744" cy="259045"/>
    <xdr:sp macro="" textlink="">
      <xdr:nvSpPr>
        <xdr:cNvPr id="622" name="n_1mainValue【学校施設】&#10;一人当たり面積">
          <a:extLst>
            <a:ext uri="{FF2B5EF4-FFF2-40B4-BE49-F238E27FC236}">
              <a16:creationId xmlns:a16="http://schemas.microsoft.com/office/drawing/2014/main" id="{3F48A34C-24CF-425D-B0E6-E7CB236EA900}"/>
            </a:ext>
          </a:extLst>
        </xdr:cNvPr>
        <xdr:cNvSpPr txBox="1"/>
      </xdr:nvSpPr>
      <xdr:spPr>
        <a:xfrm>
          <a:off x="21075727" y="1000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64061</xdr:rowOff>
    </xdr:from>
    <xdr:ext cx="469744" cy="259045"/>
    <xdr:sp macro="" textlink="">
      <xdr:nvSpPr>
        <xdr:cNvPr id="623" name="n_2mainValue【学校施設】&#10;一人当たり面積">
          <a:extLst>
            <a:ext uri="{FF2B5EF4-FFF2-40B4-BE49-F238E27FC236}">
              <a16:creationId xmlns:a16="http://schemas.microsoft.com/office/drawing/2014/main" id="{07CEA448-AA65-4D97-B2E8-4C0C267B62EA}"/>
            </a:ext>
          </a:extLst>
        </xdr:cNvPr>
        <xdr:cNvSpPr txBox="1"/>
      </xdr:nvSpPr>
      <xdr:spPr>
        <a:xfrm>
          <a:off x="20199427" y="1000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68415</xdr:rowOff>
    </xdr:from>
    <xdr:ext cx="469744" cy="259045"/>
    <xdr:sp macro="" textlink="">
      <xdr:nvSpPr>
        <xdr:cNvPr id="624" name="n_3mainValue【学校施設】&#10;一人当たり面積">
          <a:extLst>
            <a:ext uri="{FF2B5EF4-FFF2-40B4-BE49-F238E27FC236}">
              <a16:creationId xmlns:a16="http://schemas.microsoft.com/office/drawing/2014/main" id="{81D53549-D766-4922-A66E-C8340E9DA082}"/>
            </a:ext>
          </a:extLst>
        </xdr:cNvPr>
        <xdr:cNvSpPr txBox="1"/>
      </xdr:nvSpPr>
      <xdr:spPr>
        <a:xfrm>
          <a:off x="19310427" y="1001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77124</xdr:rowOff>
    </xdr:from>
    <xdr:ext cx="469744" cy="259045"/>
    <xdr:sp macro="" textlink="">
      <xdr:nvSpPr>
        <xdr:cNvPr id="625" name="n_4mainValue【学校施設】&#10;一人当たり面積">
          <a:extLst>
            <a:ext uri="{FF2B5EF4-FFF2-40B4-BE49-F238E27FC236}">
              <a16:creationId xmlns:a16="http://schemas.microsoft.com/office/drawing/2014/main" id="{3D64EE76-476B-45E7-A81D-A6E596649CBF}"/>
            </a:ext>
          </a:extLst>
        </xdr:cNvPr>
        <xdr:cNvSpPr txBox="1"/>
      </xdr:nvSpPr>
      <xdr:spPr>
        <a:xfrm>
          <a:off x="18421427" y="1002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184FF341-A5FB-4F0A-A18F-5A5CD3E19DD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6C749E53-E64B-4168-82C3-5FC2331FD96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780A5D80-8DFA-4180-B0DB-7B09DF9B084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D7DCCFDD-0F52-42C8-8125-EF836F8948D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76A1FA9A-3113-4A2B-9D2F-BB9ABD5A8A1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451D9AD2-23DF-4681-B01C-ABAB1F98C87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75FF3CC0-7833-4061-9EB3-F913322C5BE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2E107ABF-DBC5-47CC-ADDB-DB1E6ECD9C2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19DBF092-4C91-4766-B4B9-EDE831E1504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09D27E6-E10A-4D63-AAA6-C25FD5B16FD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69CE45DB-7BB8-433E-A49D-2CCE340CBE0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44EB4BCE-7145-429F-A8E8-01A450CD93A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7EEE779E-B077-4D3B-A3C0-A289362400E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F37213F9-A85E-4B66-95A1-A6552CDFAA6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FB1967F2-D97F-4480-9ACC-506D4E64F86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3401D1D1-C6BD-4872-BD97-744CFBCA8E9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336E6BFC-9A0B-4364-94B3-D54618F3C2A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3303EF3D-A261-4838-B22C-4EE4E17C078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85315BAA-354D-4FFD-93C2-D9B8B8E55A2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2804731D-79F4-4566-8447-CD027D505F0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5EBCA11C-FE74-41FB-AEF2-161C3E3C2C7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B7946DAF-0BC9-4155-8213-CB1F04D2FE9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453195D9-04E7-4A56-BD6F-D07438CB663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A37D19F0-752C-4980-BF2E-5B17609D6D8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3C2F77FB-E9C7-4D05-A814-B1067C16E490}"/>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44434F5C-0FAC-4DFB-A444-9F5115BAEA9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07C17CA2-BC1A-4065-9756-3FC0DE7A6AB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F346FAED-BDD9-47F1-957A-C654E66DD931}"/>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529FAC6D-F3A1-47EC-A176-55A346A2B2EE}"/>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1BBB37AE-33AC-4DB0-BCDF-D9BEAE7865C8}"/>
            </a:ext>
          </a:extLst>
        </xdr:cNvPr>
        <xdr:cNvSpPr txBox="1"/>
      </xdr:nvSpPr>
      <xdr:spPr>
        <a:xfrm>
          <a:off x="16357600" y="13825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197D8210-0B8B-4643-BBA1-0AFB7E5A5B37}"/>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5D37FA9E-42C4-476D-8429-F381D6C643E7}"/>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D3B243D0-EFA8-4095-A6B8-20D22C74557A}"/>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DD5D0E7C-8560-45E1-939F-856498723F4F}"/>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026F0DE8-4660-4289-92D6-6B2FF5C98DA6}"/>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38947AA-573A-4A79-83E3-AA99D63BA03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1309BAB-8A6D-4233-9325-52B9A48DDE4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CA0CD503-B1DA-46EF-AEB7-622D943C6CF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242800E3-899A-47B5-80A2-62FF5AF7FDF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4F7FC168-B7DD-48FD-B27D-F014232E188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130175</xdr:rowOff>
    </xdr:from>
    <xdr:to>
      <xdr:col>85</xdr:col>
      <xdr:colOff>177800</xdr:colOff>
      <xdr:row>85</xdr:row>
      <xdr:rowOff>60325</xdr:rowOff>
    </xdr:to>
    <xdr:sp macro="" textlink="">
      <xdr:nvSpPr>
        <xdr:cNvPr id="666" name="楕円 665">
          <a:extLst>
            <a:ext uri="{FF2B5EF4-FFF2-40B4-BE49-F238E27FC236}">
              <a16:creationId xmlns:a16="http://schemas.microsoft.com/office/drawing/2014/main" id="{A24EFB3B-C4DF-480C-AF63-DA6599BCA666}"/>
            </a:ext>
          </a:extLst>
        </xdr:cNvPr>
        <xdr:cNvSpPr/>
      </xdr:nvSpPr>
      <xdr:spPr>
        <a:xfrm>
          <a:off x="162687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108602</xdr:rowOff>
    </xdr:from>
    <xdr:ext cx="405111" cy="259045"/>
    <xdr:sp macro="" textlink="">
      <xdr:nvSpPr>
        <xdr:cNvPr id="667" name="【児童館】&#10;有形固定資産減価償却率該当値テキスト">
          <a:extLst>
            <a:ext uri="{FF2B5EF4-FFF2-40B4-BE49-F238E27FC236}">
              <a16:creationId xmlns:a16="http://schemas.microsoft.com/office/drawing/2014/main" id="{6249D43F-5DC8-41E3-98AA-424DCB397790}"/>
            </a:ext>
          </a:extLst>
        </xdr:cNvPr>
        <xdr:cNvSpPr txBox="1"/>
      </xdr:nvSpPr>
      <xdr:spPr>
        <a:xfrm>
          <a:off x="16357600"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105411</xdr:rowOff>
    </xdr:from>
    <xdr:to>
      <xdr:col>81</xdr:col>
      <xdr:colOff>101600</xdr:colOff>
      <xdr:row>85</xdr:row>
      <xdr:rowOff>35561</xdr:rowOff>
    </xdr:to>
    <xdr:sp macro="" textlink="">
      <xdr:nvSpPr>
        <xdr:cNvPr id="668" name="楕円 667">
          <a:extLst>
            <a:ext uri="{FF2B5EF4-FFF2-40B4-BE49-F238E27FC236}">
              <a16:creationId xmlns:a16="http://schemas.microsoft.com/office/drawing/2014/main" id="{A854A13E-881B-42CE-9266-BC7690CD59E5}"/>
            </a:ext>
          </a:extLst>
        </xdr:cNvPr>
        <xdr:cNvSpPr/>
      </xdr:nvSpPr>
      <xdr:spPr>
        <a:xfrm>
          <a:off x="15430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156211</xdr:rowOff>
    </xdr:from>
    <xdr:to>
      <xdr:col>85</xdr:col>
      <xdr:colOff>127000</xdr:colOff>
      <xdr:row>85</xdr:row>
      <xdr:rowOff>9525</xdr:rowOff>
    </xdr:to>
    <xdr:cxnSp macro="">
      <xdr:nvCxnSpPr>
        <xdr:cNvPr id="669" name="直線コネクタ 668">
          <a:extLst>
            <a:ext uri="{FF2B5EF4-FFF2-40B4-BE49-F238E27FC236}">
              <a16:creationId xmlns:a16="http://schemas.microsoft.com/office/drawing/2014/main" id="{40931CFC-60F7-453A-BC57-4809FB68F94B}"/>
            </a:ext>
          </a:extLst>
        </xdr:cNvPr>
        <xdr:cNvCxnSpPr/>
      </xdr:nvCxnSpPr>
      <xdr:spPr>
        <a:xfrm>
          <a:off x="15481300" y="14558011"/>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63500</xdr:rowOff>
    </xdr:from>
    <xdr:to>
      <xdr:col>76</xdr:col>
      <xdr:colOff>165100</xdr:colOff>
      <xdr:row>84</xdr:row>
      <xdr:rowOff>165100</xdr:rowOff>
    </xdr:to>
    <xdr:sp macro="" textlink="">
      <xdr:nvSpPr>
        <xdr:cNvPr id="670" name="楕円 669">
          <a:extLst>
            <a:ext uri="{FF2B5EF4-FFF2-40B4-BE49-F238E27FC236}">
              <a16:creationId xmlns:a16="http://schemas.microsoft.com/office/drawing/2014/main" id="{DA3D5027-3251-4D9A-B5CF-F39C2509EF83}"/>
            </a:ext>
          </a:extLst>
        </xdr:cNvPr>
        <xdr:cNvSpPr/>
      </xdr:nvSpPr>
      <xdr:spPr>
        <a:xfrm>
          <a:off x="14541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114300</xdr:rowOff>
    </xdr:from>
    <xdr:to>
      <xdr:col>81</xdr:col>
      <xdr:colOff>50800</xdr:colOff>
      <xdr:row>84</xdr:row>
      <xdr:rowOff>156211</xdr:rowOff>
    </xdr:to>
    <xdr:cxnSp macro="">
      <xdr:nvCxnSpPr>
        <xdr:cNvPr id="671" name="直線コネクタ 670">
          <a:extLst>
            <a:ext uri="{FF2B5EF4-FFF2-40B4-BE49-F238E27FC236}">
              <a16:creationId xmlns:a16="http://schemas.microsoft.com/office/drawing/2014/main" id="{DF5BFFA7-3CB9-4B41-8A42-270248DE57F5}"/>
            </a:ext>
          </a:extLst>
        </xdr:cNvPr>
        <xdr:cNvCxnSpPr/>
      </xdr:nvCxnSpPr>
      <xdr:spPr>
        <a:xfrm>
          <a:off x="14592300" y="145161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40639</xdr:rowOff>
    </xdr:from>
    <xdr:to>
      <xdr:col>72</xdr:col>
      <xdr:colOff>38100</xdr:colOff>
      <xdr:row>84</xdr:row>
      <xdr:rowOff>142239</xdr:rowOff>
    </xdr:to>
    <xdr:sp macro="" textlink="">
      <xdr:nvSpPr>
        <xdr:cNvPr id="672" name="楕円 671">
          <a:extLst>
            <a:ext uri="{FF2B5EF4-FFF2-40B4-BE49-F238E27FC236}">
              <a16:creationId xmlns:a16="http://schemas.microsoft.com/office/drawing/2014/main" id="{A6D85829-76A7-4147-B6FC-03ACED9A316E}"/>
            </a:ext>
          </a:extLst>
        </xdr:cNvPr>
        <xdr:cNvSpPr/>
      </xdr:nvSpPr>
      <xdr:spPr>
        <a:xfrm>
          <a:off x="13652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91439</xdr:rowOff>
    </xdr:from>
    <xdr:to>
      <xdr:col>76</xdr:col>
      <xdr:colOff>114300</xdr:colOff>
      <xdr:row>84</xdr:row>
      <xdr:rowOff>114300</xdr:rowOff>
    </xdr:to>
    <xdr:cxnSp macro="">
      <xdr:nvCxnSpPr>
        <xdr:cNvPr id="673" name="直線コネクタ 672">
          <a:extLst>
            <a:ext uri="{FF2B5EF4-FFF2-40B4-BE49-F238E27FC236}">
              <a16:creationId xmlns:a16="http://schemas.microsoft.com/office/drawing/2014/main" id="{8414A1E4-EF07-4821-B8EF-708B011E7038}"/>
            </a:ext>
          </a:extLst>
        </xdr:cNvPr>
        <xdr:cNvCxnSpPr/>
      </xdr:nvCxnSpPr>
      <xdr:spPr>
        <a:xfrm>
          <a:off x="13703300" y="144932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166370</xdr:rowOff>
    </xdr:from>
    <xdr:to>
      <xdr:col>67</xdr:col>
      <xdr:colOff>101600</xdr:colOff>
      <xdr:row>84</xdr:row>
      <xdr:rowOff>96520</xdr:rowOff>
    </xdr:to>
    <xdr:sp macro="" textlink="">
      <xdr:nvSpPr>
        <xdr:cNvPr id="674" name="楕円 673">
          <a:extLst>
            <a:ext uri="{FF2B5EF4-FFF2-40B4-BE49-F238E27FC236}">
              <a16:creationId xmlns:a16="http://schemas.microsoft.com/office/drawing/2014/main" id="{58E0FD86-7DA7-4237-888C-FA8AF7FFE66F}"/>
            </a:ext>
          </a:extLst>
        </xdr:cNvPr>
        <xdr:cNvSpPr/>
      </xdr:nvSpPr>
      <xdr:spPr>
        <a:xfrm>
          <a:off x="12763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45720</xdr:rowOff>
    </xdr:from>
    <xdr:to>
      <xdr:col>71</xdr:col>
      <xdr:colOff>177800</xdr:colOff>
      <xdr:row>84</xdr:row>
      <xdr:rowOff>91439</xdr:rowOff>
    </xdr:to>
    <xdr:cxnSp macro="">
      <xdr:nvCxnSpPr>
        <xdr:cNvPr id="675" name="直線コネクタ 674">
          <a:extLst>
            <a:ext uri="{FF2B5EF4-FFF2-40B4-BE49-F238E27FC236}">
              <a16:creationId xmlns:a16="http://schemas.microsoft.com/office/drawing/2014/main" id="{6D715F69-5A1C-4087-B6B5-490AB77076B4}"/>
            </a:ext>
          </a:extLst>
        </xdr:cNvPr>
        <xdr:cNvCxnSpPr/>
      </xdr:nvCxnSpPr>
      <xdr:spPr>
        <a:xfrm>
          <a:off x="12814300" y="144475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B6AA1686-EC23-4509-8D0D-F8931172D853}"/>
            </a:ext>
          </a:extLst>
        </xdr:cNvPr>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DF51D78D-7467-4BA8-A800-26E73220C5D9}"/>
            </a:ext>
          </a:extLst>
        </xdr:cNvPr>
        <xdr:cNvSpPr txBox="1"/>
      </xdr:nvSpPr>
      <xdr:spPr>
        <a:xfrm>
          <a:off x="14389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47CA9C62-0476-46A8-B0FE-CEFD1CD50136}"/>
            </a:ext>
          </a:extLst>
        </xdr:cNvPr>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5FFB48F0-99A8-4A2B-ABCE-D0A4DD0C9D85}"/>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26688</xdr:rowOff>
    </xdr:from>
    <xdr:ext cx="405111" cy="259045"/>
    <xdr:sp macro="" textlink="">
      <xdr:nvSpPr>
        <xdr:cNvPr id="680" name="n_1mainValue【児童館】&#10;有形固定資産減価償却率">
          <a:extLst>
            <a:ext uri="{FF2B5EF4-FFF2-40B4-BE49-F238E27FC236}">
              <a16:creationId xmlns:a16="http://schemas.microsoft.com/office/drawing/2014/main" id="{18B5F829-C2FA-46DD-8D54-EBB7C2C83CB5}"/>
            </a:ext>
          </a:extLst>
        </xdr:cNvPr>
        <xdr:cNvSpPr txBox="1"/>
      </xdr:nvSpPr>
      <xdr:spPr>
        <a:xfrm>
          <a:off x="15266044" y="1459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156227</xdr:rowOff>
    </xdr:from>
    <xdr:ext cx="405111" cy="259045"/>
    <xdr:sp macro="" textlink="">
      <xdr:nvSpPr>
        <xdr:cNvPr id="681" name="n_2mainValue【児童館】&#10;有形固定資産減価償却率">
          <a:extLst>
            <a:ext uri="{FF2B5EF4-FFF2-40B4-BE49-F238E27FC236}">
              <a16:creationId xmlns:a16="http://schemas.microsoft.com/office/drawing/2014/main" id="{5C4470F3-8533-4AAC-8C79-5748A37F0E9B}"/>
            </a:ext>
          </a:extLst>
        </xdr:cNvPr>
        <xdr:cNvSpPr txBox="1"/>
      </xdr:nvSpPr>
      <xdr:spPr>
        <a:xfrm>
          <a:off x="14389744"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133366</xdr:rowOff>
    </xdr:from>
    <xdr:ext cx="405111" cy="259045"/>
    <xdr:sp macro="" textlink="">
      <xdr:nvSpPr>
        <xdr:cNvPr id="682" name="n_3mainValue【児童館】&#10;有形固定資産減価償却率">
          <a:extLst>
            <a:ext uri="{FF2B5EF4-FFF2-40B4-BE49-F238E27FC236}">
              <a16:creationId xmlns:a16="http://schemas.microsoft.com/office/drawing/2014/main" id="{F657F8ED-EAEF-4DB6-8016-3ADD0F25FB3D}"/>
            </a:ext>
          </a:extLst>
        </xdr:cNvPr>
        <xdr:cNvSpPr txBox="1"/>
      </xdr:nvSpPr>
      <xdr:spPr>
        <a:xfrm>
          <a:off x="13500744" y="1453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87647</xdr:rowOff>
    </xdr:from>
    <xdr:ext cx="405111" cy="259045"/>
    <xdr:sp macro="" textlink="">
      <xdr:nvSpPr>
        <xdr:cNvPr id="683" name="n_4mainValue【児童館】&#10;有形固定資産減価償却率">
          <a:extLst>
            <a:ext uri="{FF2B5EF4-FFF2-40B4-BE49-F238E27FC236}">
              <a16:creationId xmlns:a16="http://schemas.microsoft.com/office/drawing/2014/main" id="{273DE12B-8759-49A2-9332-1913F8514A6C}"/>
            </a:ext>
          </a:extLst>
        </xdr:cNvPr>
        <xdr:cNvSpPr txBox="1"/>
      </xdr:nvSpPr>
      <xdr:spPr>
        <a:xfrm>
          <a:off x="126117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998E8CAE-A10F-48DC-ABDC-405CAFB0AC5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A0183869-A8E5-49B8-8DB1-EC590B52AEB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7C244D42-0AC7-40AF-B41C-2B23A875048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27E8D0BB-ADDF-40B1-9D2B-5BC657D7F4A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642D60B8-B927-41EC-910E-025F598B1BA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7F5D67BD-A848-4759-8A62-BE5BA624A2E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DC556B4-953A-45D8-9402-1A0B4ECCEBD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49DDA036-C018-4F39-9100-85C33323DBE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EBB31149-1B10-44CD-A6F5-F7AD4A81AB0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4B96D6F2-3B6F-4696-A736-572848D3638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EB1DDE8E-5452-4EEC-B025-0F389146F52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59794D4E-4E8A-4EE4-AA94-94AB1439A24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CF091CAD-07CF-4481-974B-7E415F7AAF7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B38A677E-023C-4DBB-8DDA-2821FCFA42A6}"/>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5FD0270C-DFC8-4CEE-8305-92D24F68973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E7B9694D-8010-46D7-9A87-E30ADC8924F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66A43878-3236-40DD-8729-4CCB19E7FBA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B0B0A35A-36BC-4209-AB21-AC6E9A4CA6F5}"/>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370CBC9A-51A7-43B7-926C-E63A2C740E0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83E79918-1C0E-4FD7-AD25-12FD568867B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8F9B7E81-8EE9-4005-8EDC-01205685542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2A5A6D0C-CA96-43B6-A490-84E876E4D9B2}"/>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C80B9990-66BB-436B-BF98-64682120D0E1}"/>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7DD0D4CC-5B97-41A7-80E2-C806836C27CA}"/>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702B970F-470B-44B9-B39F-02F440347F53}"/>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EF94763D-E503-465A-BE0C-43E5D6ED3714}"/>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710" name="【児童館】&#10;一人当たり面積平均値テキスト">
          <a:extLst>
            <a:ext uri="{FF2B5EF4-FFF2-40B4-BE49-F238E27FC236}">
              <a16:creationId xmlns:a16="http://schemas.microsoft.com/office/drawing/2014/main" id="{BE065B93-7AE6-441E-86A9-1BB49C56CEFC}"/>
            </a:ext>
          </a:extLst>
        </xdr:cNvPr>
        <xdr:cNvSpPr txBox="1"/>
      </xdr:nvSpPr>
      <xdr:spPr>
        <a:xfrm>
          <a:off x="22199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35635573-6B8F-4FCF-9714-DA6BF1F3A66B}"/>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1BC73541-EBFE-480C-BA58-F57F5B972FA8}"/>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5CBA1E36-7B78-4FE8-A7CB-A04D02889B86}"/>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16DAF578-6D3B-43E9-A2E3-E809931F7655}"/>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BD5F7F8A-74AA-438C-83C0-FDD7999CDC22}"/>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1CF0B75-211F-43FE-AF71-9C699CB2297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DE66A4F-88BC-4CEE-BE72-1DB2754EE29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73A55579-BAEE-400F-87A1-5D489C27FCD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BD9BAE3-31B1-4764-B258-9FF179D6ADC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0469EE4-FB0B-432A-AF50-DB192F47D74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147320</xdr:rowOff>
    </xdr:from>
    <xdr:to>
      <xdr:col>116</xdr:col>
      <xdr:colOff>114300</xdr:colOff>
      <xdr:row>83</xdr:row>
      <xdr:rowOff>77470</xdr:rowOff>
    </xdr:to>
    <xdr:sp macro="" textlink="">
      <xdr:nvSpPr>
        <xdr:cNvPr id="721" name="楕円 720">
          <a:extLst>
            <a:ext uri="{FF2B5EF4-FFF2-40B4-BE49-F238E27FC236}">
              <a16:creationId xmlns:a16="http://schemas.microsoft.com/office/drawing/2014/main" id="{7D3CBADD-6FB2-4C10-96E2-14CEB3542673}"/>
            </a:ext>
          </a:extLst>
        </xdr:cNvPr>
        <xdr:cNvSpPr/>
      </xdr:nvSpPr>
      <xdr:spPr>
        <a:xfrm>
          <a:off x="22110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170197</xdr:rowOff>
    </xdr:from>
    <xdr:ext cx="469744" cy="259045"/>
    <xdr:sp macro="" textlink="">
      <xdr:nvSpPr>
        <xdr:cNvPr id="722" name="【児童館】&#10;一人当たり面積該当値テキスト">
          <a:extLst>
            <a:ext uri="{FF2B5EF4-FFF2-40B4-BE49-F238E27FC236}">
              <a16:creationId xmlns:a16="http://schemas.microsoft.com/office/drawing/2014/main" id="{AA03FD44-14C2-48B5-A866-C83A5C14FC94}"/>
            </a:ext>
          </a:extLst>
        </xdr:cNvPr>
        <xdr:cNvSpPr txBox="1"/>
      </xdr:nvSpPr>
      <xdr:spPr>
        <a:xfrm>
          <a:off x="22199600" y="140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147320</xdr:rowOff>
    </xdr:from>
    <xdr:to>
      <xdr:col>112</xdr:col>
      <xdr:colOff>38100</xdr:colOff>
      <xdr:row>83</xdr:row>
      <xdr:rowOff>77470</xdr:rowOff>
    </xdr:to>
    <xdr:sp macro="" textlink="">
      <xdr:nvSpPr>
        <xdr:cNvPr id="723" name="楕円 722">
          <a:extLst>
            <a:ext uri="{FF2B5EF4-FFF2-40B4-BE49-F238E27FC236}">
              <a16:creationId xmlns:a16="http://schemas.microsoft.com/office/drawing/2014/main" id="{EBBAB834-B9CA-43D5-9BD1-C4C7C1CF4F29}"/>
            </a:ext>
          </a:extLst>
        </xdr:cNvPr>
        <xdr:cNvSpPr/>
      </xdr:nvSpPr>
      <xdr:spPr>
        <a:xfrm>
          <a:off x="21272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26670</xdr:rowOff>
    </xdr:from>
    <xdr:to>
      <xdr:col>116</xdr:col>
      <xdr:colOff>63500</xdr:colOff>
      <xdr:row>83</xdr:row>
      <xdr:rowOff>26670</xdr:rowOff>
    </xdr:to>
    <xdr:cxnSp macro="">
      <xdr:nvCxnSpPr>
        <xdr:cNvPr id="724" name="直線コネクタ 723">
          <a:extLst>
            <a:ext uri="{FF2B5EF4-FFF2-40B4-BE49-F238E27FC236}">
              <a16:creationId xmlns:a16="http://schemas.microsoft.com/office/drawing/2014/main" id="{6FE47C1E-A736-4B7E-973F-320C542EA8AB}"/>
            </a:ext>
          </a:extLst>
        </xdr:cNvPr>
        <xdr:cNvCxnSpPr/>
      </xdr:nvCxnSpPr>
      <xdr:spPr>
        <a:xfrm>
          <a:off x="21323300" y="14257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147320</xdr:rowOff>
    </xdr:from>
    <xdr:to>
      <xdr:col>107</xdr:col>
      <xdr:colOff>101600</xdr:colOff>
      <xdr:row>83</xdr:row>
      <xdr:rowOff>77470</xdr:rowOff>
    </xdr:to>
    <xdr:sp macro="" textlink="">
      <xdr:nvSpPr>
        <xdr:cNvPr id="725" name="楕円 724">
          <a:extLst>
            <a:ext uri="{FF2B5EF4-FFF2-40B4-BE49-F238E27FC236}">
              <a16:creationId xmlns:a16="http://schemas.microsoft.com/office/drawing/2014/main" id="{216CDC44-E8BA-4A73-9F3F-803B12D5385E}"/>
            </a:ext>
          </a:extLst>
        </xdr:cNvPr>
        <xdr:cNvSpPr/>
      </xdr:nvSpPr>
      <xdr:spPr>
        <a:xfrm>
          <a:off x="20383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26670</xdr:rowOff>
    </xdr:from>
    <xdr:to>
      <xdr:col>111</xdr:col>
      <xdr:colOff>177800</xdr:colOff>
      <xdr:row>83</xdr:row>
      <xdr:rowOff>26670</xdr:rowOff>
    </xdr:to>
    <xdr:cxnSp macro="">
      <xdr:nvCxnSpPr>
        <xdr:cNvPr id="726" name="直線コネクタ 725">
          <a:extLst>
            <a:ext uri="{FF2B5EF4-FFF2-40B4-BE49-F238E27FC236}">
              <a16:creationId xmlns:a16="http://schemas.microsoft.com/office/drawing/2014/main" id="{10EA1841-E81D-41FF-99E0-E53005CBDAEA}"/>
            </a:ext>
          </a:extLst>
        </xdr:cNvPr>
        <xdr:cNvCxnSpPr/>
      </xdr:nvCxnSpPr>
      <xdr:spPr>
        <a:xfrm>
          <a:off x="20434300" y="1425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147320</xdr:rowOff>
    </xdr:from>
    <xdr:to>
      <xdr:col>102</xdr:col>
      <xdr:colOff>165100</xdr:colOff>
      <xdr:row>83</xdr:row>
      <xdr:rowOff>77470</xdr:rowOff>
    </xdr:to>
    <xdr:sp macro="" textlink="">
      <xdr:nvSpPr>
        <xdr:cNvPr id="727" name="楕円 726">
          <a:extLst>
            <a:ext uri="{FF2B5EF4-FFF2-40B4-BE49-F238E27FC236}">
              <a16:creationId xmlns:a16="http://schemas.microsoft.com/office/drawing/2014/main" id="{4D69B2A7-98E5-4941-9964-45545699C823}"/>
            </a:ext>
          </a:extLst>
        </xdr:cNvPr>
        <xdr:cNvSpPr/>
      </xdr:nvSpPr>
      <xdr:spPr>
        <a:xfrm>
          <a:off x="19494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26670</xdr:rowOff>
    </xdr:from>
    <xdr:to>
      <xdr:col>107</xdr:col>
      <xdr:colOff>50800</xdr:colOff>
      <xdr:row>83</xdr:row>
      <xdr:rowOff>26670</xdr:rowOff>
    </xdr:to>
    <xdr:cxnSp macro="">
      <xdr:nvCxnSpPr>
        <xdr:cNvPr id="728" name="直線コネクタ 727">
          <a:extLst>
            <a:ext uri="{FF2B5EF4-FFF2-40B4-BE49-F238E27FC236}">
              <a16:creationId xmlns:a16="http://schemas.microsoft.com/office/drawing/2014/main" id="{AC7E5DCF-2C71-4404-A826-EBDC9798F810}"/>
            </a:ext>
          </a:extLst>
        </xdr:cNvPr>
        <xdr:cNvCxnSpPr/>
      </xdr:nvCxnSpPr>
      <xdr:spPr>
        <a:xfrm>
          <a:off x="19545300" y="1425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147320</xdr:rowOff>
    </xdr:from>
    <xdr:to>
      <xdr:col>98</xdr:col>
      <xdr:colOff>38100</xdr:colOff>
      <xdr:row>83</xdr:row>
      <xdr:rowOff>77470</xdr:rowOff>
    </xdr:to>
    <xdr:sp macro="" textlink="">
      <xdr:nvSpPr>
        <xdr:cNvPr id="729" name="楕円 728">
          <a:extLst>
            <a:ext uri="{FF2B5EF4-FFF2-40B4-BE49-F238E27FC236}">
              <a16:creationId xmlns:a16="http://schemas.microsoft.com/office/drawing/2014/main" id="{DA387FA5-E462-48EF-B791-0369E5D97B1C}"/>
            </a:ext>
          </a:extLst>
        </xdr:cNvPr>
        <xdr:cNvSpPr/>
      </xdr:nvSpPr>
      <xdr:spPr>
        <a:xfrm>
          <a:off x="18605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26670</xdr:rowOff>
    </xdr:from>
    <xdr:to>
      <xdr:col>102</xdr:col>
      <xdr:colOff>114300</xdr:colOff>
      <xdr:row>83</xdr:row>
      <xdr:rowOff>26670</xdr:rowOff>
    </xdr:to>
    <xdr:cxnSp macro="">
      <xdr:nvCxnSpPr>
        <xdr:cNvPr id="730" name="直線コネクタ 729">
          <a:extLst>
            <a:ext uri="{FF2B5EF4-FFF2-40B4-BE49-F238E27FC236}">
              <a16:creationId xmlns:a16="http://schemas.microsoft.com/office/drawing/2014/main" id="{47DC98D9-1D55-4DF6-A19F-73966B856D6A}"/>
            </a:ext>
          </a:extLst>
        </xdr:cNvPr>
        <xdr:cNvCxnSpPr/>
      </xdr:nvCxnSpPr>
      <xdr:spPr>
        <a:xfrm>
          <a:off x="18656300" y="1425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731" name="n_1aveValue【児童館】&#10;一人当たり面積">
          <a:extLst>
            <a:ext uri="{FF2B5EF4-FFF2-40B4-BE49-F238E27FC236}">
              <a16:creationId xmlns:a16="http://schemas.microsoft.com/office/drawing/2014/main" id="{5DF234D5-0C3F-4A24-BEC5-41A2FA6018FB}"/>
            </a:ext>
          </a:extLst>
        </xdr:cNvPr>
        <xdr:cNvSpPr txBox="1"/>
      </xdr:nvSpPr>
      <xdr:spPr>
        <a:xfrm>
          <a:off x="210757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732" name="n_2aveValue【児童館】&#10;一人当たり面積">
          <a:extLst>
            <a:ext uri="{FF2B5EF4-FFF2-40B4-BE49-F238E27FC236}">
              <a16:creationId xmlns:a16="http://schemas.microsoft.com/office/drawing/2014/main" id="{DEE21854-47B2-44F1-8365-19AAA411F6E3}"/>
            </a:ext>
          </a:extLst>
        </xdr:cNvPr>
        <xdr:cNvSpPr txBox="1"/>
      </xdr:nvSpPr>
      <xdr:spPr>
        <a:xfrm>
          <a:off x="20199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33" name="n_3aveValue【児童館】&#10;一人当たり面積">
          <a:extLst>
            <a:ext uri="{FF2B5EF4-FFF2-40B4-BE49-F238E27FC236}">
              <a16:creationId xmlns:a16="http://schemas.microsoft.com/office/drawing/2014/main" id="{C062461F-851E-4B98-9FC0-9695BF031D4E}"/>
            </a:ext>
          </a:extLst>
        </xdr:cNvPr>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4" name="n_4aveValue【児童館】&#10;一人当たり面積">
          <a:extLst>
            <a:ext uri="{FF2B5EF4-FFF2-40B4-BE49-F238E27FC236}">
              <a16:creationId xmlns:a16="http://schemas.microsoft.com/office/drawing/2014/main" id="{094160F6-FB9A-42B7-B47F-3A28F66DAC82}"/>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93997</xdr:rowOff>
    </xdr:from>
    <xdr:ext cx="469744" cy="259045"/>
    <xdr:sp macro="" textlink="">
      <xdr:nvSpPr>
        <xdr:cNvPr id="735" name="n_1mainValue【児童館】&#10;一人当たり面積">
          <a:extLst>
            <a:ext uri="{FF2B5EF4-FFF2-40B4-BE49-F238E27FC236}">
              <a16:creationId xmlns:a16="http://schemas.microsoft.com/office/drawing/2014/main" id="{1B20E263-AE8E-4FBA-8C88-116ABD244807}"/>
            </a:ext>
          </a:extLst>
        </xdr:cNvPr>
        <xdr:cNvSpPr txBox="1"/>
      </xdr:nvSpPr>
      <xdr:spPr>
        <a:xfrm>
          <a:off x="210757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93997</xdr:rowOff>
    </xdr:from>
    <xdr:ext cx="469744" cy="259045"/>
    <xdr:sp macro="" textlink="">
      <xdr:nvSpPr>
        <xdr:cNvPr id="736" name="n_2mainValue【児童館】&#10;一人当たり面積">
          <a:extLst>
            <a:ext uri="{FF2B5EF4-FFF2-40B4-BE49-F238E27FC236}">
              <a16:creationId xmlns:a16="http://schemas.microsoft.com/office/drawing/2014/main" id="{1C9B6761-84CD-4A10-89A3-2D62C954AD52}"/>
            </a:ext>
          </a:extLst>
        </xdr:cNvPr>
        <xdr:cNvSpPr txBox="1"/>
      </xdr:nvSpPr>
      <xdr:spPr>
        <a:xfrm>
          <a:off x="20199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93997</xdr:rowOff>
    </xdr:from>
    <xdr:ext cx="469744" cy="259045"/>
    <xdr:sp macro="" textlink="">
      <xdr:nvSpPr>
        <xdr:cNvPr id="737" name="n_3mainValue【児童館】&#10;一人当たり面積">
          <a:extLst>
            <a:ext uri="{FF2B5EF4-FFF2-40B4-BE49-F238E27FC236}">
              <a16:creationId xmlns:a16="http://schemas.microsoft.com/office/drawing/2014/main" id="{997AD8F2-039D-4248-888B-44DCD63F8FC7}"/>
            </a:ext>
          </a:extLst>
        </xdr:cNvPr>
        <xdr:cNvSpPr txBox="1"/>
      </xdr:nvSpPr>
      <xdr:spPr>
        <a:xfrm>
          <a:off x="19310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93997</xdr:rowOff>
    </xdr:from>
    <xdr:ext cx="469744" cy="259045"/>
    <xdr:sp macro="" textlink="">
      <xdr:nvSpPr>
        <xdr:cNvPr id="738" name="n_4mainValue【児童館】&#10;一人当たり面積">
          <a:extLst>
            <a:ext uri="{FF2B5EF4-FFF2-40B4-BE49-F238E27FC236}">
              <a16:creationId xmlns:a16="http://schemas.microsoft.com/office/drawing/2014/main" id="{CE5D349B-4936-4463-9F53-CE9C4E3E3BED}"/>
            </a:ext>
          </a:extLst>
        </xdr:cNvPr>
        <xdr:cNvSpPr txBox="1"/>
      </xdr:nvSpPr>
      <xdr:spPr>
        <a:xfrm>
          <a:off x="18421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EACCAD1D-E37C-4D60-9262-CBA5750BF50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F3E149A5-44A8-4C32-BA2A-64E075B93FA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BCA22AFE-FB26-4BBD-94FC-BAF5CA6A5B3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800DF873-50C5-455D-ACD7-5074CCED7DA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8C0E57B1-941F-4388-9B56-84C499D6F12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BB5AF16E-CAAE-4816-A54F-10BF929650B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819879C3-D612-49F9-98C5-413EC89EB9A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7F85D292-ABC7-4C3D-B0EA-D3A8F19E9BC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1FA3C677-50B0-4491-AD12-7C156DD0553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BA6B22F-D1FB-4A58-A82D-BCFA73D101A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4EF13154-7B4D-4D54-AC2C-9032C2C33DE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742F41EA-C4B8-4BBC-86C3-116255A708D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A6FF9544-8E77-4B9B-98C7-CA97A3A1380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47668C7F-47A6-4478-92AC-24EDF1AAB6C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A359F974-B6AE-4D52-BA37-CA6563B2347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3EC3A3AF-2BC7-4612-BCB5-99660E6B2C4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A0DF1AF3-AF41-4108-800A-65648FC177B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D9D43F62-9408-4408-AFC5-3A566B7437A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A566B739-6958-4119-8071-292DC9DC9AC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73E7B751-642D-4F18-8AD8-A0B0BBF68D4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81D7B566-71C9-4345-8DAE-2597E9A5002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A2575EAE-6C74-43B5-A076-2CE73E57A12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4979A3EC-AB07-4AE3-83E4-C3F1BBDBF96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9B2AA58D-5C95-490E-8413-197726D11D1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43D4B158-EB72-4FCC-9D5D-3A14D736AAF1}"/>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B620823F-7165-47A4-BD42-C1C42CB0B26D}"/>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7735D516-739D-4CF5-A481-3FAF3B3E8B1E}"/>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31E86DBD-02B2-43EF-A809-B6040583D762}"/>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F88ED910-081F-4765-875E-AF24C1C9D029}"/>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7D6C2499-5EE5-4614-AB42-E3DEBD88FE75}"/>
            </a:ext>
          </a:extLst>
        </xdr:cNvPr>
        <xdr:cNvSpPr txBox="1"/>
      </xdr:nvSpPr>
      <xdr:spPr>
        <a:xfrm>
          <a:off x="16357600" y="1782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5D5984CE-F82A-4FAB-8697-4AC4D36B0129}"/>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B16FF109-359D-4C6E-8935-CB4941FD8584}"/>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25A50E50-5BBD-478B-B2DD-A2EC0F3AF228}"/>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48AE3356-8277-453B-B929-FD8390EDFB27}"/>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87B120BC-1C8D-4F63-A81F-620ABA39A391}"/>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D72E0E5-81FD-4350-AC26-C4D7A7646BD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E2F24BE-BCFB-4780-A8BA-A8D19663212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74297A0-1FAA-43B1-ACCE-1851934AEA3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E78D698-0F29-4BB7-9108-04851C60E7C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85EC0FE-564E-471B-901B-D54C939EC85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107314</xdr:rowOff>
    </xdr:from>
    <xdr:to>
      <xdr:col>81</xdr:col>
      <xdr:colOff>101600</xdr:colOff>
      <xdr:row>106</xdr:row>
      <xdr:rowOff>37464</xdr:rowOff>
    </xdr:to>
    <xdr:sp macro="" textlink="">
      <xdr:nvSpPr>
        <xdr:cNvPr id="779" name="楕円 778">
          <a:extLst>
            <a:ext uri="{FF2B5EF4-FFF2-40B4-BE49-F238E27FC236}">
              <a16:creationId xmlns:a16="http://schemas.microsoft.com/office/drawing/2014/main" id="{109F3E1C-71FD-4319-9F63-AC9A1C50A551}"/>
            </a:ext>
          </a:extLst>
        </xdr:cNvPr>
        <xdr:cNvSpPr/>
      </xdr:nvSpPr>
      <xdr:spPr>
        <a:xfrm>
          <a:off x="15430500" y="181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80" name="楕円 779">
          <a:extLst>
            <a:ext uri="{FF2B5EF4-FFF2-40B4-BE49-F238E27FC236}">
              <a16:creationId xmlns:a16="http://schemas.microsoft.com/office/drawing/2014/main" id="{6F968368-953A-4133-B17C-CF5D5B5AEADB}"/>
            </a:ext>
          </a:extLst>
        </xdr:cNvPr>
        <xdr:cNvSpPr/>
      </xdr:nvSpPr>
      <xdr:spPr>
        <a:xfrm>
          <a:off x="14541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137161</xdr:rowOff>
    </xdr:from>
    <xdr:to>
      <xdr:col>81</xdr:col>
      <xdr:colOff>50800</xdr:colOff>
      <xdr:row>105</xdr:row>
      <xdr:rowOff>158114</xdr:rowOff>
    </xdr:to>
    <xdr:cxnSp macro="">
      <xdr:nvCxnSpPr>
        <xdr:cNvPr id="781" name="直線コネクタ 780">
          <a:extLst>
            <a:ext uri="{FF2B5EF4-FFF2-40B4-BE49-F238E27FC236}">
              <a16:creationId xmlns:a16="http://schemas.microsoft.com/office/drawing/2014/main" id="{56B4AD59-2FC5-4108-B87C-5C014F6DE329}"/>
            </a:ext>
          </a:extLst>
        </xdr:cNvPr>
        <xdr:cNvCxnSpPr/>
      </xdr:nvCxnSpPr>
      <xdr:spPr>
        <a:xfrm>
          <a:off x="14592300" y="1813941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48261</xdr:rowOff>
    </xdr:from>
    <xdr:to>
      <xdr:col>72</xdr:col>
      <xdr:colOff>38100</xdr:colOff>
      <xdr:row>105</xdr:row>
      <xdr:rowOff>149861</xdr:rowOff>
    </xdr:to>
    <xdr:sp macro="" textlink="">
      <xdr:nvSpPr>
        <xdr:cNvPr id="782" name="楕円 781">
          <a:extLst>
            <a:ext uri="{FF2B5EF4-FFF2-40B4-BE49-F238E27FC236}">
              <a16:creationId xmlns:a16="http://schemas.microsoft.com/office/drawing/2014/main" id="{A332F590-2A5E-45CF-A018-00DCD5BEECFE}"/>
            </a:ext>
          </a:extLst>
        </xdr:cNvPr>
        <xdr:cNvSpPr/>
      </xdr:nvSpPr>
      <xdr:spPr>
        <a:xfrm>
          <a:off x="13652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99061</xdr:rowOff>
    </xdr:from>
    <xdr:to>
      <xdr:col>76</xdr:col>
      <xdr:colOff>114300</xdr:colOff>
      <xdr:row>105</xdr:row>
      <xdr:rowOff>137161</xdr:rowOff>
    </xdr:to>
    <xdr:cxnSp macro="">
      <xdr:nvCxnSpPr>
        <xdr:cNvPr id="783" name="直線コネクタ 782">
          <a:extLst>
            <a:ext uri="{FF2B5EF4-FFF2-40B4-BE49-F238E27FC236}">
              <a16:creationId xmlns:a16="http://schemas.microsoft.com/office/drawing/2014/main" id="{1073D599-F782-4901-A752-C7299FA97268}"/>
            </a:ext>
          </a:extLst>
        </xdr:cNvPr>
        <xdr:cNvCxnSpPr/>
      </xdr:nvCxnSpPr>
      <xdr:spPr>
        <a:xfrm>
          <a:off x="13703300" y="181013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12064</xdr:rowOff>
    </xdr:from>
    <xdr:to>
      <xdr:col>67</xdr:col>
      <xdr:colOff>101600</xdr:colOff>
      <xdr:row>105</xdr:row>
      <xdr:rowOff>113664</xdr:rowOff>
    </xdr:to>
    <xdr:sp macro="" textlink="">
      <xdr:nvSpPr>
        <xdr:cNvPr id="784" name="楕円 783">
          <a:extLst>
            <a:ext uri="{FF2B5EF4-FFF2-40B4-BE49-F238E27FC236}">
              <a16:creationId xmlns:a16="http://schemas.microsoft.com/office/drawing/2014/main" id="{E65E4205-D0DB-4CC6-BAE6-D4B87669E617}"/>
            </a:ext>
          </a:extLst>
        </xdr:cNvPr>
        <xdr:cNvSpPr/>
      </xdr:nvSpPr>
      <xdr:spPr>
        <a:xfrm>
          <a:off x="127635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62864</xdr:rowOff>
    </xdr:from>
    <xdr:to>
      <xdr:col>71</xdr:col>
      <xdr:colOff>177800</xdr:colOff>
      <xdr:row>105</xdr:row>
      <xdr:rowOff>99061</xdr:rowOff>
    </xdr:to>
    <xdr:cxnSp macro="">
      <xdr:nvCxnSpPr>
        <xdr:cNvPr id="785" name="直線コネクタ 784">
          <a:extLst>
            <a:ext uri="{FF2B5EF4-FFF2-40B4-BE49-F238E27FC236}">
              <a16:creationId xmlns:a16="http://schemas.microsoft.com/office/drawing/2014/main" id="{27016608-D9FC-4DAD-9468-12A4D62E9D1E}"/>
            </a:ext>
          </a:extLst>
        </xdr:cNvPr>
        <xdr:cNvCxnSpPr/>
      </xdr:nvCxnSpPr>
      <xdr:spPr>
        <a:xfrm>
          <a:off x="12814300" y="180651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86" name="n_1aveValue【公民館】&#10;有形固定資産減価償却率">
          <a:extLst>
            <a:ext uri="{FF2B5EF4-FFF2-40B4-BE49-F238E27FC236}">
              <a16:creationId xmlns:a16="http://schemas.microsoft.com/office/drawing/2014/main" id="{741A7FBE-8DD6-4192-B11E-96FEFA1FBF05}"/>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87" name="n_2aveValue【公民館】&#10;有形固定資産減価償却率">
          <a:extLst>
            <a:ext uri="{FF2B5EF4-FFF2-40B4-BE49-F238E27FC236}">
              <a16:creationId xmlns:a16="http://schemas.microsoft.com/office/drawing/2014/main" id="{32482A7A-A257-487E-A882-CAD3D09E51EF}"/>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88" name="n_3aveValue【公民館】&#10;有形固定資産減価償却率">
          <a:extLst>
            <a:ext uri="{FF2B5EF4-FFF2-40B4-BE49-F238E27FC236}">
              <a16:creationId xmlns:a16="http://schemas.microsoft.com/office/drawing/2014/main" id="{4519E9C0-C295-4D3E-9348-C2ED56ED9D9F}"/>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789" name="n_4aveValue【公民館】&#10;有形固定資産減価償却率">
          <a:extLst>
            <a:ext uri="{FF2B5EF4-FFF2-40B4-BE49-F238E27FC236}">
              <a16:creationId xmlns:a16="http://schemas.microsoft.com/office/drawing/2014/main" id="{2F3E2ADA-4E16-4136-81F6-AF1A5730D721}"/>
            </a:ext>
          </a:extLst>
        </xdr:cNvPr>
        <xdr:cNvSpPr txBox="1"/>
      </xdr:nvSpPr>
      <xdr:spPr>
        <a:xfrm>
          <a:off x="12611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28591</xdr:rowOff>
    </xdr:from>
    <xdr:ext cx="405111" cy="259045"/>
    <xdr:sp macro="" textlink="">
      <xdr:nvSpPr>
        <xdr:cNvPr id="790" name="n_1mainValue【公民館】&#10;有形固定資産減価償却率">
          <a:extLst>
            <a:ext uri="{FF2B5EF4-FFF2-40B4-BE49-F238E27FC236}">
              <a16:creationId xmlns:a16="http://schemas.microsoft.com/office/drawing/2014/main" id="{7B8763A6-6C5A-4E31-A378-155AF0E6AB76}"/>
            </a:ext>
          </a:extLst>
        </xdr:cNvPr>
        <xdr:cNvSpPr txBox="1"/>
      </xdr:nvSpPr>
      <xdr:spPr>
        <a:xfrm>
          <a:off x="15266044" y="1820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791" name="n_2mainValue【公民館】&#10;有形固定資産減価償却率">
          <a:extLst>
            <a:ext uri="{FF2B5EF4-FFF2-40B4-BE49-F238E27FC236}">
              <a16:creationId xmlns:a16="http://schemas.microsoft.com/office/drawing/2014/main" id="{F9FB8AA0-F68D-4446-8F36-8408D6250394}"/>
            </a:ext>
          </a:extLst>
        </xdr:cNvPr>
        <xdr:cNvSpPr txBox="1"/>
      </xdr:nvSpPr>
      <xdr:spPr>
        <a:xfrm>
          <a:off x="14389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140988</xdr:rowOff>
    </xdr:from>
    <xdr:ext cx="405111" cy="259045"/>
    <xdr:sp macro="" textlink="">
      <xdr:nvSpPr>
        <xdr:cNvPr id="792" name="n_3mainValue【公民館】&#10;有形固定資産減価償却率">
          <a:extLst>
            <a:ext uri="{FF2B5EF4-FFF2-40B4-BE49-F238E27FC236}">
              <a16:creationId xmlns:a16="http://schemas.microsoft.com/office/drawing/2014/main" id="{2BD11903-2557-4D1F-BDA9-D45801D2E3AD}"/>
            </a:ext>
          </a:extLst>
        </xdr:cNvPr>
        <xdr:cNvSpPr txBox="1"/>
      </xdr:nvSpPr>
      <xdr:spPr>
        <a:xfrm>
          <a:off x="13500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104791</xdr:rowOff>
    </xdr:from>
    <xdr:ext cx="405111" cy="259045"/>
    <xdr:sp macro="" textlink="">
      <xdr:nvSpPr>
        <xdr:cNvPr id="793" name="n_4mainValue【公民館】&#10;有形固定資産減価償却率">
          <a:extLst>
            <a:ext uri="{FF2B5EF4-FFF2-40B4-BE49-F238E27FC236}">
              <a16:creationId xmlns:a16="http://schemas.microsoft.com/office/drawing/2014/main" id="{09992427-7F0D-49A7-9187-537E1627554E}"/>
            </a:ext>
          </a:extLst>
        </xdr:cNvPr>
        <xdr:cNvSpPr txBox="1"/>
      </xdr:nvSpPr>
      <xdr:spPr>
        <a:xfrm>
          <a:off x="12611744" y="1810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25C280FC-7F4E-408C-B27C-B7BED99F01A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FDEACB6A-FCB8-49B7-8657-D3F6FF643E4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4B03DF9F-00B4-413D-9223-73AE986AF36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D434E93C-5654-4985-976E-D27A7E3B399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D4D4BA72-E933-4378-931D-5AE0785767B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4E5A20E3-8957-41AF-8218-87C1E94AEE4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CC33FD35-B3D3-4E88-9BEA-99A431DE9B1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E160B5AE-CA1F-44F9-908D-EE7875573B6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6B532824-0CCC-4E8B-8021-B86690EBE93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13825C86-785B-4B67-8479-4B83F56D60E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a:extLst>
            <a:ext uri="{FF2B5EF4-FFF2-40B4-BE49-F238E27FC236}">
              <a16:creationId xmlns:a16="http://schemas.microsoft.com/office/drawing/2014/main" id="{56A48C84-52A2-4325-B706-181BB8425E8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5" name="テキスト ボックス 804">
          <a:extLst>
            <a:ext uri="{FF2B5EF4-FFF2-40B4-BE49-F238E27FC236}">
              <a16:creationId xmlns:a16="http://schemas.microsoft.com/office/drawing/2014/main" id="{AFDC32B3-80FF-47AB-9D3F-3BA8E9A75F8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a:extLst>
            <a:ext uri="{FF2B5EF4-FFF2-40B4-BE49-F238E27FC236}">
              <a16:creationId xmlns:a16="http://schemas.microsoft.com/office/drawing/2014/main" id="{209610C4-9CB0-4501-A117-284E80DD9FB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7" name="テキスト ボックス 806">
          <a:extLst>
            <a:ext uri="{FF2B5EF4-FFF2-40B4-BE49-F238E27FC236}">
              <a16:creationId xmlns:a16="http://schemas.microsoft.com/office/drawing/2014/main" id="{9CB1A287-F6DB-4E4E-B42F-7CD7C6B99A1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a:extLst>
            <a:ext uri="{FF2B5EF4-FFF2-40B4-BE49-F238E27FC236}">
              <a16:creationId xmlns:a16="http://schemas.microsoft.com/office/drawing/2014/main" id="{5F25F22D-7ABC-40E0-AE1A-EB286B4240E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9" name="テキスト ボックス 808">
          <a:extLst>
            <a:ext uri="{FF2B5EF4-FFF2-40B4-BE49-F238E27FC236}">
              <a16:creationId xmlns:a16="http://schemas.microsoft.com/office/drawing/2014/main" id="{5A388CAF-AA15-463A-BB52-E983A63ADFED}"/>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a:extLst>
            <a:ext uri="{FF2B5EF4-FFF2-40B4-BE49-F238E27FC236}">
              <a16:creationId xmlns:a16="http://schemas.microsoft.com/office/drawing/2014/main" id="{4047FC94-AA77-42FE-B346-49A87784B48E}"/>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1" name="テキスト ボックス 810">
          <a:extLst>
            <a:ext uri="{FF2B5EF4-FFF2-40B4-BE49-F238E27FC236}">
              <a16:creationId xmlns:a16="http://schemas.microsoft.com/office/drawing/2014/main" id="{2A155CBD-D0B4-434D-8E3A-B5F9008D57E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686AC910-0286-41B1-A0C3-1C456151A41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ED8ABDAC-4087-41E1-A314-3F9861E89F0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74466C59-E712-41F4-891B-AD1EB75F112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5" name="直線コネクタ 814">
          <a:extLst>
            <a:ext uri="{FF2B5EF4-FFF2-40B4-BE49-F238E27FC236}">
              <a16:creationId xmlns:a16="http://schemas.microsoft.com/office/drawing/2014/main" id="{5B412D57-9146-44C4-B8B6-43A93E30273B}"/>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6" name="【公民館】&#10;一人当たり面積最小値テキスト">
          <a:extLst>
            <a:ext uri="{FF2B5EF4-FFF2-40B4-BE49-F238E27FC236}">
              <a16:creationId xmlns:a16="http://schemas.microsoft.com/office/drawing/2014/main" id="{3C961B14-1B49-4B85-88D4-F71B97526E51}"/>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7" name="直線コネクタ 816">
          <a:extLst>
            <a:ext uri="{FF2B5EF4-FFF2-40B4-BE49-F238E27FC236}">
              <a16:creationId xmlns:a16="http://schemas.microsoft.com/office/drawing/2014/main" id="{C2D9800F-3D4D-4C4A-A0E7-11C48E8C1951}"/>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18" name="【公民館】&#10;一人当たり面積最大値テキスト">
          <a:extLst>
            <a:ext uri="{FF2B5EF4-FFF2-40B4-BE49-F238E27FC236}">
              <a16:creationId xmlns:a16="http://schemas.microsoft.com/office/drawing/2014/main" id="{3194BB8E-3533-48A6-9F47-157442C103D6}"/>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19" name="直線コネクタ 818">
          <a:extLst>
            <a:ext uri="{FF2B5EF4-FFF2-40B4-BE49-F238E27FC236}">
              <a16:creationId xmlns:a16="http://schemas.microsoft.com/office/drawing/2014/main" id="{635E859C-FA32-4C5F-9670-06E20B3EDF24}"/>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820" name="【公民館】&#10;一人当たり面積平均値テキスト">
          <a:extLst>
            <a:ext uri="{FF2B5EF4-FFF2-40B4-BE49-F238E27FC236}">
              <a16:creationId xmlns:a16="http://schemas.microsoft.com/office/drawing/2014/main" id="{137718D5-9F0E-43B3-B911-F4C5A58BF80D}"/>
            </a:ext>
          </a:extLst>
        </xdr:cNvPr>
        <xdr:cNvSpPr txBox="1"/>
      </xdr:nvSpPr>
      <xdr:spPr>
        <a:xfrm>
          <a:off x="22199600" y="17907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1" name="フローチャート: 判断 820">
          <a:extLst>
            <a:ext uri="{FF2B5EF4-FFF2-40B4-BE49-F238E27FC236}">
              <a16:creationId xmlns:a16="http://schemas.microsoft.com/office/drawing/2014/main" id="{51D7FEA7-D418-47B7-B57B-46B95E8B7CDA}"/>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2" name="フローチャート: 判断 821">
          <a:extLst>
            <a:ext uri="{FF2B5EF4-FFF2-40B4-BE49-F238E27FC236}">
              <a16:creationId xmlns:a16="http://schemas.microsoft.com/office/drawing/2014/main" id="{9B16F3EE-44CF-4C93-89AA-8DC7CBA7839E}"/>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3" name="フローチャート: 判断 822">
          <a:extLst>
            <a:ext uri="{FF2B5EF4-FFF2-40B4-BE49-F238E27FC236}">
              <a16:creationId xmlns:a16="http://schemas.microsoft.com/office/drawing/2014/main" id="{A30BCA9D-DAB3-4384-8AA9-4744BD854F6D}"/>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4" name="フローチャート: 判断 823">
          <a:extLst>
            <a:ext uri="{FF2B5EF4-FFF2-40B4-BE49-F238E27FC236}">
              <a16:creationId xmlns:a16="http://schemas.microsoft.com/office/drawing/2014/main" id="{25ACC1D9-AC81-4A04-A138-ED7A5464D270}"/>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5" name="フローチャート: 判断 824">
          <a:extLst>
            <a:ext uri="{FF2B5EF4-FFF2-40B4-BE49-F238E27FC236}">
              <a16:creationId xmlns:a16="http://schemas.microsoft.com/office/drawing/2014/main" id="{0D4EBFE1-FA38-4E37-8C68-11303C19ED0D}"/>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41E8FC4-3A2B-4CF2-BDC0-38262B9E017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8C9A97B-7437-4910-8F27-E7A513DFB09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12DE394-1BB3-4991-A23D-1340E304ED1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73FED933-51C8-426D-B706-FA6CF632C68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4282F02D-8DFF-456F-9B08-ABC4D962C27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27687</xdr:rowOff>
    </xdr:from>
    <xdr:to>
      <xdr:col>112</xdr:col>
      <xdr:colOff>38100</xdr:colOff>
      <xdr:row>101</xdr:row>
      <xdr:rowOff>129287</xdr:rowOff>
    </xdr:to>
    <xdr:sp macro="" textlink="">
      <xdr:nvSpPr>
        <xdr:cNvPr id="831" name="楕円 830">
          <a:extLst>
            <a:ext uri="{FF2B5EF4-FFF2-40B4-BE49-F238E27FC236}">
              <a16:creationId xmlns:a16="http://schemas.microsoft.com/office/drawing/2014/main" id="{88C2A1D1-805A-45AE-9EA7-DCC9F896F056}"/>
            </a:ext>
          </a:extLst>
        </xdr:cNvPr>
        <xdr:cNvSpPr/>
      </xdr:nvSpPr>
      <xdr:spPr>
        <a:xfrm>
          <a:off x="21272500" y="1734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101</xdr:row>
      <xdr:rowOff>36830</xdr:rowOff>
    </xdr:from>
    <xdr:to>
      <xdr:col>107</xdr:col>
      <xdr:colOff>101600</xdr:colOff>
      <xdr:row>101</xdr:row>
      <xdr:rowOff>138430</xdr:rowOff>
    </xdr:to>
    <xdr:sp macro="" textlink="">
      <xdr:nvSpPr>
        <xdr:cNvPr id="832" name="楕円 831">
          <a:extLst>
            <a:ext uri="{FF2B5EF4-FFF2-40B4-BE49-F238E27FC236}">
              <a16:creationId xmlns:a16="http://schemas.microsoft.com/office/drawing/2014/main" id="{9939D5BE-0398-4576-BB85-A6812BDA07A4}"/>
            </a:ext>
          </a:extLst>
        </xdr:cNvPr>
        <xdr:cNvSpPr/>
      </xdr:nvSpPr>
      <xdr:spPr>
        <a:xfrm>
          <a:off x="20383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78487</xdr:rowOff>
    </xdr:from>
    <xdr:to>
      <xdr:col>111</xdr:col>
      <xdr:colOff>177800</xdr:colOff>
      <xdr:row>101</xdr:row>
      <xdr:rowOff>87630</xdr:rowOff>
    </xdr:to>
    <xdr:cxnSp macro="">
      <xdr:nvCxnSpPr>
        <xdr:cNvPr id="833" name="直線コネクタ 832">
          <a:extLst>
            <a:ext uri="{FF2B5EF4-FFF2-40B4-BE49-F238E27FC236}">
              <a16:creationId xmlns:a16="http://schemas.microsoft.com/office/drawing/2014/main" id="{0CAFC187-2523-4B74-BCEC-82D1FC777E7C}"/>
            </a:ext>
          </a:extLst>
        </xdr:cNvPr>
        <xdr:cNvCxnSpPr/>
      </xdr:nvCxnSpPr>
      <xdr:spPr>
        <a:xfrm flipV="1">
          <a:off x="20434300" y="173949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36830</xdr:rowOff>
    </xdr:from>
    <xdr:to>
      <xdr:col>102</xdr:col>
      <xdr:colOff>165100</xdr:colOff>
      <xdr:row>101</xdr:row>
      <xdr:rowOff>138430</xdr:rowOff>
    </xdr:to>
    <xdr:sp macro="" textlink="">
      <xdr:nvSpPr>
        <xdr:cNvPr id="834" name="楕円 833">
          <a:extLst>
            <a:ext uri="{FF2B5EF4-FFF2-40B4-BE49-F238E27FC236}">
              <a16:creationId xmlns:a16="http://schemas.microsoft.com/office/drawing/2014/main" id="{6BD0B667-EF1D-471C-9CF7-BE661D2E4DD6}"/>
            </a:ext>
          </a:extLst>
        </xdr:cNvPr>
        <xdr:cNvSpPr/>
      </xdr:nvSpPr>
      <xdr:spPr>
        <a:xfrm>
          <a:off x="19494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87630</xdr:rowOff>
    </xdr:from>
    <xdr:to>
      <xdr:col>107</xdr:col>
      <xdr:colOff>50800</xdr:colOff>
      <xdr:row>101</xdr:row>
      <xdr:rowOff>87630</xdr:rowOff>
    </xdr:to>
    <xdr:cxnSp macro="">
      <xdr:nvCxnSpPr>
        <xdr:cNvPr id="835" name="直線コネクタ 834">
          <a:extLst>
            <a:ext uri="{FF2B5EF4-FFF2-40B4-BE49-F238E27FC236}">
              <a16:creationId xmlns:a16="http://schemas.microsoft.com/office/drawing/2014/main" id="{B45CC111-D559-4DB8-A610-CB75C09C0C24}"/>
            </a:ext>
          </a:extLst>
        </xdr:cNvPr>
        <xdr:cNvCxnSpPr/>
      </xdr:nvCxnSpPr>
      <xdr:spPr>
        <a:xfrm>
          <a:off x="19545300" y="17404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45974</xdr:rowOff>
    </xdr:from>
    <xdr:to>
      <xdr:col>98</xdr:col>
      <xdr:colOff>38100</xdr:colOff>
      <xdr:row>101</xdr:row>
      <xdr:rowOff>147574</xdr:rowOff>
    </xdr:to>
    <xdr:sp macro="" textlink="">
      <xdr:nvSpPr>
        <xdr:cNvPr id="836" name="楕円 835">
          <a:extLst>
            <a:ext uri="{FF2B5EF4-FFF2-40B4-BE49-F238E27FC236}">
              <a16:creationId xmlns:a16="http://schemas.microsoft.com/office/drawing/2014/main" id="{EBDC4285-D7D1-4AAF-8547-216230A5C071}"/>
            </a:ext>
          </a:extLst>
        </xdr:cNvPr>
        <xdr:cNvSpPr/>
      </xdr:nvSpPr>
      <xdr:spPr>
        <a:xfrm>
          <a:off x="18605500" y="1736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87630</xdr:rowOff>
    </xdr:from>
    <xdr:to>
      <xdr:col>102</xdr:col>
      <xdr:colOff>114300</xdr:colOff>
      <xdr:row>101</xdr:row>
      <xdr:rowOff>96774</xdr:rowOff>
    </xdr:to>
    <xdr:cxnSp macro="">
      <xdr:nvCxnSpPr>
        <xdr:cNvPr id="837" name="直線コネクタ 836">
          <a:extLst>
            <a:ext uri="{FF2B5EF4-FFF2-40B4-BE49-F238E27FC236}">
              <a16:creationId xmlns:a16="http://schemas.microsoft.com/office/drawing/2014/main" id="{8BB46D1C-0785-42A5-BC43-D70F487DA8E3}"/>
            </a:ext>
          </a:extLst>
        </xdr:cNvPr>
        <xdr:cNvCxnSpPr/>
      </xdr:nvCxnSpPr>
      <xdr:spPr>
        <a:xfrm flipV="1">
          <a:off x="18656300" y="174040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838" name="n_1aveValue【公民館】&#10;一人当たり面積">
          <a:extLst>
            <a:ext uri="{FF2B5EF4-FFF2-40B4-BE49-F238E27FC236}">
              <a16:creationId xmlns:a16="http://schemas.microsoft.com/office/drawing/2014/main" id="{3BE5E0DE-40D2-4C59-995D-A8963949FF34}"/>
            </a:ext>
          </a:extLst>
        </xdr:cNvPr>
        <xdr:cNvSpPr txBox="1"/>
      </xdr:nvSpPr>
      <xdr:spPr>
        <a:xfrm>
          <a:off x="210757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839" name="n_2aveValue【公民館】&#10;一人当たり面積">
          <a:extLst>
            <a:ext uri="{FF2B5EF4-FFF2-40B4-BE49-F238E27FC236}">
              <a16:creationId xmlns:a16="http://schemas.microsoft.com/office/drawing/2014/main" id="{916BEE2B-F2B4-44A5-9E0D-BE9098B7AAA4}"/>
            </a:ext>
          </a:extLst>
        </xdr:cNvPr>
        <xdr:cNvSpPr txBox="1"/>
      </xdr:nvSpPr>
      <xdr:spPr>
        <a:xfrm>
          <a:off x="20199427" y="1803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840" name="n_3aveValue【公民館】&#10;一人当たり面積">
          <a:extLst>
            <a:ext uri="{FF2B5EF4-FFF2-40B4-BE49-F238E27FC236}">
              <a16:creationId xmlns:a16="http://schemas.microsoft.com/office/drawing/2014/main" id="{68319F7A-C4EE-4FE9-8652-C226A3A1AE0D}"/>
            </a:ext>
          </a:extLst>
        </xdr:cNvPr>
        <xdr:cNvSpPr txBox="1"/>
      </xdr:nvSpPr>
      <xdr:spPr>
        <a:xfrm>
          <a:off x="193104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841" name="n_4aveValue【公民館】&#10;一人当たり面積">
          <a:extLst>
            <a:ext uri="{FF2B5EF4-FFF2-40B4-BE49-F238E27FC236}">
              <a16:creationId xmlns:a16="http://schemas.microsoft.com/office/drawing/2014/main" id="{2F4928CC-EC6A-4499-B107-A4BD4DC1CF1C}"/>
            </a:ext>
          </a:extLst>
        </xdr:cNvPr>
        <xdr:cNvSpPr txBox="1"/>
      </xdr:nvSpPr>
      <xdr:spPr>
        <a:xfrm>
          <a:off x="184214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145814</xdr:rowOff>
    </xdr:from>
    <xdr:ext cx="469744" cy="259045"/>
    <xdr:sp macro="" textlink="">
      <xdr:nvSpPr>
        <xdr:cNvPr id="842" name="n_1mainValue【公民館】&#10;一人当たり面積">
          <a:extLst>
            <a:ext uri="{FF2B5EF4-FFF2-40B4-BE49-F238E27FC236}">
              <a16:creationId xmlns:a16="http://schemas.microsoft.com/office/drawing/2014/main" id="{51D87DA6-8D18-47D3-8A60-1079195A00DF}"/>
            </a:ext>
          </a:extLst>
        </xdr:cNvPr>
        <xdr:cNvSpPr txBox="1"/>
      </xdr:nvSpPr>
      <xdr:spPr>
        <a:xfrm>
          <a:off x="21075727" y="1711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154957</xdr:rowOff>
    </xdr:from>
    <xdr:ext cx="469744" cy="259045"/>
    <xdr:sp macro="" textlink="">
      <xdr:nvSpPr>
        <xdr:cNvPr id="843" name="n_2mainValue【公民館】&#10;一人当たり面積">
          <a:extLst>
            <a:ext uri="{FF2B5EF4-FFF2-40B4-BE49-F238E27FC236}">
              <a16:creationId xmlns:a16="http://schemas.microsoft.com/office/drawing/2014/main" id="{05298D14-4372-40AC-980F-4C6C69946F6F}"/>
            </a:ext>
          </a:extLst>
        </xdr:cNvPr>
        <xdr:cNvSpPr txBox="1"/>
      </xdr:nvSpPr>
      <xdr:spPr>
        <a:xfrm>
          <a:off x="2019942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154957</xdr:rowOff>
    </xdr:from>
    <xdr:ext cx="469744" cy="259045"/>
    <xdr:sp macro="" textlink="">
      <xdr:nvSpPr>
        <xdr:cNvPr id="844" name="n_3mainValue【公民館】&#10;一人当たり面積">
          <a:extLst>
            <a:ext uri="{FF2B5EF4-FFF2-40B4-BE49-F238E27FC236}">
              <a16:creationId xmlns:a16="http://schemas.microsoft.com/office/drawing/2014/main" id="{D11E7D9D-BB1B-4DCA-850B-B5E995D6F289}"/>
            </a:ext>
          </a:extLst>
        </xdr:cNvPr>
        <xdr:cNvSpPr txBox="1"/>
      </xdr:nvSpPr>
      <xdr:spPr>
        <a:xfrm>
          <a:off x="1931042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164101</xdr:rowOff>
    </xdr:from>
    <xdr:ext cx="469744" cy="259045"/>
    <xdr:sp macro="" textlink="">
      <xdr:nvSpPr>
        <xdr:cNvPr id="845" name="n_4mainValue【公民館】&#10;一人当たり面積">
          <a:extLst>
            <a:ext uri="{FF2B5EF4-FFF2-40B4-BE49-F238E27FC236}">
              <a16:creationId xmlns:a16="http://schemas.microsoft.com/office/drawing/2014/main" id="{43A10E89-CFAB-40E7-850D-E962DD93D7CC}"/>
            </a:ext>
          </a:extLst>
        </xdr:cNvPr>
        <xdr:cNvSpPr txBox="1"/>
      </xdr:nvSpPr>
      <xdr:spPr>
        <a:xfrm>
          <a:off x="18421427" y="1713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45BB5E28-F6DB-4E99-BE6E-E7025F7D6DF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8DCB766C-5706-4B50-BE57-92744382B02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77950C79-F251-481E-8189-B03E84F390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類似団体と比べて、特に有形固定資産減価償却率が高い施設は、保育所、児童館である。</a:t>
          </a:r>
        </a:p>
        <a:p>
          <a:r>
            <a:rPr kumimoji="1" lang="ja-JP" altLang="en-US" sz="1300">
              <a:latin typeface="ＭＳ Ｐゴシック" panose="020B0600070205080204" pitchFamily="50" charset="-128"/>
              <a:ea typeface="ＭＳ Ｐゴシック" panose="020B0600070205080204" pitchFamily="50" charset="-128"/>
            </a:rPr>
            <a:t>保育所については、令和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つの園で照明設備の</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化改修工事を実施した。今後は屋上防水や外壁改修等を実施し、長寿命化を図り、引き続き子育て環境の整備に努める。</a:t>
          </a:r>
        </a:p>
        <a:p>
          <a:r>
            <a:rPr kumimoji="1" lang="ja-JP" altLang="en-US" sz="1300">
              <a:latin typeface="ＭＳ Ｐゴシック" panose="020B0600070205080204" pitchFamily="50" charset="-128"/>
              <a:ea typeface="ＭＳ Ｐゴシック" panose="020B0600070205080204" pitchFamily="50" charset="-128"/>
            </a:rPr>
            <a:t>児童館については、</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館全てで築後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年以上が経過し、老朽化が進んでいる。今後は計画改修等を実施し、長寿命化を図る。また、更新時には他の施設への複合化を検討していく。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575A777-104E-4D60-8979-25C12222423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1E89E24-2F05-4CBA-A758-169ACAC3A6D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C35A898-CA4A-4DF5-9E2B-A916674A60C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40340B0-4E9E-4523-BD88-373C4CD7BCB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埼玉県坂戸市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16C1BA0-38A1-44AA-80FB-9E85EEAD821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C9E30A0-2586-4268-BCA5-2BA764F1A8A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0487FDA-8C40-48F2-AB12-A444BFD1D23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8DD08F2-D41E-4701-B94D-76029E22DA3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75547A-D13C-4111-A836-9A48EB2306F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66451EB-3905-4B69-B524-C981AE86919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99,632
95,751
41.02
39,016,308
36,861,552
1,964,203
20,605,489
22,385,595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A9A0BFA-46E3-4BA7-990F-0ADCB1704B4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59FB981-1D20-4D38-B371-E684F409B76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D5F1CC7-7A75-4035-90CE-38DE02E6FBA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1384174-65B1-412B-BA85-2FA893CCF86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111FBAF-F885-4AE7-8362-F5B028DA029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A932375-FC95-4060-AB4A-D95B4EBCB4D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474329-F235-4504-AC0D-61D4223FD6C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0C6B27B-726D-4070-AC17-6CE07985162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6484E8-05CC-4C69-B32E-031BCCBC750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7D61CC4-D1A5-452C-8231-55303F3D1FC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2880864-AD65-4A27-9824-46F08CF9F3D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7DD741-93E6-4842-A6DA-7E34126C080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E4447DB-72C4-4D45-84AF-7BB9EE04224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9CEE14B-AAB8-4222-9960-AFF0A7D6E0C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74F4D73-4EBF-4930-BAAE-00413759178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27132A5-7AA2-436D-9271-9BBE386866B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1E29C0D-A64C-4A61-A304-B52172E3E6F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16A9485-915E-4628-B40B-CA432318022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7DBBD3-7A0B-4B60-A221-571CCC67B69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4DA88DB-2E6A-4562-90B3-40FCEAE8769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8AC67E2-CD62-4151-BC3F-3FBA0267957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2B968E0-9034-4B15-85FC-151FA66FFDC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BD01632-A4BC-44DD-8D9F-2327BA6376F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530079B-FA47-457F-B678-8CD411C3984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F3F6438-93BF-44A4-BEA6-D74F0C5238B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87A4B78-893E-4EDC-BB77-7A1A4E0C6BF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C330B78-A445-4A83-843C-3B9B61B026A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275A228-3BA3-498A-A67C-3A56D87853B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AA7351B-CBCC-45AB-A39B-492DC86156E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0A8F263-07B2-4B54-949B-78920EC7CF5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4CBFC2B-5023-4B1A-B05E-7093EF9C034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4AC8BA1-1A7D-4732-A680-E6D2230F684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CF26AD8-6197-4D13-9110-63C3A214541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2C4406B-B3C2-460D-814F-C92DC3F751F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24CF155-80DC-48C1-A151-7F7C2D4C65C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BE3102C-B1FF-486A-9F83-700323F09AE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ADF305B-90E3-4FF6-976B-DF8EF68CBB1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6BBCC7D-CF03-4E9F-AB88-6BB4959076E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AE1C9D7-29D0-4FE0-A363-B67A48436A0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807F2A4-AA08-4EE5-8306-7E9C43FEDE9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E68E52D-DD81-40FA-AA96-E0C97A628E2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EB10BE5-4334-4780-B8A8-E54F244E1D9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FCEC0DE-3B8B-4735-8D58-92DFD1721E5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E12501A-30EC-4634-B240-4314B2B6C6D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5C33F65-51EC-4DF1-9698-2E618A81910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563A5363-FBF1-43BD-98CD-877DD159F18A}"/>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06F748F7-CD93-4A58-8BB8-CEBC49B230A9}"/>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A5F3FB84-0D32-4A38-B736-1F24A8FB87BC}"/>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8B96CF15-67CB-4A7F-80AC-71CD49635A1F}"/>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1DD77C2D-EC9E-4AE2-A13D-86765678C141}"/>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0AA735A6-78E7-42A7-ABCB-28EC75E5018F}"/>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9A36A998-C946-44A2-ABB7-E93B8370025E}"/>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7D782CF2-32E9-4CF1-B3B2-96C0DB9BC2D5}"/>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5568F080-F7B9-4398-9FF2-58C52A8AE063}"/>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190BF0C9-6A48-4DBC-8A56-6B38939EB6B1}"/>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E65448E2-8798-4146-AFB1-64FF4DB77BC0}"/>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5C6E51F-D8A4-44E9-A487-9753B5BC0D6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C215468-6E4F-498F-A1F3-0981DADEB4E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5425C9-5763-498C-A65E-0CD254939BC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3722334-49D9-462C-9396-0C186F67FC3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78CB397-1E5D-435C-906F-C101F7865FB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116840</xdr:rowOff>
    </xdr:from>
    <xdr:to>
      <xdr:col>24</xdr:col>
      <xdr:colOff>114300</xdr:colOff>
      <xdr:row>40</xdr:row>
      <xdr:rowOff>46990</xdr:rowOff>
    </xdr:to>
    <xdr:sp macro="" textlink="">
      <xdr:nvSpPr>
        <xdr:cNvPr id="73" name="楕円 72">
          <a:extLst>
            <a:ext uri="{FF2B5EF4-FFF2-40B4-BE49-F238E27FC236}">
              <a16:creationId xmlns:a16="http://schemas.microsoft.com/office/drawing/2014/main" id="{8C60928F-7CC7-482E-8D73-71C05890BBE7}"/>
            </a:ext>
          </a:extLst>
        </xdr:cNvPr>
        <xdr:cNvSpPr/>
      </xdr:nvSpPr>
      <xdr:spPr>
        <a:xfrm>
          <a:off x="45847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95267</xdr:rowOff>
    </xdr:from>
    <xdr:ext cx="405111" cy="259045"/>
    <xdr:sp macro="" textlink="">
      <xdr:nvSpPr>
        <xdr:cNvPr id="74" name="【図書館】&#10;有形固定資産減価償却率該当値テキスト">
          <a:extLst>
            <a:ext uri="{FF2B5EF4-FFF2-40B4-BE49-F238E27FC236}">
              <a16:creationId xmlns:a16="http://schemas.microsoft.com/office/drawing/2014/main" id="{B669C60A-9DFB-4B9B-AF3A-4797B808B49E}"/>
            </a:ext>
          </a:extLst>
        </xdr:cNvPr>
        <xdr:cNvSpPr txBox="1"/>
      </xdr:nvSpPr>
      <xdr:spPr>
        <a:xfrm>
          <a:off x="4673600"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80645</xdr:rowOff>
    </xdr:from>
    <xdr:to>
      <xdr:col>20</xdr:col>
      <xdr:colOff>38100</xdr:colOff>
      <xdr:row>40</xdr:row>
      <xdr:rowOff>10795</xdr:rowOff>
    </xdr:to>
    <xdr:sp macro="" textlink="">
      <xdr:nvSpPr>
        <xdr:cNvPr id="75" name="楕円 74">
          <a:extLst>
            <a:ext uri="{FF2B5EF4-FFF2-40B4-BE49-F238E27FC236}">
              <a16:creationId xmlns:a16="http://schemas.microsoft.com/office/drawing/2014/main" id="{E0B126D0-B065-4D5A-AF02-A9FEBAA44378}"/>
            </a:ext>
          </a:extLst>
        </xdr:cNvPr>
        <xdr:cNvSpPr/>
      </xdr:nvSpPr>
      <xdr:spPr>
        <a:xfrm>
          <a:off x="3746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131445</xdr:rowOff>
    </xdr:from>
    <xdr:to>
      <xdr:col>24</xdr:col>
      <xdr:colOff>63500</xdr:colOff>
      <xdr:row>39</xdr:row>
      <xdr:rowOff>167640</xdr:rowOff>
    </xdr:to>
    <xdr:cxnSp macro="">
      <xdr:nvCxnSpPr>
        <xdr:cNvPr id="76" name="直線コネクタ 75">
          <a:extLst>
            <a:ext uri="{FF2B5EF4-FFF2-40B4-BE49-F238E27FC236}">
              <a16:creationId xmlns:a16="http://schemas.microsoft.com/office/drawing/2014/main" id="{4F0730BD-2A0A-4DEB-819A-9005BF809C80}"/>
            </a:ext>
          </a:extLst>
        </xdr:cNvPr>
        <xdr:cNvCxnSpPr/>
      </xdr:nvCxnSpPr>
      <xdr:spPr>
        <a:xfrm>
          <a:off x="3797300" y="681799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44450</xdr:rowOff>
    </xdr:from>
    <xdr:to>
      <xdr:col>15</xdr:col>
      <xdr:colOff>101600</xdr:colOff>
      <xdr:row>39</xdr:row>
      <xdr:rowOff>146050</xdr:rowOff>
    </xdr:to>
    <xdr:sp macro="" textlink="">
      <xdr:nvSpPr>
        <xdr:cNvPr id="77" name="楕円 76">
          <a:extLst>
            <a:ext uri="{FF2B5EF4-FFF2-40B4-BE49-F238E27FC236}">
              <a16:creationId xmlns:a16="http://schemas.microsoft.com/office/drawing/2014/main" id="{7CD8B8F3-4A56-4DC2-AFDF-A1DB1D124996}"/>
            </a:ext>
          </a:extLst>
        </xdr:cNvPr>
        <xdr:cNvSpPr/>
      </xdr:nvSpPr>
      <xdr:spPr>
        <a:xfrm>
          <a:off x="2857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95250</xdr:rowOff>
    </xdr:from>
    <xdr:to>
      <xdr:col>19</xdr:col>
      <xdr:colOff>177800</xdr:colOff>
      <xdr:row>39</xdr:row>
      <xdr:rowOff>131445</xdr:rowOff>
    </xdr:to>
    <xdr:cxnSp macro="">
      <xdr:nvCxnSpPr>
        <xdr:cNvPr id="78" name="直線コネクタ 77">
          <a:extLst>
            <a:ext uri="{FF2B5EF4-FFF2-40B4-BE49-F238E27FC236}">
              <a16:creationId xmlns:a16="http://schemas.microsoft.com/office/drawing/2014/main" id="{71F2ECBA-3793-406A-930F-7DEE5874BFB7}"/>
            </a:ext>
          </a:extLst>
        </xdr:cNvPr>
        <xdr:cNvCxnSpPr/>
      </xdr:nvCxnSpPr>
      <xdr:spPr>
        <a:xfrm>
          <a:off x="2908300" y="67818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6350</xdr:rowOff>
    </xdr:from>
    <xdr:to>
      <xdr:col>10</xdr:col>
      <xdr:colOff>165100</xdr:colOff>
      <xdr:row>39</xdr:row>
      <xdr:rowOff>107950</xdr:rowOff>
    </xdr:to>
    <xdr:sp macro="" textlink="">
      <xdr:nvSpPr>
        <xdr:cNvPr id="79" name="楕円 78">
          <a:extLst>
            <a:ext uri="{FF2B5EF4-FFF2-40B4-BE49-F238E27FC236}">
              <a16:creationId xmlns:a16="http://schemas.microsoft.com/office/drawing/2014/main" id="{DD1F712B-024E-49D6-ABDE-465203C337C5}"/>
            </a:ext>
          </a:extLst>
        </xdr:cNvPr>
        <xdr:cNvSpPr/>
      </xdr:nvSpPr>
      <xdr:spPr>
        <a:xfrm>
          <a:off x="1968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57150</xdr:rowOff>
    </xdr:from>
    <xdr:to>
      <xdr:col>15</xdr:col>
      <xdr:colOff>50800</xdr:colOff>
      <xdr:row>39</xdr:row>
      <xdr:rowOff>95250</xdr:rowOff>
    </xdr:to>
    <xdr:cxnSp macro="">
      <xdr:nvCxnSpPr>
        <xdr:cNvPr id="80" name="直線コネクタ 79">
          <a:extLst>
            <a:ext uri="{FF2B5EF4-FFF2-40B4-BE49-F238E27FC236}">
              <a16:creationId xmlns:a16="http://schemas.microsoft.com/office/drawing/2014/main" id="{5842DA78-9636-4052-8267-2235EB5F7699}"/>
            </a:ext>
          </a:extLst>
        </xdr:cNvPr>
        <xdr:cNvCxnSpPr/>
      </xdr:nvCxnSpPr>
      <xdr:spPr>
        <a:xfrm>
          <a:off x="2019300" y="674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143510</xdr:rowOff>
    </xdr:from>
    <xdr:to>
      <xdr:col>6</xdr:col>
      <xdr:colOff>38100</xdr:colOff>
      <xdr:row>39</xdr:row>
      <xdr:rowOff>73660</xdr:rowOff>
    </xdr:to>
    <xdr:sp macro="" textlink="">
      <xdr:nvSpPr>
        <xdr:cNvPr id="81" name="楕円 80">
          <a:extLst>
            <a:ext uri="{FF2B5EF4-FFF2-40B4-BE49-F238E27FC236}">
              <a16:creationId xmlns:a16="http://schemas.microsoft.com/office/drawing/2014/main" id="{079A2981-F26A-4A00-92BC-50813D734A5B}"/>
            </a:ext>
          </a:extLst>
        </xdr:cNvPr>
        <xdr:cNvSpPr/>
      </xdr:nvSpPr>
      <xdr:spPr>
        <a:xfrm>
          <a:off x="1079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22860</xdr:rowOff>
    </xdr:from>
    <xdr:to>
      <xdr:col>10</xdr:col>
      <xdr:colOff>114300</xdr:colOff>
      <xdr:row>39</xdr:row>
      <xdr:rowOff>57150</xdr:rowOff>
    </xdr:to>
    <xdr:cxnSp macro="">
      <xdr:nvCxnSpPr>
        <xdr:cNvPr id="82" name="直線コネクタ 81">
          <a:extLst>
            <a:ext uri="{FF2B5EF4-FFF2-40B4-BE49-F238E27FC236}">
              <a16:creationId xmlns:a16="http://schemas.microsoft.com/office/drawing/2014/main" id="{FC6E3D17-D2C8-4C92-B0E4-28BE7FAD577F}"/>
            </a:ext>
          </a:extLst>
        </xdr:cNvPr>
        <xdr:cNvCxnSpPr/>
      </xdr:nvCxnSpPr>
      <xdr:spPr>
        <a:xfrm>
          <a:off x="1130300" y="67094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B15CD545-5C9A-4811-9465-82EE75413F3A}"/>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541B706E-4024-4D7A-9967-CEBB7AD8990C}"/>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CAE5EE99-3FC9-4509-95F1-D05409836F31}"/>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448B54E9-9364-4984-959F-84FFCE4686FF}"/>
            </a:ext>
          </a:extLst>
        </xdr:cNvPr>
        <xdr:cNvSpPr txBox="1"/>
      </xdr:nvSpPr>
      <xdr:spPr>
        <a:xfrm>
          <a:off x="927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1922</xdr:rowOff>
    </xdr:from>
    <xdr:ext cx="405111" cy="259045"/>
    <xdr:sp macro="" textlink="">
      <xdr:nvSpPr>
        <xdr:cNvPr id="87" name="n_1mainValue【図書館】&#10;有形固定資産減価償却率">
          <a:extLst>
            <a:ext uri="{FF2B5EF4-FFF2-40B4-BE49-F238E27FC236}">
              <a16:creationId xmlns:a16="http://schemas.microsoft.com/office/drawing/2014/main" id="{5F2B933E-6B98-4C89-AB1E-2D5A19F61DC2}"/>
            </a:ext>
          </a:extLst>
        </xdr:cNvPr>
        <xdr:cNvSpPr txBox="1"/>
      </xdr:nvSpPr>
      <xdr:spPr>
        <a:xfrm>
          <a:off x="3582044"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137177</xdr:rowOff>
    </xdr:from>
    <xdr:ext cx="405111" cy="259045"/>
    <xdr:sp macro="" textlink="">
      <xdr:nvSpPr>
        <xdr:cNvPr id="88" name="n_2mainValue【図書館】&#10;有形固定資産減価償却率">
          <a:extLst>
            <a:ext uri="{FF2B5EF4-FFF2-40B4-BE49-F238E27FC236}">
              <a16:creationId xmlns:a16="http://schemas.microsoft.com/office/drawing/2014/main" id="{6697EAB9-1E44-4E4D-8687-44D600650E7D}"/>
            </a:ext>
          </a:extLst>
        </xdr:cNvPr>
        <xdr:cNvSpPr txBox="1"/>
      </xdr:nvSpPr>
      <xdr:spPr>
        <a:xfrm>
          <a:off x="27057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99077</xdr:rowOff>
    </xdr:from>
    <xdr:ext cx="405111" cy="259045"/>
    <xdr:sp macro="" textlink="">
      <xdr:nvSpPr>
        <xdr:cNvPr id="89" name="n_3mainValue【図書館】&#10;有形固定資産減価償却率">
          <a:extLst>
            <a:ext uri="{FF2B5EF4-FFF2-40B4-BE49-F238E27FC236}">
              <a16:creationId xmlns:a16="http://schemas.microsoft.com/office/drawing/2014/main" id="{6FADF770-AAB2-4F6E-927A-B549B1F9C3FE}"/>
            </a:ext>
          </a:extLst>
        </xdr:cNvPr>
        <xdr:cNvSpPr txBox="1"/>
      </xdr:nvSpPr>
      <xdr:spPr>
        <a:xfrm>
          <a:off x="1816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64787</xdr:rowOff>
    </xdr:from>
    <xdr:ext cx="405111" cy="259045"/>
    <xdr:sp macro="" textlink="">
      <xdr:nvSpPr>
        <xdr:cNvPr id="90" name="n_4mainValue【図書館】&#10;有形固定資産減価償却率">
          <a:extLst>
            <a:ext uri="{FF2B5EF4-FFF2-40B4-BE49-F238E27FC236}">
              <a16:creationId xmlns:a16="http://schemas.microsoft.com/office/drawing/2014/main" id="{805E356B-9A2E-4C60-851A-0E6E03A22B5E}"/>
            </a:ext>
          </a:extLst>
        </xdr:cNvPr>
        <xdr:cNvSpPr txBox="1"/>
      </xdr:nvSpPr>
      <xdr:spPr>
        <a:xfrm>
          <a:off x="9277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FC9EA46-4557-48A5-94A8-B5D4512A426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01A4105-C370-4A81-80ED-AA4ECF83B6C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FD9BD7B-28B5-4C59-8C09-85DF250008F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5A7AB5E-6C9B-4B45-BE68-71D5EDB8CBC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22D8249-C3A1-4960-93B1-B8B267ADC1E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8ECC9E0-DF42-4783-BBF3-079A9E1A661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E6CFF8A-AFF2-46DA-A957-9458FCF813C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78DFA12-BA08-4BFA-A934-128781AA773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BDBF770-FFE1-475A-BFF8-643E230B2E3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D769273-3756-4F28-80C6-E0D32791BB2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F35A8A88-D4B1-4D35-AE94-5E12262F247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FEC454E-162F-4E4A-8BD7-8D354F41FBC9}"/>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71AA64F-03F1-475D-9071-FD168CED2472}"/>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B4A1D513-BF5A-46DC-B5ED-470159220E61}"/>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FCF074A-DC30-40BA-8CA2-2820625FC3D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F3910D6B-9E74-4C45-B5D3-07DBF5682F8C}"/>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B8FBB10-E54C-4E24-90DD-A1FEE2BD8CB3}"/>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4C503201-1666-43CF-8C4E-FECE68993F45}"/>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F90AA45-4CF4-45A8-9A34-FFA36EA64C3E}"/>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7A4EED60-40C9-475B-A89A-DEAAE2186429}"/>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972CA8E-FC75-4EC6-8538-128186752A2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D386B154-C2DA-4CBB-AEBD-A2391A210865}"/>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34A7C3D-BD39-46AC-856D-6ED45E32D9E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3E8DB135-ADBB-4C45-AD21-719A023942B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73E917BC-872A-4CEF-B200-10C31D15BB5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8BA7128D-AD52-4C74-8CD2-00EBED943DB0}"/>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EF04BA2F-87A6-4B35-A42F-7D0E75424EBB}"/>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7EE15653-C75C-4E3E-BF08-1A8DD884E327}"/>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084EE74C-11DC-4AD1-9ECA-1929E4D8BFA7}"/>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CA1C5F71-5114-4A8E-8295-1B21E2EFFA1E}"/>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E0CC5A01-EC38-4C07-9764-3FB60736C84F}"/>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1CA69C79-BF1C-482D-881D-3FA695593EB9}"/>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9C34F67D-5C6F-4DE1-AC7D-DD9778688487}"/>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DAE0CBA6-EBBB-4B0A-A34E-982FBDEFBFD6}"/>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7C40B5DD-49E7-4DEA-8184-4AF266B51816}"/>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3ED3E988-F4B6-49FE-95C3-7D74A7A996AB}"/>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F867121-EEE0-4B0E-976A-CC0ABC41EFA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9EE1ED5-2239-48F1-AF4D-CAC6F1167B0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DE2B22E-FF1C-4868-B611-12C42BD72C0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7A5E17F-A756-4A70-99A8-EF6555E130F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CE06F34-EE07-4146-822F-C8FC9F397B6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79828</xdr:rowOff>
    </xdr:from>
    <xdr:to>
      <xdr:col>55</xdr:col>
      <xdr:colOff>50800</xdr:colOff>
      <xdr:row>41</xdr:row>
      <xdr:rowOff>9978</xdr:rowOff>
    </xdr:to>
    <xdr:sp macro="" textlink="">
      <xdr:nvSpPr>
        <xdr:cNvPr id="132" name="楕円 131">
          <a:extLst>
            <a:ext uri="{FF2B5EF4-FFF2-40B4-BE49-F238E27FC236}">
              <a16:creationId xmlns:a16="http://schemas.microsoft.com/office/drawing/2014/main" id="{E6126430-B1C5-4FE8-AA49-A9D43FEEABC9}"/>
            </a:ext>
          </a:extLst>
        </xdr:cNvPr>
        <xdr:cNvSpPr/>
      </xdr:nvSpPr>
      <xdr:spPr>
        <a:xfrm>
          <a:off x="10426700" y="69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58255</xdr:rowOff>
    </xdr:from>
    <xdr:ext cx="469744" cy="259045"/>
    <xdr:sp macro="" textlink="">
      <xdr:nvSpPr>
        <xdr:cNvPr id="133" name="【図書館】&#10;一人当たり面積該当値テキスト">
          <a:extLst>
            <a:ext uri="{FF2B5EF4-FFF2-40B4-BE49-F238E27FC236}">
              <a16:creationId xmlns:a16="http://schemas.microsoft.com/office/drawing/2014/main" id="{47D6634D-465C-4E3B-A59B-DD8CFC174C23}"/>
            </a:ext>
          </a:extLst>
        </xdr:cNvPr>
        <xdr:cNvSpPr txBox="1"/>
      </xdr:nvSpPr>
      <xdr:spPr>
        <a:xfrm>
          <a:off x="10515600" y="691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79828</xdr:rowOff>
    </xdr:from>
    <xdr:to>
      <xdr:col>50</xdr:col>
      <xdr:colOff>165100</xdr:colOff>
      <xdr:row>41</xdr:row>
      <xdr:rowOff>9978</xdr:rowOff>
    </xdr:to>
    <xdr:sp macro="" textlink="">
      <xdr:nvSpPr>
        <xdr:cNvPr id="134" name="楕円 133">
          <a:extLst>
            <a:ext uri="{FF2B5EF4-FFF2-40B4-BE49-F238E27FC236}">
              <a16:creationId xmlns:a16="http://schemas.microsoft.com/office/drawing/2014/main" id="{274E5567-EF4A-4687-B6D0-B9E2D2F38E57}"/>
            </a:ext>
          </a:extLst>
        </xdr:cNvPr>
        <xdr:cNvSpPr/>
      </xdr:nvSpPr>
      <xdr:spPr>
        <a:xfrm>
          <a:off x="9588500" y="69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130628</xdr:rowOff>
    </xdr:from>
    <xdr:to>
      <xdr:col>55</xdr:col>
      <xdr:colOff>0</xdr:colOff>
      <xdr:row>40</xdr:row>
      <xdr:rowOff>130628</xdr:rowOff>
    </xdr:to>
    <xdr:cxnSp macro="">
      <xdr:nvCxnSpPr>
        <xdr:cNvPr id="135" name="直線コネクタ 134">
          <a:extLst>
            <a:ext uri="{FF2B5EF4-FFF2-40B4-BE49-F238E27FC236}">
              <a16:creationId xmlns:a16="http://schemas.microsoft.com/office/drawing/2014/main" id="{90E713ED-D65F-415D-A9AD-D7DAAE2485F6}"/>
            </a:ext>
          </a:extLst>
        </xdr:cNvPr>
        <xdr:cNvCxnSpPr/>
      </xdr:nvCxnSpPr>
      <xdr:spPr>
        <a:xfrm>
          <a:off x="9639300" y="69886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79828</xdr:rowOff>
    </xdr:from>
    <xdr:to>
      <xdr:col>46</xdr:col>
      <xdr:colOff>38100</xdr:colOff>
      <xdr:row>41</xdr:row>
      <xdr:rowOff>9978</xdr:rowOff>
    </xdr:to>
    <xdr:sp macro="" textlink="">
      <xdr:nvSpPr>
        <xdr:cNvPr id="136" name="楕円 135">
          <a:extLst>
            <a:ext uri="{FF2B5EF4-FFF2-40B4-BE49-F238E27FC236}">
              <a16:creationId xmlns:a16="http://schemas.microsoft.com/office/drawing/2014/main" id="{05300D8A-76B4-4C30-817D-ED2D68EAC188}"/>
            </a:ext>
          </a:extLst>
        </xdr:cNvPr>
        <xdr:cNvSpPr/>
      </xdr:nvSpPr>
      <xdr:spPr>
        <a:xfrm>
          <a:off x="8699500" y="69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130628</xdr:rowOff>
    </xdr:from>
    <xdr:to>
      <xdr:col>50</xdr:col>
      <xdr:colOff>114300</xdr:colOff>
      <xdr:row>40</xdr:row>
      <xdr:rowOff>130628</xdr:rowOff>
    </xdr:to>
    <xdr:cxnSp macro="">
      <xdr:nvCxnSpPr>
        <xdr:cNvPr id="137" name="直線コネクタ 136">
          <a:extLst>
            <a:ext uri="{FF2B5EF4-FFF2-40B4-BE49-F238E27FC236}">
              <a16:creationId xmlns:a16="http://schemas.microsoft.com/office/drawing/2014/main" id="{1B172880-F470-4EB7-84D8-EE4C8F2BCACD}"/>
            </a:ext>
          </a:extLst>
        </xdr:cNvPr>
        <xdr:cNvCxnSpPr/>
      </xdr:nvCxnSpPr>
      <xdr:spPr>
        <a:xfrm>
          <a:off x="8750300" y="6988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79828</xdr:rowOff>
    </xdr:from>
    <xdr:to>
      <xdr:col>41</xdr:col>
      <xdr:colOff>101600</xdr:colOff>
      <xdr:row>41</xdr:row>
      <xdr:rowOff>9978</xdr:rowOff>
    </xdr:to>
    <xdr:sp macro="" textlink="">
      <xdr:nvSpPr>
        <xdr:cNvPr id="138" name="楕円 137">
          <a:extLst>
            <a:ext uri="{FF2B5EF4-FFF2-40B4-BE49-F238E27FC236}">
              <a16:creationId xmlns:a16="http://schemas.microsoft.com/office/drawing/2014/main" id="{E4DA6CFC-57A1-4852-A3B9-B2458728EDA8}"/>
            </a:ext>
          </a:extLst>
        </xdr:cNvPr>
        <xdr:cNvSpPr/>
      </xdr:nvSpPr>
      <xdr:spPr>
        <a:xfrm>
          <a:off x="7810500" y="69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130628</xdr:rowOff>
    </xdr:from>
    <xdr:to>
      <xdr:col>45</xdr:col>
      <xdr:colOff>177800</xdr:colOff>
      <xdr:row>40</xdr:row>
      <xdr:rowOff>130628</xdr:rowOff>
    </xdr:to>
    <xdr:cxnSp macro="">
      <xdr:nvCxnSpPr>
        <xdr:cNvPr id="139" name="直線コネクタ 138">
          <a:extLst>
            <a:ext uri="{FF2B5EF4-FFF2-40B4-BE49-F238E27FC236}">
              <a16:creationId xmlns:a16="http://schemas.microsoft.com/office/drawing/2014/main" id="{0B993E73-9E96-4807-A90F-16F2EDF0BB8B}"/>
            </a:ext>
          </a:extLst>
        </xdr:cNvPr>
        <xdr:cNvCxnSpPr/>
      </xdr:nvCxnSpPr>
      <xdr:spPr>
        <a:xfrm>
          <a:off x="7861300" y="6988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90715</xdr:rowOff>
    </xdr:from>
    <xdr:to>
      <xdr:col>36</xdr:col>
      <xdr:colOff>165100</xdr:colOff>
      <xdr:row>41</xdr:row>
      <xdr:rowOff>20865</xdr:rowOff>
    </xdr:to>
    <xdr:sp macro="" textlink="">
      <xdr:nvSpPr>
        <xdr:cNvPr id="140" name="楕円 139">
          <a:extLst>
            <a:ext uri="{FF2B5EF4-FFF2-40B4-BE49-F238E27FC236}">
              <a16:creationId xmlns:a16="http://schemas.microsoft.com/office/drawing/2014/main" id="{58A1F4E6-CC4C-42BC-AF7B-9E3B1A0B3E6E}"/>
            </a:ext>
          </a:extLst>
        </xdr:cNvPr>
        <xdr:cNvSpPr/>
      </xdr:nvSpPr>
      <xdr:spPr>
        <a:xfrm>
          <a:off x="6921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130628</xdr:rowOff>
    </xdr:from>
    <xdr:to>
      <xdr:col>41</xdr:col>
      <xdr:colOff>50800</xdr:colOff>
      <xdr:row>40</xdr:row>
      <xdr:rowOff>141515</xdr:rowOff>
    </xdr:to>
    <xdr:cxnSp macro="">
      <xdr:nvCxnSpPr>
        <xdr:cNvPr id="141" name="直線コネクタ 140">
          <a:extLst>
            <a:ext uri="{FF2B5EF4-FFF2-40B4-BE49-F238E27FC236}">
              <a16:creationId xmlns:a16="http://schemas.microsoft.com/office/drawing/2014/main" id="{467F86AD-50F7-493F-96D0-5569C767C85A}"/>
            </a:ext>
          </a:extLst>
        </xdr:cNvPr>
        <xdr:cNvCxnSpPr/>
      </xdr:nvCxnSpPr>
      <xdr:spPr>
        <a:xfrm flipV="1">
          <a:off x="6972300" y="69886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2557ED50-0943-4001-8198-95379572F12A}"/>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1B44F166-2195-4A4B-BD2D-BA3787395461}"/>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035835EB-48AE-4A1B-8641-B6CAC054C763}"/>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B2578E4C-1A86-408A-87D2-8358F83EF9C1}"/>
            </a:ext>
          </a:extLst>
        </xdr:cNvPr>
        <xdr:cNvSpPr txBox="1"/>
      </xdr:nvSpPr>
      <xdr:spPr>
        <a:xfrm>
          <a:off x="6737427" y="66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1105</xdr:rowOff>
    </xdr:from>
    <xdr:ext cx="469744" cy="259045"/>
    <xdr:sp macro="" textlink="">
      <xdr:nvSpPr>
        <xdr:cNvPr id="146" name="n_1mainValue【図書館】&#10;一人当たり面積">
          <a:extLst>
            <a:ext uri="{FF2B5EF4-FFF2-40B4-BE49-F238E27FC236}">
              <a16:creationId xmlns:a16="http://schemas.microsoft.com/office/drawing/2014/main" id="{22E4BBF9-E60B-4DD1-B66B-8354117CBD0D}"/>
            </a:ext>
          </a:extLst>
        </xdr:cNvPr>
        <xdr:cNvSpPr txBox="1"/>
      </xdr:nvSpPr>
      <xdr:spPr>
        <a:xfrm>
          <a:off x="9391727"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1105</xdr:rowOff>
    </xdr:from>
    <xdr:ext cx="469744" cy="259045"/>
    <xdr:sp macro="" textlink="">
      <xdr:nvSpPr>
        <xdr:cNvPr id="147" name="n_2mainValue【図書館】&#10;一人当たり面積">
          <a:extLst>
            <a:ext uri="{FF2B5EF4-FFF2-40B4-BE49-F238E27FC236}">
              <a16:creationId xmlns:a16="http://schemas.microsoft.com/office/drawing/2014/main" id="{0FE8633B-B50A-4011-A7C4-3173B79BBD3D}"/>
            </a:ext>
          </a:extLst>
        </xdr:cNvPr>
        <xdr:cNvSpPr txBox="1"/>
      </xdr:nvSpPr>
      <xdr:spPr>
        <a:xfrm>
          <a:off x="8515427"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1105</xdr:rowOff>
    </xdr:from>
    <xdr:ext cx="469744" cy="259045"/>
    <xdr:sp macro="" textlink="">
      <xdr:nvSpPr>
        <xdr:cNvPr id="148" name="n_3mainValue【図書館】&#10;一人当たり面積">
          <a:extLst>
            <a:ext uri="{FF2B5EF4-FFF2-40B4-BE49-F238E27FC236}">
              <a16:creationId xmlns:a16="http://schemas.microsoft.com/office/drawing/2014/main" id="{5B82D2B3-7C18-4920-83EE-ECA8D0FBA759}"/>
            </a:ext>
          </a:extLst>
        </xdr:cNvPr>
        <xdr:cNvSpPr txBox="1"/>
      </xdr:nvSpPr>
      <xdr:spPr>
        <a:xfrm>
          <a:off x="7626427"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11992</xdr:rowOff>
    </xdr:from>
    <xdr:ext cx="469744" cy="259045"/>
    <xdr:sp macro="" textlink="">
      <xdr:nvSpPr>
        <xdr:cNvPr id="149" name="n_4mainValue【図書館】&#10;一人当たり面積">
          <a:extLst>
            <a:ext uri="{FF2B5EF4-FFF2-40B4-BE49-F238E27FC236}">
              <a16:creationId xmlns:a16="http://schemas.microsoft.com/office/drawing/2014/main" id="{72590DA2-50BD-494F-9227-79D97F8FA2E4}"/>
            </a:ext>
          </a:extLst>
        </xdr:cNvPr>
        <xdr:cNvSpPr txBox="1"/>
      </xdr:nvSpPr>
      <xdr:spPr>
        <a:xfrm>
          <a:off x="6737427" y="704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42AE94B-1C22-429F-8997-E4AFBFAC535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1C499BF3-AD78-433A-A47F-C629332FFFE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DDEBEA8-210B-494F-9A7C-676C961D09D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54344424-E4E9-4A0F-BDB1-9E3C70C4550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5382B3A8-407A-4BC9-82F3-525FBBAEB9C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BB18752-8706-4F85-A89F-02C8039253B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60CF7954-E5A3-41E8-BB1A-3B132BB7CE0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06FF1E2-2CC4-4275-B606-43882C3A1D9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EE51BEA-7C3A-44A8-BB33-69D1E32B17B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A27C3B4-FF71-47A2-BA5C-12D6502CD79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6FB4042-2537-439E-BC63-D7A091A7356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561752F0-B2F1-497F-A965-7E34CF3BFBB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11EFCA10-E534-422D-B5CA-B2DA7A7D3BB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892E66B-99E6-4EE1-96B3-019B4EC8473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B44424BF-6410-4284-8E29-0E91D450131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ACCF289-A7BA-4819-9184-C2632985140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C4FE20CE-9AA2-4922-9C72-21472BACADE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C06F6680-B067-40B2-9998-E402587E328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6E8FD7A-F8F5-45F6-85D0-9761665276F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9E9B38E3-F1BC-4602-B84C-5A84639D78F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2BDF682-E1F9-4B07-8B8E-0DD9B8DD4CB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2DFC1B89-439E-4B81-A471-D2875C12B3C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C79AD55B-4A29-4C5B-AF77-85221D5ED32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567585E0-E122-4C76-9718-BF84329B28B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4D928083-8507-4CF1-9F75-F03BB86623B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C5C817F9-7626-441B-8B75-BC17816682C5}"/>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839ABCE0-0D6E-41AD-B24E-B382C7AE1E47}"/>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02131B03-F15C-41F8-AA62-72BF58132D9C}"/>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51BD3FB6-5668-4655-8D62-59871CBE2F96}"/>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71D1C7B6-6531-483E-987F-A89704EE08CE}"/>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40BA4182-90B1-4C36-8D37-8175338EA797}"/>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CB8A2F5A-7B41-49CA-9134-3262F7F165D4}"/>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BF1F444F-69C0-4FD6-A8AA-263C69D26869}"/>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53038B6F-EBCB-43FC-8620-DFA9C4CBB6B6}"/>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2EFFDE7C-BC26-4846-A731-CBAE4EC82FF7}"/>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B2AFE8FB-3092-4743-9EC2-8161DC16D845}"/>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615657D-12AE-4224-941F-C6F0E76EB06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552B594-00B1-4F42-BFDC-99278077FB4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96F84A5-850C-42A3-B2E6-C6C4EE2C24A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7F41B71-2B9B-4F4F-B678-69AE0F30D71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170E6B2-09C5-426C-8FA3-692DAF8FD5E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19413</xdr:rowOff>
    </xdr:from>
    <xdr:to>
      <xdr:col>24</xdr:col>
      <xdr:colOff>114300</xdr:colOff>
      <xdr:row>64</xdr:row>
      <xdr:rowOff>121013</xdr:rowOff>
    </xdr:to>
    <xdr:sp macro="" textlink="">
      <xdr:nvSpPr>
        <xdr:cNvPr id="191" name="楕円 190">
          <a:extLst>
            <a:ext uri="{FF2B5EF4-FFF2-40B4-BE49-F238E27FC236}">
              <a16:creationId xmlns:a16="http://schemas.microsoft.com/office/drawing/2014/main" id="{B2DA0D8C-B6F7-478D-8FE7-B4FC355C0B82}"/>
            </a:ext>
          </a:extLst>
        </xdr:cNvPr>
        <xdr:cNvSpPr/>
      </xdr:nvSpPr>
      <xdr:spPr>
        <a:xfrm>
          <a:off x="4584700" y="1099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105790</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8AE2C51-7C59-4C08-956B-62F81E00B7CA}"/>
            </a:ext>
          </a:extLst>
        </xdr:cNvPr>
        <xdr:cNvSpPr txBox="1"/>
      </xdr:nvSpPr>
      <xdr:spPr>
        <a:xfrm>
          <a:off x="4673600" y="10907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171269</xdr:rowOff>
    </xdr:from>
    <xdr:to>
      <xdr:col>20</xdr:col>
      <xdr:colOff>38100</xdr:colOff>
      <xdr:row>64</xdr:row>
      <xdr:rowOff>101419</xdr:rowOff>
    </xdr:to>
    <xdr:sp macro="" textlink="">
      <xdr:nvSpPr>
        <xdr:cNvPr id="193" name="楕円 192">
          <a:extLst>
            <a:ext uri="{FF2B5EF4-FFF2-40B4-BE49-F238E27FC236}">
              <a16:creationId xmlns:a16="http://schemas.microsoft.com/office/drawing/2014/main" id="{22CBB5EF-E722-4874-A468-74A8BAFB94B6}"/>
            </a:ext>
          </a:extLst>
        </xdr:cNvPr>
        <xdr:cNvSpPr/>
      </xdr:nvSpPr>
      <xdr:spPr>
        <a:xfrm>
          <a:off x="3746500" y="1097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50619</xdr:rowOff>
    </xdr:from>
    <xdr:to>
      <xdr:col>24</xdr:col>
      <xdr:colOff>63500</xdr:colOff>
      <xdr:row>64</xdr:row>
      <xdr:rowOff>70213</xdr:rowOff>
    </xdr:to>
    <xdr:cxnSp macro="">
      <xdr:nvCxnSpPr>
        <xdr:cNvPr id="194" name="直線コネクタ 193">
          <a:extLst>
            <a:ext uri="{FF2B5EF4-FFF2-40B4-BE49-F238E27FC236}">
              <a16:creationId xmlns:a16="http://schemas.microsoft.com/office/drawing/2014/main" id="{A75504A2-AEC9-414F-B1B2-A85E996E4014}"/>
            </a:ext>
          </a:extLst>
        </xdr:cNvPr>
        <xdr:cNvCxnSpPr/>
      </xdr:nvCxnSpPr>
      <xdr:spPr>
        <a:xfrm>
          <a:off x="3797300" y="11023419"/>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141877</xdr:rowOff>
    </xdr:from>
    <xdr:to>
      <xdr:col>15</xdr:col>
      <xdr:colOff>101600</xdr:colOff>
      <xdr:row>64</xdr:row>
      <xdr:rowOff>72027</xdr:rowOff>
    </xdr:to>
    <xdr:sp macro="" textlink="">
      <xdr:nvSpPr>
        <xdr:cNvPr id="195" name="楕円 194">
          <a:extLst>
            <a:ext uri="{FF2B5EF4-FFF2-40B4-BE49-F238E27FC236}">
              <a16:creationId xmlns:a16="http://schemas.microsoft.com/office/drawing/2014/main" id="{7716330B-4183-4966-BEFF-5190C83DE09B}"/>
            </a:ext>
          </a:extLst>
        </xdr:cNvPr>
        <xdr:cNvSpPr/>
      </xdr:nvSpPr>
      <xdr:spPr>
        <a:xfrm>
          <a:off x="2857500" y="1094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21227</xdr:rowOff>
    </xdr:from>
    <xdr:to>
      <xdr:col>19</xdr:col>
      <xdr:colOff>177800</xdr:colOff>
      <xdr:row>64</xdr:row>
      <xdr:rowOff>50619</xdr:rowOff>
    </xdr:to>
    <xdr:cxnSp macro="">
      <xdr:nvCxnSpPr>
        <xdr:cNvPr id="196" name="直線コネクタ 195">
          <a:extLst>
            <a:ext uri="{FF2B5EF4-FFF2-40B4-BE49-F238E27FC236}">
              <a16:creationId xmlns:a16="http://schemas.microsoft.com/office/drawing/2014/main" id="{D8B9145C-440A-45B7-8236-762EF058945F}"/>
            </a:ext>
          </a:extLst>
        </xdr:cNvPr>
        <xdr:cNvCxnSpPr/>
      </xdr:nvCxnSpPr>
      <xdr:spPr>
        <a:xfrm>
          <a:off x="2908300" y="1099402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94524</xdr:rowOff>
    </xdr:from>
    <xdr:to>
      <xdr:col>10</xdr:col>
      <xdr:colOff>165100</xdr:colOff>
      <xdr:row>64</xdr:row>
      <xdr:rowOff>24674</xdr:rowOff>
    </xdr:to>
    <xdr:sp macro="" textlink="">
      <xdr:nvSpPr>
        <xdr:cNvPr id="197" name="楕円 196">
          <a:extLst>
            <a:ext uri="{FF2B5EF4-FFF2-40B4-BE49-F238E27FC236}">
              <a16:creationId xmlns:a16="http://schemas.microsoft.com/office/drawing/2014/main" id="{F2FA2C93-AACA-4A69-8041-A5E26CF74862}"/>
            </a:ext>
          </a:extLst>
        </xdr:cNvPr>
        <xdr:cNvSpPr/>
      </xdr:nvSpPr>
      <xdr:spPr>
        <a:xfrm>
          <a:off x="1968500" y="108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145324</xdr:rowOff>
    </xdr:from>
    <xdr:to>
      <xdr:col>15</xdr:col>
      <xdr:colOff>50800</xdr:colOff>
      <xdr:row>64</xdr:row>
      <xdr:rowOff>21227</xdr:rowOff>
    </xdr:to>
    <xdr:cxnSp macro="">
      <xdr:nvCxnSpPr>
        <xdr:cNvPr id="198" name="直線コネクタ 197">
          <a:extLst>
            <a:ext uri="{FF2B5EF4-FFF2-40B4-BE49-F238E27FC236}">
              <a16:creationId xmlns:a16="http://schemas.microsoft.com/office/drawing/2014/main" id="{8D22201C-5B9D-45B9-A48F-56880A69D799}"/>
            </a:ext>
          </a:extLst>
        </xdr:cNvPr>
        <xdr:cNvCxnSpPr/>
      </xdr:nvCxnSpPr>
      <xdr:spPr>
        <a:xfrm>
          <a:off x="2019300" y="1094667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81462</xdr:rowOff>
    </xdr:from>
    <xdr:to>
      <xdr:col>6</xdr:col>
      <xdr:colOff>38100</xdr:colOff>
      <xdr:row>64</xdr:row>
      <xdr:rowOff>11612</xdr:rowOff>
    </xdr:to>
    <xdr:sp macro="" textlink="">
      <xdr:nvSpPr>
        <xdr:cNvPr id="199" name="楕円 198">
          <a:extLst>
            <a:ext uri="{FF2B5EF4-FFF2-40B4-BE49-F238E27FC236}">
              <a16:creationId xmlns:a16="http://schemas.microsoft.com/office/drawing/2014/main" id="{9B1E2D9E-8782-40E8-B895-EB5659226391}"/>
            </a:ext>
          </a:extLst>
        </xdr:cNvPr>
        <xdr:cNvSpPr/>
      </xdr:nvSpPr>
      <xdr:spPr>
        <a:xfrm>
          <a:off x="1079500" y="1088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132262</xdr:rowOff>
    </xdr:from>
    <xdr:to>
      <xdr:col>10</xdr:col>
      <xdr:colOff>114300</xdr:colOff>
      <xdr:row>63</xdr:row>
      <xdr:rowOff>145324</xdr:rowOff>
    </xdr:to>
    <xdr:cxnSp macro="">
      <xdr:nvCxnSpPr>
        <xdr:cNvPr id="200" name="直線コネクタ 199">
          <a:extLst>
            <a:ext uri="{FF2B5EF4-FFF2-40B4-BE49-F238E27FC236}">
              <a16:creationId xmlns:a16="http://schemas.microsoft.com/office/drawing/2014/main" id="{41683B43-B73A-4802-96F5-1AE3709C0C26}"/>
            </a:ext>
          </a:extLst>
        </xdr:cNvPr>
        <xdr:cNvCxnSpPr/>
      </xdr:nvCxnSpPr>
      <xdr:spPr>
        <a:xfrm>
          <a:off x="1130300" y="1093361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6858AB42-5CBA-4718-A702-D7F8485D0E32}"/>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8B810680-C6AF-405A-9846-1DD2377939FB}"/>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6E4D9FD2-1CAE-468E-B357-3B8BEB7632FE}"/>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91DB2564-75EE-415B-AA05-E3AACC7ECCF3}"/>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92546</xdr:rowOff>
    </xdr:from>
    <xdr:ext cx="405111" cy="259045"/>
    <xdr:sp macro="" textlink="">
      <xdr:nvSpPr>
        <xdr:cNvPr id="205" name="n_1mainValue【体育館・プール】&#10;有形固定資産減価償却率">
          <a:extLst>
            <a:ext uri="{FF2B5EF4-FFF2-40B4-BE49-F238E27FC236}">
              <a16:creationId xmlns:a16="http://schemas.microsoft.com/office/drawing/2014/main" id="{E22C304B-03DF-4716-8218-3781E8FCD0D5}"/>
            </a:ext>
          </a:extLst>
        </xdr:cNvPr>
        <xdr:cNvSpPr txBox="1"/>
      </xdr:nvSpPr>
      <xdr:spPr>
        <a:xfrm>
          <a:off x="3582044" y="1106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63154</xdr:rowOff>
    </xdr:from>
    <xdr:ext cx="405111" cy="259045"/>
    <xdr:sp macro="" textlink="">
      <xdr:nvSpPr>
        <xdr:cNvPr id="206" name="n_2mainValue【体育館・プール】&#10;有形固定資産減価償却率">
          <a:extLst>
            <a:ext uri="{FF2B5EF4-FFF2-40B4-BE49-F238E27FC236}">
              <a16:creationId xmlns:a16="http://schemas.microsoft.com/office/drawing/2014/main" id="{A8D298D0-CD49-4582-B50C-C038C541B314}"/>
            </a:ext>
          </a:extLst>
        </xdr:cNvPr>
        <xdr:cNvSpPr txBox="1"/>
      </xdr:nvSpPr>
      <xdr:spPr>
        <a:xfrm>
          <a:off x="2705744" y="1103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15801</xdr:rowOff>
    </xdr:from>
    <xdr:ext cx="405111" cy="259045"/>
    <xdr:sp macro="" textlink="">
      <xdr:nvSpPr>
        <xdr:cNvPr id="207" name="n_3mainValue【体育館・プール】&#10;有形固定資産減価償却率">
          <a:extLst>
            <a:ext uri="{FF2B5EF4-FFF2-40B4-BE49-F238E27FC236}">
              <a16:creationId xmlns:a16="http://schemas.microsoft.com/office/drawing/2014/main" id="{D19C4CA9-178C-478A-9DEA-2AE3B23F44F5}"/>
            </a:ext>
          </a:extLst>
        </xdr:cNvPr>
        <xdr:cNvSpPr txBox="1"/>
      </xdr:nvSpPr>
      <xdr:spPr>
        <a:xfrm>
          <a:off x="1816744" y="1098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2739</xdr:rowOff>
    </xdr:from>
    <xdr:ext cx="405111" cy="259045"/>
    <xdr:sp macro="" textlink="">
      <xdr:nvSpPr>
        <xdr:cNvPr id="208" name="n_4mainValue【体育館・プール】&#10;有形固定資産減価償却率">
          <a:extLst>
            <a:ext uri="{FF2B5EF4-FFF2-40B4-BE49-F238E27FC236}">
              <a16:creationId xmlns:a16="http://schemas.microsoft.com/office/drawing/2014/main" id="{0C613AF7-E23C-4358-98C7-32FBB6FEF3A1}"/>
            </a:ext>
          </a:extLst>
        </xdr:cNvPr>
        <xdr:cNvSpPr txBox="1"/>
      </xdr:nvSpPr>
      <xdr:spPr>
        <a:xfrm>
          <a:off x="927744" y="1097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66FF8C0-B428-497C-A1FE-3E297ED34A4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69FD551-5546-4C52-88C0-A79DDD59B44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376628A-D81B-4521-846E-D416EAF9B07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F652FAC-547A-40BA-8B91-7E4B1A6152F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429DBDEC-EFD6-4BA0-9576-2CE7EA55228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B32A1F0-3BC3-42DD-A821-62C38AF670A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56B0C9D-F870-4035-AFCE-36ED7B12371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5313753-DED2-4254-BFF7-4D4160CC262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E8A3E8E-5081-4B20-B075-8CAA3765228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5F929011-083A-4C28-AA47-F9DEA79871F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7A18A3CC-34E2-4BD9-AD67-E405F947533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40AC10F3-252F-48F9-90F2-619DD63330D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6FE92A9-DAC8-4537-B874-57670DB76B3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901D9013-4238-454E-8361-397629C91D8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7E59969D-445F-4F4A-962C-C46E0707EA8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930714DD-B071-485E-8F29-279B906EB3C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C0C66EB-C15F-4051-8356-41C5275CCB3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AA1BD215-3310-45D5-8FE3-4B7D24A9101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D63BBB44-3832-43E2-BD11-FD5A653CD7E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C2F2B689-3474-4C51-A03D-A3F5F339463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77E7BC3-E17A-428E-8B06-2D28846B062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DDBC46E5-94F5-4E4C-849F-BAD3CA7F6EE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B5A6C3DE-7757-4616-B735-C3953448EBE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6BC0DBC4-54D6-4B91-889B-9FED46071AF8}"/>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69111B7B-218F-4A0C-B620-F540454ED451}"/>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B8D398B7-A5C1-4B2B-BE66-4FAA05C6745F}"/>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3F796979-73E2-4903-83F2-88F8C9B057E4}"/>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3301451F-0383-4595-A628-48B5B1F9D79E}"/>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ECAFBB88-18AE-41B9-9073-08E8A260076A}"/>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159998DC-A694-4BDF-BD7F-85E0DD9E2218}"/>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5CAA6827-CC01-4EB6-96FB-602FACB42F5C}"/>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C55E2825-2FC4-4A42-B1CF-7BF5D4AD2675}"/>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CC5BA0AE-4104-484D-80E0-98A7921BBBE5}"/>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8DDB700E-4E53-4032-A151-EC89B87AEEAA}"/>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948F95D-C96C-47C8-BDD8-442329D0CC2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FF3F6EF-082A-484F-A273-6AAB0CF699C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E8C4F04-1210-41B2-8907-BE6CFC9760E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DBAACF1-BB50-4F1D-89C8-DE67C5A4A0A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FA9BADB-1099-4142-9B58-819DD0E9779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36830</xdr:rowOff>
    </xdr:from>
    <xdr:to>
      <xdr:col>55</xdr:col>
      <xdr:colOff>50800</xdr:colOff>
      <xdr:row>62</xdr:row>
      <xdr:rowOff>138430</xdr:rowOff>
    </xdr:to>
    <xdr:sp macro="" textlink="">
      <xdr:nvSpPr>
        <xdr:cNvPr id="248" name="楕円 247">
          <a:extLst>
            <a:ext uri="{FF2B5EF4-FFF2-40B4-BE49-F238E27FC236}">
              <a16:creationId xmlns:a16="http://schemas.microsoft.com/office/drawing/2014/main" id="{3D897BC4-A457-4FDA-865D-6570E3088CCF}"/>
            </a:ext>
          </a:extLst>
        </xdr:cNvPr>
        <xdr:cNvSpPr/>
      </xdr:nvSpPr>
      <xdr:spPr>
        <a:xfrm>
          <a:off x="104267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15257</xdr:rowOff>
    </xdr:from>
    <xdr:ext cx="469744" cy="259045"/>
    <xdr:sp macro="" textlink="">
      <xdr:nvSpPr>
        <xdr:cNvPr id="249" name="【体育館・プール】&#10;一人当たり面積該当値テキスト">
          <a:extLst>
            <a:ext uri="{FF2B5EF4-FFF2-40B4-BE49-F238E27FC236}">
              <a16:creationId xmlns:a16="http://schemas.microsoft.com/office/drawing/2014/main" id="{1B895052-AF6D-4801-9174-173BD81D5A3C}"/>
            </a:ext>
          </a:extLst>
        </xdr:cNvPr>
        <xdr:cNvSpPr txBox="1"/>
      </xdr:nvSpPr>
      <xdr:spPr>
        <a:xfrm>
          <a:off x="10515600"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36830</xdr:rowOff>
    </xdr:from>
    <xdr:to>
      <xdr:col>50</xdr:col>
      <xdr:colOff>165100</xdr:colOff>
      <xdr:row>62</xdr:row>
      <xdr:rowOff>138430</xdr:rowOff>
    </xdr:to>
    <xdr:sp macro="" textlink="">
      <xdr:nvSpPr>
        <xdr:cNvPr id="250" name="楕円 249">
          <a:extLst>
            <a:ext uri="{FF2B5EF4-FFF2-40B4-BE49-F238E27FC236}">
              <a16:creationId xmlns:a16="http://schemas.microsoft.com/office/drawing/2014/main" id="{9BF7C798-FD28-4DB0-A988-57424B0D8BAD}"/>
            </a:ext>
          </a:extLst>
        </xdr:cNvPr>
        <xdr:cNvSpPr/>
      </xdr:nvSpPr>
      <xdr:spPr>
        <a:xfrm>
          <a:off x="9588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87630</xdr:rowOff>
    </xdr:from>
    <xdr:to>
      <xdr:col>55</xdr:col>
      <xdr:colOff>0</xdr:colOff>
      <xdr:row>62</xdr:row>
      <xdr:rowOff>87630</xdr:rowOff>
    </xdr:to>
    <xdr:cxnSp macro="">
      <xdr:nvCxnSpPr>
        <xdr:cNvPr id="251" name="直線コネクタ 250">
          <a:extLst>
            <a:ext uri="{FF2B5EF4-FFF2-40B4-BE49-F238E27FC236}">
              <a16:creationId xmlns:a16="http://schemas.microsoft.com/office/drawing/2014/main" id="{C7BCF89B-C1B1-479A-B362-3D0C7D3D38D8}"/>
            </a:ext>
          </a:extLst>
        </xdr:cNvPr>
        <xdr:cNvCxnSpPr/>
      </xdr:nvCxnSpPr>
      <xdr:spPr>
        <a:xfrm>
          <a:off x="9639300" y="107175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36830</xdr:rowOff>
    </xdr:from>
    <xdr:to>
      <xdr:col>46</xdr:col>
      <xdr:colOff>38100</xdr:colOff>
      <xdr:row>62</xdr:row>
      <xdr:rowOff>138430</xdr:rowOff>
    </xdr:to>
    <xdr:sp macro="" textlink="">
      <xdr:nvSpPr>
        <xdr:cNvPr id="252" name="楕円 251">
          <a:extLst>
            <a:ext uri="{FF2B5EF4-FFF2-40B4-BE49-F238E27FC236}">
              <a16:creationId xmlns:a16="http://schemas.microsoft.com/office/drawing/2014/main" id="{178013EF-C32F-4ED2-BAB6-373140157E73}"/>
            </a:ext>
          </a:extLst>
        </xdr:cNvPr>
        <xdr:cNvSpPr/>
      </xdr:nvSpPr>
      <xdr:spPr>
        <a:xfrm>
          <a:off x="8699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87630</xdr:rowOff>
    </xdr:from>
    <xdr:to>
      <xdr:col>50</xdr:col>
      <xdr:colOff>114300</xdr:colOff>
      <xdr:row>62</xdr:row>
      <xdr:rowOff>87630</xdr:rowOff>
    </xdr:to>
    <xdr:cxnSp macro="">
      <xdr:nvCxnSpPr>
        <xdr:cNvPr id="253" name="直線コネクタ 252">
          <a:extLst>
            <a:ext uri="{FF2B5EF4-FFF2-40B4-BE49-F238E27FC236}">
              <a16:creationId xmlns:a16="http://schemas.microsoft.com/office/drawing/2014/main" id="{9A3B27AF-C2BB-45A6-9A16-99CE1E4BBC2F}"/>
            </a:ext>
          </a:extLst>
        </xdr:cNvPr>
        <xdr:cNvCxnSpPr/>
      </xdr:nvCxnSpPr>
      <xdr:spPr>
        <a:xfrm>
          <a:off x="8750300" y="107175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40640</xdr:rowOff>
    </xdr:from>
    <xdr:to>
      <xdr:col>41</xdr:col>
      <xdr:colOff>101600</xdr:colOff>
      <xdr:row>62</xdr:row>
      <xdr:rowOff>142240</xdr:rowOff>
    </xdr:to>
    <xdr:sp macro="" textlink="">
      <xdr:nvSpPr>
        <xdr:cNvPr id="254" name="楕円 253">
          <a:extLst>
            <a:ext uri="{FF2B5EF4-FFF2-40B4-BE49-F238E27FC236}">
              <a16:creationId xmlns:a16="http://schemas.microsoft.com/office/drawing/2014/main" id="{386D7F5B-EF87-47E7-B52F-6142D57A5457}"/>
            </a:ext>
          </a:extLst>
        </xdr:cNvPr>
        <xdr:cNvSpPr/>
      </xdr:nvSpPr>
      <xdr:spPr>
        <a:xfrm>
          <a:off x="7810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87630</xdr:rowOff>
    </xdr:from>
    <xdr:to>
      <xdr:col>45</xdr:col>
      <xdr:colOff>177800</xdr:colOff>
      <xdr:row>62</xdr:row>
      <xdr:rowOff>91440</xdr:rowOff>
    </xdr:to>
    <xdr:cxnSp macro="">
      <xdr:nvCxnSpPr>
        <xdr:cNvPr id="255" name="直線コネクタ 254">
          <a:extLst>
            <a:ext uri="{FF2B5EF4-FFF2-40B4-BE49-F238E27FC236}">
              <a16:creationId xmlns:a16="http://schemas.microsoft.com/office/drawing/2014/main" id="{8BC3874B-72FD-4B2B-87F9-6E94F717890D}"/>
            </a:ext>
          </a:extLst>
        </xdr:cNvPr>
        <xdr:cNvCxnSpPr/>
      </xdr:nvCxnSpPr>
      <xdr:spPr>
        <a:xfrm flipV="1">
          <a:off x="7861300" y="107175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40640</xdr:rowOff>
    </xdr:from>
    <xdr:to>
      <xdr:col>36</xdr:col>
      <xdr:colOff>165100</xdr:colOff>
      <xdr:row>62</xdr:row>
      <xdr:rowOff>142240</xdr:rowOff>
    </xdr:to>
    <xdr:sp macro="" textlink="">
      <xdr:nvSpPr>
        <xdr:cNvPr id="256" name="楕円 255">
          <a:extLst>
            <a:ext uri="{FF2B5EF4-FFF2-40B4-BE49-F238E27FC236}">
              <a16:creationId xmlns:a16="http://schemas.microsoft.com/office/drawing/2014/main" id="{AEC2AAEE-1BFE-4211-9A16-D2AE5E4702F9}"/>
            </a:ext>
          </a:extLst>
        </xdr:cNvPr>
        <xdr:cNvSpPr/>
      </xdr:nvSpPr>
      <xdr:spPr>
        <a:xfrm>
          <a:off x="6921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91440</xdr:rowOff>
    </xdr:from>
    <xdr:to>
      <xdr:col>41</xdr:col>
      <xdr:colOff>50800</xdr:colOff>
      <xdr:row>62</xdr:row>
      <xdr:rowOff>91440</xdr:rowOff>
    </xdr:to>
    <xdr:cxnSp macro="">
      <xdr:nvCxnSpPr>
        <xdr:cNvPr id="257" name="直線コネクタ 256">
          <a:extLst>
            <a:ext uri="{FF2B5EF4-FFF2-40B4-BE49-F238E27FC236}">
              <a16:creationId xmlns:a16="http://schemas.microsoft.com/office/drawing/2014/main" id="{15C118E3-1532-489E-9BFA-14F6D4AAD154}"/>
            </a:ext>
          </a:extLst>
        </xdr:cNvPr>
        <xdr:cNvCxnSpPr/>
      </xdr:nvCxnSpPr>
      <xdr:spPr>
        <a:xfrm>
          <a:off x="6972300" y="10721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A992FB8C-56DB-4F69-8B09-AC04C8A1E6A5}"/>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F00F9536-08DA-4EBD-A447-DB37A1819109}"/>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681AA168-CA91-478B-866A-DD644BD0DF38}"/>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FD106C08-325B-4B59-944D-A2F6A7878E47}"/>
            </a:ext>
          </a:extLst>
        </xdr:cNvPr>
        <xdr:cNvSpPr txBox="1"/>
      </xdr:nvSpPr>
      <xdr:spPr>
        <a:xfrm>
          <a:off x="6737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129557</xdr:rowOff>
    </xdr:from>
    <xdr:ext cx="469744" cy="259045"/>
    <xdr:sp macro="" textlink="">
      <xdr:nvSpPr>
        <xdr:cNvPr id="262" name="n_1mainValue【体育館・プール】&#10;一人当たり面積">
          <a:extLst>
            <a:ext uri="{FF2B5EF4-FFF2-40B4-BE49-F238E27FC236}">
              <a16:creationId xmlns:a16="http://schemas.microsoft.com/office/drawing/2014/main" id="{E9723B3D-86A8-44F4-83C6-FCB7FD51CD7A}"/>
            </a:ext>
          </a:extLst>
        </xdr:cNvPr>
        <xdr:cNvSpPr txBox="1"/>
      </xdr:nvSpPr>
      <xdr:spPr>
        <a:xfrm>
          <a:off x="9391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129557</xdr:rowOff>
    </xdr:from>
    <xdr:ext cx="469744" cy="259045"/>
    <xdr:sp macro="" textlink="">
      <xdr:nvSpPr>
        <xdr:cNvPr id="263" name="n_2mainValue【体育館・プール】&#10;一人当たり面積">
          <a:extLst>
            <a:ext uri="{FF2B5EF4-FFF2-40B4-BE49-F238E27FC236}">
              <a16:creationId xmlns:a16="http://schemas.microsoft.com/office/drawing/2014/main" id="{51567DCB-3929-4DAB-ADBF-93F1C1A4F3D3}"/>
            </a:ext>
          </a:extLst>
        </xdr:cNvPr>
        <xdr:cNvSpPr txBox="1"/>
      </xdr:nvSpPr>
      <xdr:spPr>
        <a:xfrm>
          <a:off x="85154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133367</xdr:rowOff>
    </xdr:from>
    <xdr:ext cx="469744" cy="259045"/>
    <xdr:sp macro="" textlink="">
      <xdr:nvSpPr>
        <xdr:cNvPr id="264" name="n_3mainValue【体育館・プール】&#10;一人当たり面積">
          <a:extLst>
            <a:ext uri="{FF2B5EF4-FFF2-40B4-BE49-F238E27FC236}">
              <a16:creationId xmlns:a16="http://schemas.microsoft.com/office/drawing/2014/main" id="{729ABD09-12E4-492E-A25E-E86EF79B84DC}"/>
            </a:ext>
          </a:extLst>
        </xdr:cNvPr>
        <xdr:cNvSpPr txBox="1"/>
      </xdr:nvSpPr>
      <xdr:spPr>
        <a:xfrm>
          <a:off x="7626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133367</xdr:rowOff>
    </xdr:from>
    <xdr:ext cx="469744" cy="259045"/>
    <xdr:sp macro="" textlink="">
      <xdr:nvSpPr>
        <xdr:cNvPr id="265" name="n_4mainValue【体育館・プール】&#10;一人当たり面積">
          <a:extLst>
            <a:ext uri="{FF2B5EF4-FFF2-40B4-BE49-F238E27FC236}">
              <a16:creationId xmlns:a16="http://schemas.microsoft.com/office/drawing/2014/main" id="{A8E61343-8180-4BC1-8E14-D5F38828E0A1}"/>
            </a:ext>
          </a:extLst>
        </xdr:cNvPr>
        <xdr:cNvSpPr txBox="1"/>
      </xdr:nvSpPr>
      <xdr:spPr>
        <a:xfrm>
          <a:off x="6737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C88FB19-EC70-4F97-90AC-FF09737A1FA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E56D078-8140-455D-9F34-B8CA7535DD4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1567776-FB4F-486C-9B21-B2F59C2CBBF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F14AA03-E9D6-4C57-BB54-3C5F7020A46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CF5309AD-4C3E-48F6-9DD8-9C22FB4B38E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36B82E2-73F8-46B3-980E-1EF6BC292D5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6B88001-D5AD-4BE5-ADA3-F559CDA4791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FCD5666-4D88-49BB-9354-89C3196E772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FDC28EB0-A1F9-4196-9CE3-99DB6FF9B33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654D5134-F903-4DE8-A4EA-463E26AC4C4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C50FF596-CB99-4390-8C1B-4E0C24B164F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7994073F-8687-4A2E-97B6-1892D1039C5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09B70931-DD30-4C05-AA07-BE4C9449E87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40D0D615-4E27-401E-99FF-C96E2DDF754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4554B543-768E-4ED7-8F33-FB600919D69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82136A3C-1A8E-4CC6-91F8-B1FD6E65D26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FF7EA9D4-647A-41CF-8266-C3A9D738A81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2290C16E-904A-4350-AB84-1EE22BA7EF0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8BCE098D-D7C4-4274-9E59-D965FB554DB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E9C6BF27-1BDB-4996-9F81-47D451C26A3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93522DD8-5E22-4AB1-B895-303CF018828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91237070-7CAA-4E00-AF59-0B79C06FD17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F0B7B1AD-55AC-4BA3-BB13-3B55900A83D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B6B45124-9EAC-4CC0-A7F3-91C1BA6D727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33C8C2C0-21E5-441A-BCF3-249A7BF6C46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3F29CBA4-B655-480F-86B5-FA0F1F33656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3E5AEDD0-6345-4595-BEF5-DDFF7799465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3" name="直線コネクタ 292">
          <a:extLst>
            <a:ext uri="{FF2B5EF4-FFF2-40B4-BE49-F238E27FC236}">
              <a16:creationId xmlns:a16="http://schemas.microsoft.com/office/drawing/2014/main" id="{6E706027-5FBA-47EA-AC03-FD1B09DFB526}"/>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4" name="テキスト ボックス 293">
          <a:extLst>
            <a:ext uri="{FF2B5EF4-FFF2-40B4-BE49-F238E27FC236}">
              <a16:creationId xmlns:a16="http://schemas.microsoft.com/office/drawing/2014/main" id="{05A6E8C9-9733-4011-98B1-AFBA8100071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5" name="直線コネクタ 294">
          <a:extLst>
            <a:ext uri="{FF2B5EF4-FFF2-40B4-BE49-F238E27FC236}">
              <a16:creationId xmlns:a16="http://schemas.microsoft.com/office/drawing/2014/main" id="{D9AD7AB3-8BEC-483B-AEB6-EB0B7BEE9A9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6" name="テキスト ボックス 295">
          <a:extLst>
            <a:ext uri="{FF2B5EF4-FFF2-40B4-BE49-F238E27FC236}">
              <a16:creationId xmlns:a16="http://schemas.microsoft.com/office/drawing/2014/main" id="{03554BB3-5F14-4729-BC87-DAA58063AAE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7" name="直線コネクタ 296">
          <a:extLst>
            <a:ext uri="{FF2B5EF4-FFF2-40B4-BE49-F238E27FC236}">
              <a16:creationId xmlns:a16="http://schemas.microsoft.com/office/drawing/2014/main" id="{9C5DD030-026D-4AB0-90CC-DA5280217C2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8" name="テキスト ボックス 297">
          <a:extLst>
            <a:ext uri="{FF2B5EF4-FFF2-40B4-BE49-F238E27FC236}">
              <a16:creationId xmlns:a16="http://schemas.microsoft.com/office/drawing/2014/main" id="{D3401D3E-4439-48B0-824E-FD3FF1302776}"/>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9" name="直線コネクタ 298">
          <a:extLst>
            <a:ext uri="{FF2B5EF4-FFF2-40B4-BE49-F238E27FC236}">
              <a16:creationId xmlns:a16="http://schemas.microsoft.com/office/drawing/2014/main" id="{F74A0A4B-ED77-42A1-85E6-14F658E0775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00" name="テキスト ボックス 299">
          <a:extLst>
            <a:ext uri="{FF2B5EF4-FFF2-40B4-BE49-F238E27FC236}">
              <a16:creationId xmlns:a16="http://schemas.microsoft.com/office/drawing/2014/main" id="{B1BFA14C-0484-47C6-9969-65D1ED6DAED6}"/>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01" name="直線コネクタ 300">
          <a:extLst>
            <a:ext uri="{FF2B5EF4-FFF2-40B4-BE49-F238E27FC236}">
              <a16:creationId xmlns:a16="http://schemas.microsoft.com/office/drawing/2014/main" id="{B4845C14-F197-46F8-88B4-26A9A9B839D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2" name="テキスト ボックス 301">
          <a:extLst>
            <a:ext uri="{FF2B5EF4-FFF2-40B4-BE49-F238E27FC236}">
              <a16:creationId xmlns:a16="http://schemas.microsoft.com/office/drawing/2014/main" id="{9CAD8621-A195-46EC-8211-222FEE3ABBA3}"/>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4532FBDC-FE3C-4B0E-B39C-8D9D2073954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4" name="テキスト ボックス 303">
          <a:extLst>
            <a:ext uri="{FF2B5EF4-FFF2-40B4-BE49-F238E27FC236}">
              <a16:creationId xmlns:a16="http://schemas.microsoft.com/office/drawing/2014/main" id="{98202552-9A6D-41FA-82FE-C5240822E58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875CE215-E9F5-4B15-809D-3E55A09C311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306" name="直線コネクタ 305">
          <a:extLst>
            <a:ext uri="{FF2B5EF4-FFF2-40B4-BE49-F238E27FC236}">
              <a16:creationId xmlns:a16="http://schemas.microsoft.com/office/drawing/2014/main" id="{6D79F535-D684-49A2-91F0-369FF5EF6261}"/>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307" name="【市民会館】&#10;有形固定資産減価償却率最小値テキスト">
          <a:extLst>
            <a:ext uri="{FF2B5EF4-FFF2-40B4-BE49-F238E27FC236}">
              <a16:creationId xmlns:a16="http://schemas.microsoft.com/office/drawing/2014/main" id="{C8D5B79D-AEB3-4BD0-ABB3-4B0DD9B6DB94}"/>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308" name="直線コネクタ 307">
          <a:extLst>
            <a:ext uri="{FF2B5EF4-FFF2-40B4-BE49-F238E27FC236}">
              <a16:creationId xmlns:a16="http://schemas.microsoft.com/office/drawing/2014/main" id="{D4A6A330-F830-43BD-A296-EA7DEAD5951C}"/>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CCBBF828-A410-4BC4-B182-4F3467D4FD34}"/>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310" name="直線コネクタ 309">
          <a:extLst>
            <a:ext uri="{FF2B5EF4-FFF2-40B4-BE49-F238E27FC236}">
              <a16:creationId xmlns:a16="http://schemas.microsoft.com/office/drawing/2014/main" id="{C269FFA1-1182-4F81-99B8-04208CE366D1}"/>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ECE125D8-3F75-464D-B4CE-0B6B55B9A983}"/>
            </a:ext>
          </a:extLst>
        </xdr:cNvPr>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312" name="フローチャート: 判断 311">
          <a:extLst>
            <a:ext uri="{FF2B5EF4-FFF2-40B4-BE49-F238E27FC236}">
              <a16:creationId xmlns:a16="http://schemas.microsoft.com/office/drawing/2014/main" id="{10B95C07-A148-413E-AF50-D0D526A39F83}"/>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13" name="フローチャート: 判断 312">
          <a:extLst>
            <a:ext uri="{FF2B5EF4-FFF2-40B4-BE49-F238E27FC236}">
              <a16:creationId xmlns:a16="http://schemas.microsoft.com/office/drawing/2014/main" id="{FF6EE9E1-0474-4F8D-A376-095D1099A6F8}"/>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314" name="フローチャート: 判断 313">
          <a:extLst>
            <a:ext uri="{FF2B5EF4-FFF2-40B4-BE49-F238E27FC236}">
              <a16:creationId xmlns:a16="http://schemas.microsoft.com/office/drawing/2014/main" id="{48C9F913-E53F-4C9E-8115-328055C5320F}"/>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315" name="フローチャート: 判断 314">
          <a:extLst>
            <a:ext uri="{FF2B5EF4-FFF2-40B4-BE49-F238E27FC236}">
              <a16:creationId xmlns:a16="http://schemas.microsoft.com/office/drawing/2014/main" id="{728F8D3E-BEE8-414A-8201-CE1D7D325432}"/>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316" name="フローチャート: 判断 315">
          <a:extLst>
            <a:ext uri="{FF2B5EF4-FFF2-40B4-BE49-F238E27FC236}">
              <a16:creationId xmlns:a16="http://schemas.microsoft.com/office/drawing/2014/main" id="{C7B2ECE3-911B-4474-BA8F-1A279E5B1F6B}"/>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17813FB5-7462-4F57-80BF-EC14B7F3562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4B888A3-F9E5-4B6C-856F-9429C59A481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80C83FF6-998C-4C78-8F97-1DD6B088CA2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15CDE450-7F62-4079-A8F0-E92C5F064BF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C6C3499C-16F4-45FF-BC86-A63A39B7A44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95886</xdr:rowOff>
    </xdr:from>
    <xdr:to>
      <xdr:col>24</xdr:col>
      <xdr:colOff>114300</xdr:colOff>
      <xdr:row>105</xdr:row>
      <xdr:rowOff>26036</xdr:rowOff>
    </xdr:to>
    <xdr:sp macro="" textlink="">
      <xdr:nvSpPr>
        <xdr:cNvPr id="322" name="楕円 321">
          <a:extLst>
            <a:ext uri="{FF2B5EF4-FFF2-40B4-BE49-F238E27FC236}">
              <a16:creationId xmlns:a16="http://schemas.microsoft.com/office/drawing/2014/main" id="{81B79F09-A8D3-422B-BED6-298EBA06F875}"/>
            </a:ext>
          </a:extLst>
        </xdr:cNvPr>
        <xdr:cNvSpPr/>
      </xdr:nvSpPr>
      <xdr:spPr>
        <a:xfrm>
          <a:off x="4584700" y="1792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74313</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DD59C8DD-EF19-43E7-BCFF-394A32E9DDEC}"/>
            </a:ext>
          </a:extLst>
        </xdr:cNvPr>
        <xdr:cNvSpPr txBox="1"/>
      </xdr:nvSpPr>
      <xdr:spPr>
        <a:xfrm>
          <a:off x="4673600"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130175</xdr:rowOff>
    </xdr:from>
    <xdr:to>
      <xdr:col>20</xdr:col>
      <xdr:colOff>38100</xdr:colOff>
      <xdr:row>104</xdr:row>
      <xdr:rowOff>60325</xdr:rowOff>
    </xdr:to>
    <xdr:sp macro="" textlink="">
      <xdr:nvSpPr>
        <xdr:cNvPr id="324" name="楕円 323">
          <a:extLst>
            <a:ext uri="{FF2B5EF4-FFF2-40B4-BE49-F238E27FC236}">
              <a16:creationId xmlns:a16="http://schemas.microsoft.com/office/drawing/2014/main" id="{7CABC348-7E17-4EAB-8628-251F19DFF11D}"/>
            </a:ext>
          </a:extLst>
        </xdr:cNvPr>
        <xdr:cNvSpPr/>
      </xdr:nvSpPr>
      <xdr:spPr>
        <a:xfrm>
          <a:off x="3746500" y="1778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9525</xdr:rowOff>
    </xdr:from>
    <xdr:to>
      <xdr:col>24</xdr:col>
      <xdr:colOff>63500</xdr:colOff>
      <xdr:row>104</xdr:row>
      <xdr:rowOff>146686</xdr:rowOff>
    </xdr:to>
    <xdr:cxnSp macro="">
      <xdr:nvCxnSpPr>
        <xdr:cNvPr id="325" name="直線コネクタ 324">
          <a:extLst>
            <a:ext uri="{FF2B5EF4-FFF2-40B4-BE49-F238E27FC236}">
              <a16:creationId xmlns:a16="http://schemas.microsoft.com/office/drawing/2014/main" id="{AA4D8086-2497-477F-9E1B-ECB2F9A9A222}"/>
            </a:ext>
          </a:extLst>
        </xdr:cNvPr>
        <xdr:cNvCxnSpPr/>
      </xdr:nvCxnSpPr>
      <xdr:spPr>
        <a:xfrm>
          <a:off x="3797300" y="17840325"/>
          <a:ext cx="8382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84455</xdr:rowOff>
    </xdr:from>
    <xdr:to>
      <xdr:col>15</xdr:col>
      <xdr:colOff>101600</xdr:colOff>
      <xdr:row>104</xdr:row>
      <xdr:rowOff>14605</xdr:rowOff>
    </xdr:to>
    <xdr:sp macro="" textlink="">
      <xdr:nvSpPr>
        <xdr:cNvPr id="326" name="楕円 325">
          <a:extLst>
            <a:ext uri="{FF2B5EF4-FFF2-40B4-BE49-F238E27FC236}">
              <a16:creationId xmlns:a16="http://schemas.microsoft.com/office/drawing/2014/main" id="{C0A54295-CB7E-4BC5-939A-DBF9090BA727}"/>
            </a:ext>
          </a:extLst>
        </xdr:cNvPr>
        <xdr:cNvSpPr/>
      </xdr:nvSpPr>
      <xdr:spPr>
        <a:xfrm>
          <a:off x="2857500" y="1774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135255</xdr:rowOff>
    </xdr:from>
    <xdr:to>
      <xdr:col>19</xdr:col>
      <xdr:colOff>177800</xdr:colOff>
      <xdr:row>104</xdr:row>
      <xdr:rowOff>9525</xdr:rowOff>
    </xdr:to>
    <xdr:cxnSp macro="">
      <xdr:nvCxnSpPr>
        <xdr:cNvPr id="327" name="直線コネクタ 326">
          <a:extLst>
            <a:ext uri="{FF2B5EF4-FFF2-40B4-BE49-F238E27FC236}">
              <a16:creationId xmlns:a16="http://schemas.microsoft.com/office/drawing/2014/main" id="{AB8835A5-A81F-47B4-A50D-28D6467B8A9E}"/>
            </a:ext>
          </a:extLst>
        </xdr:cNvPr>
        <xdr:cNvCxnSpPr/>
      </xdr:nvCxnSpPr>
      <xdr:spPr>
        <a:xfrm>
          <a:off x="2908300" y="177946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33020</xdr:rowOff>
    </xdr:from>
    <xdr:to>
      <xdr:col>10</xdr:col>
      <xdr:colOff>165100</xdr:colOff>
      <xdr:row>103</xdr:row>
      <xdr:rowOff>134620</xdr:rowOff>
    </xdr:to>
    <xdr:sp macro="" textlink="">
      <xdr:nvSpPr>
        <xdr:cNvPr id="328" name="楕円 327">
          <a:extLst>
            <a:ext uri="{FF2B5EF4-FFF2-40B4-BE49-F238E27FC236}">
              <a16:creationId xmlns:a16="http://schemas.microsoft.com/office/drawing/2014/main" id="{5D4E1188-23E6-4C2D-B508-162507960103}"/>
            </a:ext>
          </a:extLst>
        </xdr:cNvPr>
        <xdr:cNvSpPr/>
      </xdr:nvSpPr>
      <xdr:spPr>
        <a:xfrm>
          <a:off x="19685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83820</xdr:rowOff>
    </xdr:from>
    <xdr:to>
      <xdr:col>15</xdr:col>
      <xdr:colOff>50800</xdr:colOff>
      <xdr:row>103</xdr:row>
      <xdr:rowOff>135255</xdr:rowOff>
    </xdr:to>
    <xdr:cxnSp macro="">
      <xdr:nvCxnSpPr>
        <xdr:cNvPr id="329" name="直線コネクタ 328">
          <a:extLst>
            <a:ext uri="{FF2B5EF4-FFF2-40B4-BE49-F238E27FC236}">
              <a16:creationId xmlns:a16="http://schemas.microsoft.com/office/drawing/2014/main" id="{4F84C613-50EA-4CB1-A068-27BB993F9ED6}"/>
            </a:ext>
          </a:extLst>
        </xdr:cNvPr>
        <xdr:cNvCxnSpPr/>
      </xdr:nvCxnSpPr>
      <xdr:spPr>
        <a:xfrm>
          <a:off x="2019300" y="177431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156845</xdr:rowOff>
    </xdr:from>
    <xdr:to>
      <xdr:col>6</xdr:col>
      <xdr:colOff>38100</xdr:colOff>
      <xdr:row>103</xdr:row>
      <xdr:rowOff>86995</xdr:rowOff>
    </xdr:to>
    <xdr:sp macro="" textlink="">
      <xdr:nvSpPr>
        <xdr:cNvPr id="330" name="楕円 329">
          <a:extLst>
            <a:ext uri="{FF2B5EF4-FFF2-40B4-BE49-F238E27FC236}">
              <a16:creationId xmlns:a16="http://schemas.microsoft.com/office/drawing/2014/main" id="{892B43EC-7C16-45B0-81CE-12EC283ADB31}"/>
            </a:ext>
          </a:extLst>
        </xdr:cNvPr>
        <xdr:cNvSpPr/>
      </xdr:nvSpPr>
      <xdr:spPr>
        <a:xfrm>
          <a:off x="1079500" y="1764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36195</xdr:rowOff>
    </xdr:from>
    <xdr:to>
      <xdr:col>10</xdr:col>
      <xdr:colOff>114300</xdr:colOff>
      <xdr:row>103</xdr:row>
      <xdr:rowOff>83820</xdr:rowOff>
    </xdr:to>
    <xdr:cxnSp macro="">
      <xdr:nvCxnSpPr>
        <xdr:cNvPr id="331" name="直線コネクタ 330">
          <a:extLst>
            <a:ext uri="{FF2B5EF4-FFF2-40B4-BE49-F238E27FC236}">
              <a16:creationId xmlns:a16="http://schemas.microsoft.com/office/drawing/2014/main" id="{5FEFB4A3-072F-4D0A-95B4-683A73B00CCF}"/>
            </a:ext>
          </a:extLst>
        </xdr:cNvPr>
        <xdr:cNvCxnSpPr/>
      </xdr:nvCxnSpPr>
      <xdr:spPr>
        <a:xfrm>
          <a:off x="1130300" y="176955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332" name="n_1aveValue【市民会館】&#10;有形固定資産減価償却率">
          <a:extLst>
            <a:ext uri="{FF2B5EF4-FFF2-40B4-BE49-F238E27FC236}">
              <a16:creationId xmlns:a16="http://schemas.microsoft.com/office/drawing/2014/main" id="{19D2FEE8-5A6D-4786-980F-7A98781C7334}"/>
            </a:ext>
          </a:extLst>
        </xdr:cNvPr>
        <xdr:cNvSpPr txBox="1"/>
      </xdr:nvSpPr>
      <xdr:spPr>
        <a:xfrm>
          <a:off x="35820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333" name="n_2aveValue【市民会館】&#10;有形固定資産減価償却率">
          <a:extLst>
            <a:ext uri="{FF2B5EF4-FFF2-40B4-BE49-F238E27FC236}">
              <a16:creationId xmlns:a16="http://schemas.microsoft.com/office/drawing/2014/main" id="{F926D4E6-E2F2-4B39-AB6F-11A14682F0B1}"/>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334" name="n_3aveValue【市民会館】&#10;有形固定資産減価償却率">
          <a:extLst>
            <a:ext uri="{FF2B5EF4-FFF2-40B4-BE49-F238E27FC236}">
              <a16:creationId xmlns:a16="http://schemas.microsoft.com/office/drawing/2014/main" id="{C598C73F-CF6C-4002-A14E-FCC1B803827F}"/>
            </a:ext>
          </a:extLst>
        </xdr:cNvPr>
        <xdr:cNvSpPr txBox="1"/>
      </xdr:nvSpPr>
      <xdr:spPr>
        <a:xfrm>
          <a:off x="1816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335" name="n_4aveValue【市民会館】&#10;有形固定資産減価償却率">
          <a:extLst>
            <a:ext uri="{FF2B5EF4-FFF2-40B4-BE49-F238E27FC236}">
              <a16:creationId xmlns:a16="http://schemas.microsoft.com/office/drawing/2014/main" id="{10ADA1CE-5F4E-4B33-BE5F-2F2993730FCC}"/>
            </a:ext>
          </a:extLst>
        </xdr:cNvPr>
        <xdr:cNvSpPr txBox="1"/>
      </xdr:nvSpPr>
      <xdr:spPr>
        <a:xfrm>
          <a:off x="9277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51452</xdr:rowOff>
    </xdr:from>
    <xdr:ext cx="405111" cy="259045"/>
    <xdr:sp macro="" textlink="">
      <xdr:nvSpPr>
        <xdr:cNvPr id="336" name="n_1mainValue【市民会館】&#10;有形固定資産減価償却率">
          <a:extLst>
            <a:ext uri="{FF2B5EF4-FFF2-40B4-BE49-F238E27FC236}">
              <a16:creationId xmlns:a16="http://schemas.microsoft.com/office/drawing/2014/main" id="{CC7DE9BD-719C-48EE-B9DE-F69BC1BA3622}"/>
            </a:ext>
          </a:extLst>
        </xdr:cNvPr>
        <xdr:cNvSpPr txBox="1"/>
      </xdr:nvSpPr>
      <xdr:spPr>
        <a:xfrm>
          <a:off x="3582044" y="1788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31132</xdr:rowOff>
    </xdr:from>
    <xdr:ext cx="405111" cy="259045"/>
    <xdr:sp macro="" textlink="">
      <xdr:nvSpPr>
        <xdr:cNvPr id="337" name="n_2mainValue【市民会館】&#10;有形固定資産減価償却率">
          <a:extLst>
            <a:ext uri="{FF2B5EF4-FFF2-40B4-BE49-F238E27FC236}">
              <a16:creationId xmlns:a16="http://schemas.microsoft.com/office/drawing/2014/main" id="{B0AA8CAD-AAC2-4DD8-A0D1-58DAA6A6DD17}"/>
            </a:ext>
          </a:extLst>
        </xdr:cNvPr>
        <xdr:cNvSpPr txBox="1"/>
      </xdr:nvSpPr>
      <xdr:spPr>
        <a:xfrm>
          <a:off x="2705744" y="1751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151147</xdr:rowOff>
    </xdr:from>
    <xdr:ext cx="405111" cy="259045"/>
    <xdr:sp macro="" textlink="">
      <xdr:nvSpPr>
        <xdr:cNvPr id="338" name="n_3mainValue【市民会館】&#10;有形固定資産減価償却率">
          <a:extLst>
            <a:ext uri="{FF2B5EF4-FFF2-40B4-BE49-F238E27FC236}">
              <a16:creationId xmlns:a16="http://schemas.microsoft.com/office/drawing/2014/main" id="{214BC9F0-2B50-4A86-BAAB-E301CED580C1}"/>
            </a:ext>
          </a:extLst>
        </xdr:cNvPr>
        <xdr:cNvSpPr txBox="1"/>
      </xdr:nvSpPr>
      <xdr:spPr>
        <a:xfrm>
          <a:off x="1816744"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103522</xdr:rowOff>
    </xdr:from>
    <xdr:ext cx="405111" cy="259045"/>
    <xdr:sp macro="" textlink="">
      <xdr:nvSpPr>
        <xdr:cNvPr id="339" name="n_4mainValue【市民会館】&#10;有形固定資産減価償却率">
          <a:extLst>
            <a:ext uri="{FF2B5EF4-FFF2-40B4-BE49-F238E27FC236}">
              <a16:creationId xmlns:a16="http://schemas.microsoft.com/office/drawing/2014/main" id="{1391E111-39FA-4472-917B-7029520F9574}"/>
            </a:ext>
          </a:extLst>
        </xdr:cNvPr>
        <xdr:cNvSpPr txBox="1"/>
      </xdr:nvSpPr>
      <xdr:spPr>
        <a:xfrm>
          <a:off x="927744" y="1741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DD86F97B-8D9D-4563-BE4B-3D9F2E35360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F3D79FD4-9A00-427A-AD06-D3A5942FD57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B40E1F38-829A-4517-BC8D-4FC47ACD128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2FA18A71-10B5-4620-B155-68F27995CCF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8A52588D-2E8D-4409-9DB6-784CAC3B011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3676705D-1389-4D9E-B51C-1E29DFC7201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09036BDB-1882-45F2-90E0-F175F3E0C2C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ABACFD37-2885-4A20-8B24-E53B196F55D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2121A3E1-B034-42AA-A8E5-1B556A93F6D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37947A19-4290-4E14-8FCD-A8B6A835AB1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50" name="直線コネクタ 349">
          <a:extLst>
            <a:ext uri="{FF2B5EF4-FFF2-40B4-BE49-F238E27FC236}">
              <a16:creationId xmlns:a16="http://schemas.microsoft.com/office/drawing/2014/main" id="{8286A10E-0A22-42CE-A046-E6CE05213BE1}"/>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1" name="テキスト ボックス 350">
          <a:extLst>
            <a:ext uri="{FF2B5EF4-FFF2-40B4-BE49-F238E27FC236}">
              <a16:creationId xmlns:a16="http://schemas.microsoft.com/office/drawing/2014/main" id="{A831F656-1359-4918-9C61-3C9070AEA4ED}"/>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2" name="直線コネクタ 351">
          <a:extLst>
            <a:ext uri="{FF2B5EF4-FFF2-40B4-BE49-F238E27FC236}">
              <a16:creationId xmlns:a16="http://schemas.microsoft.com/office/drawing/2014/main" id="{19E8B916-D36B-47BC-88C3-1279F0D65FB4}"/>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3" name="テキスト ボックス 352">
          <a:extLst>
            <a:ext uri="{FF2B5EF4-FFF2-40B4-BE49-F238E27FC236}">
              <a16:creationId xmlns:a16="http://schemas.microsoft.com/office/drawing/2014/main" id="{56082455-19A6-4A24-B38C-4195A8F817FC}"/>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4" name="直線コネクタ 353">
          <a:extLst>
            <a:ext uri="{FF2B5EF4-FFF2-40B4-BE49-F238E27FC236}">
              <a16:creationId xmlns:a16="http://schemas.microsoft.com/office/drawing/2014/main" id="{FCB1D939-0757-4283-A78C-E425BBE3785D}"/>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5" name="テキスト ボックス 354">
          <a:extLst>
            <a:ext uri="{FF2B5EF4-FFF2-40B4-BE49-F238E27FC236}">
              <a16:creationId xmlns:a16="http://schemas.microsoft.com/office/drawing/2014/main" id="{BE065DE4-3A66-4319-A392-D604F9861E0A}"/>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6" name="直線コネクタ 355">
          <a:extLst>
            <a:ext uri="{FF2B5EF4-FFF2-40B4-BE49-F238E27FC236}">
              <a16:creationId xmlns:a16="http://schemas.microsoft.com/office/drawing/2014/main" id="{D1D07BD8-A7F6-440A-A959-9D02899F4176}"/>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7" name="テキスト ボックス 356">
          <a:extLst>
            <a:ext uri="{FF2B5EF4-FFF2-40B4-BE49-F238E27FC236}">
              <a16:creationId xmlns:a16="http://schemas.microsoft.com/office/drawing/2014/main" id="{BA36DE9E-F30B-453D-B8C7-82F61193C401}"/>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1966CC91-53AC-4769-B71B-BD8AD327F3A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a:extLst>
            <a:ext uri="{FF2B5EF4-FFF2-40B4-BE49-F238E27FC236}">
              <a16:creationId xmlns:a16="http://schemas.microsoft.com/office/drawing/2014/main" id="{0EB1B62F-7E1B-49BA-9261-646E67F38A3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8FC81D7C-6340-4AFE-A43B-119C474F4B1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361" name="直線コネクタ 360">
          <a:extLst>
            <a:ext uri="{FF2B5EF4-FFF2-40B4-BE49-F238E27FC236}">
              <a16:creationId xmlns:a16="http://schemas.microsoft.com/office/drawing/2014/main" id="{7EB35F5C-4F35-4264-916B-637F7205E159}"/>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362" name="【市民会館】&#10;一人当たり面積最小値テキスト">
          <a:extLst>
            <a:ext uri="{FF2B5EF4-FFF2-40B4-BE49-F238E27FC236}">
              <a16:creationId xmlns:a16="http://schemas.microsoft.com/office/drawing/2014/main" id="{90D9EBF3-A4DE-4B9F-890E-608B0B9D803C}"/>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363" name="直線コネクタ 362">
          <a:extLst>
            <a:ext uri="{FF2B5EF4-FFF2-40B4-BE49-F238E27FC236}">
              <a16:creationId xmlns:a16="http://schemas.microsoft.com/office/drawing/2014/main" id="{2EA28079-0058-46CE-83B8-F501EF04B46F}"/>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364" name="【市民会館】&#10;一人当たり面積最大値テキスト">
          <a:extLst>
            <a:ext uri="{FF2B5EF4-FFF2-40B4-BE49-F238E27FC236}">
              <a16:creationId xmlns:a16="http://schemas.microsoft.com/office/drawing/2014/main" id="{B403AE22-1CE1-4EA2-81BA-58407B49B5E9}"/>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365" name="直線コネクタ 364">
          <a:extLst>
            <a:ext uri="{FF2B5EF4-FFF2-40B4-BE49-F238E27FC236}">
              <a16:creationId xmlns:a16="http://schemas.microsoft.com/office/drawing/2014/main" id="{EB4B3D5D-C960-4492-906B-0F7F2ECFFB17}"/>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366" name="【市民会館】&#10;一人当たり面積平均値テキスト">
          <a:extLst>
            <a:ext uri="{FF2B5EF4-FFF2-40B4-BE49-F238E27FC236}">
              <a16:creationId xmlns:a16="http://schemas.microsoft.com/office/drawing/2014/main" id="{6E0D59A5-38F5-4A41-955D-708A3758FEEC}"/>
            </a:ext>
          </a:extLst>
        </xdr:cNvPr>
        <xdr:cNvSpPr txBox="1"/>
      </xdr:nvSpPr>
      <xdr:spPr>
        <a:xfrm>
          <a:off x="10515600" y="17908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367" name="フローチャート: 判断 366">
          <a:extLst>
            <a:ext uri="{FF2B5EF4-FFF2-40B4-BE49-F238E27FC236}">
              <a16:creationId xmlns:a16="http://schemas.microsoft.com/office/drawing/2014/main" id="{95D7B217-30A6-42A4-A135-907E0882532D}"/>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368" name="フローチャート: 判断 367">
          <a:extLst>
            <a:ext uri="{FF2B5EF4-FFF2-40B4-BE49-F238E27FC236}">
              <a16:creationId xmlns:a16="http://schemas.microsoft.com/office/drawing/2014/main" id="{10BBA4F7-1DBC-40A7-8F87-0A669000F453}"/>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369" name="フローチャート: 判断 368">
          <a:extLst>
            <a:ext uri="{FF2B5EF4-FFF2-40B4-BE49-F238E27FC236}">
              <a16:creationId xmlns:a16="http://schemas.microsoft.com/office/drawing/2014/main" id="{1F4F7A17-15DE-4BAA-A42F-E8B42213F225}"/>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370" name="フローチャート: 判断 369">
          <a:extLst>
            <a:ext uri="{FF2B5EF4-FFF2-40B4-BE49-F238E27FC236}">
              <a16:creationId xmlns:a16="http://schemas.microsoft.com/office/drawing/2014/main" id="{9616C2BF-0707-498A-B0E4-9A457B369937}"/>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371" name="フローチャート: 判断 370">
          <a:extLst>
            <a:ext uri="{FF2B5EF4-FFF2-40B4-BE49-F238E27FC236}">
              <a16:creationId xmlns:a16="http://schemas.microsoft.com/office/drawing/2014/main" id="{A16BF221-956B-4DCD-A302-060D31B8E47F}"/>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9BF2E0E-A6E8-49F7-B32F-46E622B003F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F435CDD0-499C-481F-ABBD-D9443748151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A2E3AE9A-B891-4A6A-B6FA-8B80967FD0C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BC61CB0-D5DD-4151-B531-16B34B973A2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D0A63834-F809-4ECE-864A-27E507F2E57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151130</xdr:rowOff>
    </xdr:from>
    <xdr:to>
      <xdr:col>55</xdr:col>
      <xdr:colOff>50800</xdr:colOff>
      <xdr:row>106</xdr:row>
      <xdr:rowOff>81280</xdr:rowOff>
    </xdr:to>
    <xdr:sp macro="" textlink="">
      <xdr:nvSpPr>
        <xdr:cNvPr id="377" name="楕円 376">
          <a:extLst>
            <a:ext uri="{FF2B5EF4-FFF2-40B4-BE49-F238E27FC236}">
              <a16:creationId xmlns:a16="http://schemas.microsoft.com/office/drawing/2014/main" id="{9B763DC8-1D92-49A2-86DF-BBF1B521E6AE}"/>
            </a:ext>
          </a:extLst>
        </xdr:cNvPr>
        <xdr:cNvSpPr/>
      </xdr:nvSpPr>
      <xdr:spPr>
        <a:xfrm>
          <a:off x="10426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129557</xdr:rowOff>
    </xdr:from>
    <xdr:ext cx="469744" cy="259045"/>
    <xdr:sp macro="" textlink="">
      <xdr:nvSpPr>
        <xdr:cNvPr id="378" name="【市民会館】&#10;一人当たり面積該当値テキスト">
          <a:extLst>
            <a:ext uri="{FF2B5EF4-FFF2-40B4-BE49-F238E27FC236}">
              <a16:creationId xmlns:a16="http://schemas.microsoft.com/office/drawing/2014/main" id="{CB465BF6-81BE-4AA0-A4CD-7D599E65F80D}"/>
            </a:ext>
          </a:extLst>
        </xdr:cNvPr>
        <xdr:cNvSpPr txBox="1"/>
      </xdr:nvSpPr>
      <xdr:spPr>
        <a:xfrm>
          <a:off x="10515600"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13970</xdr:rowOff>
    </xdr:from>
    <xdr:to>
      <xdr:col>50</xdr:col>
      <xdr:colOff>165100</xdr:colOff>
      <xdr:row>105</xdr:row>
      <xdr:rowOff>115570</xdr:rowOff>
    </xdr:to>
    <xdr:sp macro="" textlink="">
      <xdr:nvSpPr>
        <xdr:cNvPr id="379" name="楕円 378">
          <a:extLst>
            <a:ext uri="{FF2B5EF4-FFF2-40B4-BE49-F238E27FC236}">
              <a16:creationId xmlns:a16="http://schemas.microsoft.com/office/drawing/2014/main" id="{2F5F0257-3E3D-4F4D-BEA7-1BCD7305FA5A}"/>
            </a:ext>
          </a:extLst>
        </xdr:cNvPr>
        <xdr:cNvSpPr/>
      </xdr:nvSpPr>
      <xdr:spPr>
        <a:xfrm>
          <a:off x="9588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64770</xdr:rowOff>
    </xdr:from>
    <xdr:to>
      <xdr:col>55</xdr:col>
      <xdr:colOff>0</xdr:colOff>
      <xdr:row>106</xdr:row>
      <xdr:rowOff>30480</xdr:rowOff>
    </xdr:to>
    <xdr:cxnSp macro="">
      <xdr:nvCxnSpPr>
        <xdr:cNvPr id="380" name="直線コネクタ 379">
          <a:extLst>
            <a:ext uri="{FF2B5EF4-FFF2-40B4-BE49-F238E27FC236}">
              <a16:creationId xmlns:a16="http://schemas.microsoft.com/office/drawing/2014/main" id="{93C2E360-197C-421B-BB64-7AA7888A8AE6}"/>
            </a:ext>
          </a:extLst>
        </xdr:cNvPr>
        <xdr:cNvCxnSpPr/>
      </xdr:nvCxnSpPr>
      <xdr:spPr>
        <a:xfrm>
          <a:off x="9639300" y="180670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13970</xdr:rowOff>
    </xdr:from>
    <xdr:to>
      <xdr:col>46</xdr:col>
      <xdr:colOff>38100</xdr:colOff>
      <xdr:row>105</xdr:row>
      <xdr:rowOff>115570</xdr:rowOff>
    </xdr:to>
    <xdr:sp macro="" textlink="">
      <xdr:nvSpPr>
        <xdr:cNvPr id="381" name="楕円 380">
          <a:extLst>
            <a:ext uri="{FF2B5EF4-FFF2-40B4-BE49-F238E27FC236}">
              <a16:creationId xmlns:a16="http://schemas.microsoft.com/office/drawing/2014/main" id="{F5B3AE26-71AF-4F44-B7F0-9EBA2CEDF47B}"/>
            </a:ext>
          </a:extLst>
        </xdr:cNvPr>
        <xdr:cNvSpPr/>
      </xdr:nvSpPr>
      <xdr:spPr>
        <a:xfrm>
          <a:off x="8699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64770</xdr:rowOff>
    </xdr:from>
    <xdr:to>
      <xdr:col>50</xdr:col>
      <xdr:colOff>114300</xdr:colOff>
      <xdr:row>105</xdr:row>
      <xdr:rowOff>64770</xdr:rowOff>
    </xdr:to>
    <xdr:cxnSp macro="">
      <xdr:nvCxnSpPr>
        <xdr:cNvPr id="382" name="直線コネクタ 381">
          <a:extLst>
            <a:ext uri="{FF2B5EF4-FFF2-40B4-BE49-F238E27FC236}">
              <a16:creationId xmlns:a16="http://schemas.microsoft.com/office/drawing/2014/main" id="{10131333-920F-4B24-BFF3-CDF583A2ABF5}"/>
            </a:ext>
          </a:extLst>
        </xdr:cNvPr>
        <xdr:cNvCxnSpPr/>
      </xdr:nvCxnSpPr>
      <xdr:spPr>
        <a:xfrm>
          <a:off x="8750300" y="1806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18542</xdr:rowOff>
    </xdr:from>
    <xdr:to>
      <xdr:col>41</xdr:col>
      <xdr:colOff>101600</xdr:colOff>
      <xdr:row>105</xdr:row>
      <xdr:rowOff>120142</xdr:rowOff>
    </xdr:to>
    <xdr:sp macro="" textlink="">
      <xdr:nvSpPr>
        <xdr:cNvPr id="383" name="楕円 382">
          <a:extLst>
            <a:ext uri="{FF2B5EF4-FFF2-40B4-BE49-F238E27FC236}">
              <a16:creationId xmlns:a16="http://schemas.microsoft.com/office/drawing/2014/main" id="{C7CAC9C0-8D9E-4F4D-B531-102048212081}"/>
            </a:ext>
          </a:extLst>
        </xdr:cNvPr>
        <xdr:cNvSpPr/>
      </xdr:nvSpPr>
      <xdr:spPr>
        <a:xfrm>
          <a:off x="7810500" y="180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64770</xdr:rowOff>
    </xdr:from>
    <xdr:to>
      <xdr:col>45</xdr:col>
      <xdr:colOff>177800</xdr:colOff>
      <xdr:row>105</xdr:row>
      <xdr:rowOff>69342</xdr:rowOff>
    </xdr:to>
    <xdr:cxnSp macro="">
      <xdr:nvCxnSpPr>
        <xdr:cNvPr id="384" name="直線コネクタ 383">
          <a:extLst>
            <a:ext uri="{FF2B5EF4-FFF2-40B4-BE49-F238E27FC236}">
              <a16:creationId xmlns:a16="http://schemas.microsoft.com/office/drawing/2014/main" id="{2329FA39-F4B4-4E91-BFD5-CF7733082F06}"/>
            </a:ext>
          </a:extLst>
        </xdr:cNvPr>
        <xdr:cNvCxnSpPr/>
      </xdr:nvCxnSpPr>
      <xdr:spPr>
        <a:xfrm flipV="1">
          <a:off x="7861300" y="180670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18542</xdr:rowOff>
    </xdr:from>
    <xdr:to>
      <xdr:col>36</xdr:col>
      <xdr:colOff>165100</xdr:colOff>
      <xdr:row>105</xdr:row>
      <xdr:rowOff>120142</xdr:rowOff>
    </xdr:to>
    <xdr:sp macro="" textlink="">
      <xdr:nvSpPr>
        <xdr:cNvPr id="385" name="楕円 384">
          <a:extLst>
            <a:ext uri="{FF2B5EF4-FFF2-40B4-BE49-F238E27FC236}">
              <a16:creationId xmlns:a16="http://schemas.microsoft.com/office/drawing/2014/main" id="{0D2F4B56-86FB-402D-8907-06D98D512029}"/>
            </a:ext>
          </a:extLst>
        </xdr:cNvPr>
        <xdr:cNvSpPr/>
      </xdr:nvSpPr>
      <xdr:spPr>
        <a:xfrm>
          <a:off x="6921500" y="180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69342</xdr:rowOff>
    </xdr:from>
    <xdr:to>
      <xdr:col>41</xdr:col>
      <xdr:colOff>50800</xdr:colOff>
      <xdr:row>105</xdr:row>
      <xdr:rowOff>69342</xdr:rowOff>
    </xdr:to>
    <xdr:cxnSp macro="">
      <xdr:nvCxnSpPr>
        <xdr:cNvPr id="386" name="直線コネクタ 385">
          <a:extLst>
            <a:ext uri="{FF2B5EF4-FFF2-40B4-BE49-F238E27FC236}">
              <a16:creationId xmlns:a16="http://schemas.microsoft.com/office/drawing/2014/main" id="{C467C60C-DE8C-4F1A-B0E0-05BFD1F34CE6}"/>
            </a:ext>
          </a:extLst>
        </xdr:cNvPr>
        <xdr:cNvCxnSpPr/>
      </xdr:nvCxnSpPr>
      <xdr:spPr>
        <a:xfrm>
          <a:off x="6972300" y="180715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387" name="n_1aveValue【市民会館】&#10;一人当たり面積">
          <a:extLst>
            <a:ext uri="{FF2B5EF4-FFF2-40B4-BE49-F238E27FC236}">
              <a16:creationId xmlns:a16="http://schemas.microsoft.com/office/drawing/2014/main" id="{22314125-BC86-4933-9E0E-12AF996C401F}"/>
            </a:ext>
          </a:extLst>
        </xdr:cNvPr>
        <xdr:cNvSpPr txBox="1"/>
      </xdr:nvSpPr>
      <xdr:spPr>
        <a:xfrm>
          <a:off x="93917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388" name="n_2aveValue【市民会館】&#10;一人当たり面積">
          <a:extLst>
            <a:ext uri="{FF2B5EF4-FFF2-40B4-BE49-F238E27FC236}">
              <a16:creationId xmlns:a16="http://schemas.microsoft.com/office/drawing/2014/main" id="{A5193255-A926-4A55-B052-73A2E64C7F4E}"/>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389" name="n_3aveValue【市民会館】&#10;一人当たり面積">
          <a:extLst>
            <a:ext uri="{FF2B5EF4-FFF2-40B4-BE49-F238E27FC236}">
              <a16:creationId xmlns:a16="http://schemas.microsoft.com/office/drawing/2014/main" id="{9D93C049-D566-49AF-BD55-EF81D88F88DE}"/>
            </a:ext>
          </a:extLst>
        </xdr:cNvPr>
        <xdr:cNvSpPr txBox="1"/>
      </xdr:nvSpPr>
      <xdr:spPr>
        <a:xfrm>
          <a:off x="7626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390" name="n_4aveValue【市民会館】&#10;一人当たり面積">
          <a:extLst>
            <a:ext uri="{FF2B5EF4-FFF2-40B4-BE49-F238E27FC236}">
              <a16:creationId xmlns:a16="http://schemas.microsoft.com/office/drawing/2014/main" id="{CDA23D86-7A60-40CE-B584-4C378101819A}"/>
            </a:ext>
          </a:extLst>
        </xdr:cNvPr>
        <xdr:cNvSpPr txBox="1"/>
      </xdr:nvSpPr>
      <xdr:spPr>
        <a:xfrm>
          <a:off x="6737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132097</xdr:rowOff>
    </xdr:from>
    <xdr:ext cx="469744" cy="259045"/>
    <xdr:sp macro="" textlink="">
      <xdr:nvSpPr>
        <xdr:cNvPr id="391" name="n_1mainValue【市民会館】&#10;一人当たり面積">
          <a:extLst>
            <a:ext uri="{FF2B5EF4-FFF2-40B4-BE49-F238E27FC236}">
              <a16:creationId xmlns:a16="http://schemas.microsoft.com/office/drawing/2014/main" id="{E5A32873-7785-4298-8CD0-8FDF2EB4E51B}"/>
            </a:ext>
          </a:extLst>
        </xdr:cNvPr>
        <xdr:cNvSpPr txBox="1"/>
      </xdr:nvSpPr>
      <xdr:spPr>
        <a:xfrm>
          <a:off x="9391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132097</xdr:rowOff>
    </xdr:from>
    <xdr:ext cx="469744" cy="259045"/>
    <xdr:sp macro="" textlink="">
      <xdr:nvSpPr>
        <xdr:cNvPr id="392" name="n_2mainValue【市民会館】&#10;一人当たり面積">
          <a:extLst>
            <a:ext uri="{FF2B5EF4-FFF2-40B4-BE49-F238E27FC236}">
              <a16:creationId xmlns:a16="http://schemas.microsoft.com/office/drawing/2014/main" id="{94D31269-711B-475C-B87F-B02C16D20FAB}"/>
            </a:ext>
          </a:extLst>
        </xdr:cNvPr>
        <xdr:cNvSpPr txBox="1"/>
      </xdr:nvSpPr>
      <xdr:spPr>
        <a:xfrm>
          <a:off x="8515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136669</xdr:rowOff>
    </xdr:from>
    <xdr:ext cx="469744" cy="259045"/>
    <xdr:sp macro="" textlink="">
      <xdr:nvSpPr>
        <xdr:cNvPr id="393" name="n_3mainValue【市民会館】&#10;一人当たり面積">
          <a:extLst>
            <a:ext uri="{FF2B5EF4-FFF2-40B4-BE49-F238E27FC236}">
              <a16:creationId xmlns:a16="http://schemas.microsoft.com/office/drawing/2014/main" id="{D69294FD-79B5-401E-B387-3A4B8EE4006F}"/>
            </a:ext>
          </a:extLst>
        </xdr:cNvPr>
        <xdr:cNvSpPr txBox="1"/>
      </xdr:nvSpPr>
      <xdr:spPr>
        <a:xfrm>
          <a:off x="7626427" y="1779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136669</xdr:rowOff>
    </xdr:from>
    <xdr:ext cx="469744" cy="259045"/>
    <xdr:sp macro="" textlink="">
      <xdr:nvSpPr>
        <xdr:cNvPr id="394" name="n_4mainValue【市民会館】&#10;一人当たり面積">
          <a:extLst>
            <a:ext uri="{FF2B5EF4-FFF2-40B4-BE49-F238E27FC236}">
              <a16:creationId xmlns:a16="http://schemas.microsoft.com/office/drawing/2014/main" id="{346165D2-FBDB-4458-9666-A73B35E63448}"/>
            </a:ext>
          </a:extLst>
        </xdr:cNvPr>
        <xdr:cNvSpPr txBox="1"/>
      </xdr:nvSpPr>
      <xdr:spPr>
        <a:xfrm>
          <a:off x="6737427" y="1779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6F249FF9-A260-4293-9CBB-75408AE212B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C813E702-E318-4E3B-A1C3-35C4B8CD7C8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2DE76B09-A597-4C44-8971-0C4870D1B7A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865A374D-E71D-48CC-9A95-6A47DBDF710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3CAA4FF-46D6-4B81-A255-D3D8B91DB84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18647B21-7CA6-49B8-BD02-FD71145C385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33EF07B-6E4C-437E-8080-287DB03055B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3B681A78-14C8-44E8-9F7A-63047C0AD74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37324D0E-2BC4-495D-8DB1-FD5FDB3A158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880C84C1-B00D-4928-B435-904795E2CDD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C4CB47BB-ABC6-4951-8C20-4BEAC94AC49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FE92FF34-F137-4958-8FD6-79E1D2386E1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FBC95981-F7A1-4D26-81EF-0A3FD11EF98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8AB566E2-A766-4FAC-AF26-84088BEB234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FAC6018-2048-4D19-9E55-A2922FA27BB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47A14378-3DA9-4DF7-BD5B-C9DA54CBA60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5086FD52-D986-42BE-A31B-DFC55804F1F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8ED7FC22-4944-4675-BF57-B9549C950C2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52373547-FCDB-40D0-8276-AFED33A0335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B2B9F870-73B4-4745-B617-411A26A3F81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3DF68EA2-7A02-4904-94BF-0F6877A4ABF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8C27723D-7660-409E-8F24-C2792D55985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A56613E2-0D7D-441C-ADCB-B8641FA0F30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DE9D863C-EDE2-43AA-A592-7D5DC23AB31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ED41F029-3EEB-4FFB-99C3-DEDC0353DDB0}"/>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B477B60D-E935-4418-8FB2-0E67A79DAA7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4785B71A-9DE7-4C32-9ECB-3EA38906A84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22" name="【一般廃棄物処理施設】&#10;有形固定資産減価償却率最大値テキスト">
          <a:extLst>
            <a:ext uri="{FF2B5EF4-FFF2-40B4-BE49-F238E27FC236}">
              <a16:creationId xmlns:a16="http://schemas.microsoft.com/office/drawing/2014/main" id="{45C43506-C7F9-4129-BF91-C987E410120D}"/>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423" name="直線コネクタ 422">
          <a:extLst>
            <a:ext uri="{FF2B5EF4-FFF2-40B4-BE49-F238E27FC236}">
              <a16:creationId xmlns:a16="http://schemas.microsoft.com/office/drawing/2014/main" id="{71F02743-B020-413D-AAC9-645019F59C00}"/>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E69DD007-7BB7-484F-B175-21702BB66E21}"/>
            </a:ext>
          </a:extLst>
        </xdr:cNvPr>
        <xdr:cNvSpPr txBox="1"/>
      </xdr:nvSpPr>
      <xdr:spPr>
        <a:xfrm>
          <a:off x="16357600" y="643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425" name="フローチャート: 判断 424">
          <a:extLst>
            <a:ext uri="{FF2B5EF4-FFF2-40B4-BE49-F238E27FC236}">
              <a16:creationId xmlns:a16="http://schemas.microsoft.com/office/drawing/2014/main" id="{B65A321E-D05E-4E5A-94B5-D400DFAC357E}"/>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426" name="フローチャート: 判断 425">
          <a:extLst>
            <a:ext uri="{FF2B5EF4-FFF2-40B4-BE49-F238E27FC236}">
              <a16:creationId xmlns:a16="http://schemas.microsoft.com/office/drawing/2014/main" id="{A4668499-A0BA-4979-AD89-3EBB0649B960}"/>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427" name="フローチャート: 判断 426">
          <a:extLst>
            <a:ext uri="{FF2B5EF4-FFF2-40B4-BE49-F238E27FC236}">
              <a16:creationId xmlns:a16="http://schemas.microsoft.com/office/drawing/2014/main" id="{532ED2A6-7D05-43A5-965E-F21EBB723F6F}"/>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428" name="フローチャート: 判断 427">
          <a:extLst>
            <a:ext uri="{FF2B5EF4-FFF2-40B4-BE49-F238E27FC236}">
              <a16:creationId xmlns:a16="http://schemas.microsoft.com/office/drawing/2014/main" id="{9D714803-F79C-4EAF-8688-388CFFCEB0AF}"/>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429" name="フローチャート: 判断 428">
          <a:extLst>
            <a:ext uri="{FF2B5EF4-FFF2-40B4-BE49-F238E27FC236}">
              <a16:creationId xmlns:a16="http://schemas.microsoft.com/office/drawing/2014/main" id="{26722C85-AF13-4E81-9252-8FDE6874D2F2}"/>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5C1A607-24F8-4930-8211-B35E333F340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DD39763-7E2D-49BA-8C7C-1218B3DB673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AC84437-38FD-4715-A2CC-AA84E7978ED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35BFFA8-0FE6-4C3E-95A4-A1C1AA3C49F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F2F4E4E-B06D-44C9-A052-ABFEBC48E19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156845</xdr:rowOff>
    </xdr:from>
    <xdr:to>
      <xdr:col>85</xdr:col>
      <xdr:colOff>177800</xdr:colOff>
      <xdr:row>41</xdr:row>
      <xdr:rowOff>86995</xdr:rowOff>
    </xdr:to>
    <xdr:sp macro="" textlink="">
      <xdr:nvSpPr>
        <xdr:cNvPr id="435" name="楕円 434">
          <a:extLst>
            <a:ext uri="{FF2B5EF4-FFF2-40B4-BE49-F238E27FC236}">
              <a16:creationId xmlns:a16="http://schemas.microsoft.com/office/drawing/2014/main" id="{F2836465-BC65-4391-A82B-925C59C4C19E}"/>
            </a:ext>
          </a:extLst>
        </xdr:cNvPr>
        <xdr:cNvSpPr/>
      </xdr:nvSpPr>
      <xdr:spPr>
        <a:xfrm>
          <a:off x="16268700" y="701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135272</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FF145F64-5852-4F4D-B869-FD3551FE39DF}"/>
            </a:ext>
          </a:extLst>
        </xdr:cNvPr>
        <xdr:cNvSpPr txBox="1"/>
      </xdr:nvSpPr>
      <xdr:spPr>
        <a:xfrm>
          <a:off x="16357600" y="69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133985</xdr:rowOff>
    </xdr:from>
    <xdr:to>
      <xdr:col>81</xdr:col>
      <xdr:colOff>101600</xdr:colOff>
      <xdr:row>41</xdr:row>
      <xdr:rowOff>64135</xdr:rowOff>
    </xdr:to>
    <xdr:sp macro="" textlink="">
      <xdr:nvSpPr>
        <xdr:cNvPr id="437" name="楕円 436">
          <a:extLst>
            <a:ext uri="{FF2B5EF4-FFF2-40B4-BE49-F238E27FC236}">
              <a16:creationId xmlns:a16="http://schemas.microsoft.com/office/drawing/2014/main" id="{C988A5EE-E4FE-40BD-8E4D-B0C4FC0D2335}"/>
            </a:ext>
          </a:extLst>
        </xdr:cNvPr>
        <xdr:cNvSpPr/>
      </xdr:nvSpPr>
      <xdr:spPr>
        <a:xfrm>
          <a:off x="15430500" y="69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13335</xdr:rowOff>
    </xdr:from>
    <xdr:to>
      <xdr:col>85</xdr:col>
      <xdr:colOff>127000</xdr:colOff>
      <xdr:row>41</xdr:row>
      <xdr:rowOff>36195</xdr:rowOff>
    </xdr:to>
    <xdr:cxnSp macro="">
      <xdr:nvCxnSpPr>
        <xdr:cNvPr id="438" name="直線コネクタ 437">
          <a:extLst>
            <a:ext uri="{FF2B5EF4-FFF2-40B4-BE49-F238E27FC236}">
              <a16:creationId xmlns:a16="http://schemas.microsoft.com/office/drawing/2014/main" id="{9B71DFFF-977E-4E1D-B03F-EC358ACABDE4}"/>
            </a:ext>
          </a:extLst>
        </xdr:cNvPr>
        <xdr:cNvCxnSpPr/>
      </xdr:nvCxnSpPr>
      <xdr:spPr>
        <a:xfrm>
          <a:off x="15481300" y="704278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122555</xdr:rowOff>
    </xdr:from>
    <xdr:to>
      <xdr:col>76</xdr:col>
      <xdr:colOff>165100</xdr:colOff>
      <xdr:row>41</xdr:row>
      <xdr:rowOff>52705</xdr:rowOff>
    </xdr:to>
    <xdr:sp macro="" textlink="">
      <xdr:nvSpPr>
        <xdr:cNvPr id="439" name="楕円 438">
          <a:extLst>
            <a:ext uri="{FF2B5EF4-FFF2-40B4-BE49-F238E27FC236}">
              <a16:creationId xmlns:a16="http://schemas.microsoft.com/office/drawing/2014/main" id="{C7D61D1D-9F1F-4B1D-8A10-0A571EEA3EE0}"/>
            </a:ext>
          </a:extLst>
        </xdr:cNvPr>
        <xdr:cNvSpPr/>
      </xdr:nvSpPr>
      <xdr:spPr>
        <a:xfrm>
          <a:off x="14541500" y="69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1905</xdr:rowOff>
    </xdr:from>
    <xdr:to>
      <xdr:col>81</xdr:col>
      <xdr:colOff>50800</xdr:colOff>
      <xdr:row>41</xdr:row>
      <xdr:rowOff>13335</xdr:rowOff>
    </xdr:to>
    <xdr:cxnSp macro="">
      <xdr:nvCxnSpPr>
        <xdr:cNvPr id="440" name="直線コネクタ 439">
          <a:extLst>
            <a:ext uri="{FF2B5EF4-FFF2-40B4-BE49-F238E27FC236}">
              <a16:creationId xmlns:a16="http://schemas.microsoft.com/office/drawing/2014/main" id="{F0D17E6A-6903-425B-A07F-DBB89180A65D}"/>
            </a:ext>
          </a:extLst>
        </xdr:cNvPr>
        <xdr:cNvCxnSpPr/>
      </xdr:nvCxnSpPr>
      <xdr:spPr>
        <a:xfrm>
          <a:off x="14592300" y="703135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84455</xdr:rowOff>
    </xdr:from>
    <xdr:to>
      <xdr:col>72</xdr:col>
      <xdr:colOff>38100</xdr:colOff>
      <xdr:row>41</xdr:row>
      <xdr:rowOff>14605</xdr:rowOff>
    </xdr:to>
    <xdr:sp macro="" textlink="">
      <xdr:nvSpPr>
        <xdr:cNvPr id="441" name="楕円 440">
          <a:extLst>
            <a:ext uri="{FF2B5EF4-FFF2-40B4-BE49-F238E27FC236}">
              <a16:creationId xmlns:a16="http://schemas.microsoft.com/office/drawing/2014/main" id="{64D323FB-EBB6-4DF5-93C7-4F712ED7F92A}"/>
            </a:ext>
          </a:extLst>
        </xdr:cNvPr>
        <xdr:cNvSpPr/>
      </xdr:nvSpPr>
      <xdr:spPr>
        <a:xfrm>
          <a:off x="136525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135255</xdr:rowOff>
    </xdr:from>
    <xdr:to>
      <xdr:col>76</xdr:col>
      <xdr:colOff>114300</xdr:colOff>
      <xdr:row>41</xdr:row>
      <xdr:rowOff>1905</xdr:rowOff>
    </xdr:to>
    <xdr:cxnSp macro="">
      <xdr:nvCxnSpPr>
        <xdr:cNvPr id="442" name="直線コネクタ 441">
          <a:extLst>
            <a:ext uri="{FF2B5EF4-FFF2-40B4-BE49-F238E27FC236}">
              <a16:creationId xmlns:a16="http://schemas.microsoft.com/office/drawing/2014/main" id="{36C43B45-9B84-4984-AE96-B79A326DDE35}"/>
            </a:ext>
          </a:extLst>
        </xdr:cNvPr>
        <xdr:cNvCxnSpPr/>
      </xdr:nvCxnSpPr>
      <xdr:spPr>
        <a:xfrm>
          <a:off x="13703300" y="69932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23495</xdr:rowOff>
    </xdr:from>
    <xdr:to>
      <xdr:col>67</xdr:col>
      <xdr:colOff>101600</xdr:colOff>
      <xdr:row>40</xdr:row>
      <xdr:rowOff>125095</xdr:rowOff>
    </xdr:to>
    <xdr:sp macro="" textlink="">
      <xdr:nvSpPr>
        <xdr:cNvPr id="443" name="楕円 442">
          <a:extLst>
            <a:ext uri="{FF2B5EF4-FFF2-40B4-BE49-F238E27FC236}">
              <a16:creationId xmlns:a16="http://schemas.microsoft.com/office/drawing/2014/main" id="{BCCAA867-F04D-4F63-A0E9-C33E18434882}"/>
            </a:ext>
          </a:extLst>
        </xdr:cNvPr>
        <xdr:cNvSpPr/>
      </xdr:nvSpPr>
      <xdr:spPr>
        <a:xfrm>
          <a:off x="12763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74295</xdr:rowOff>
    </xdr:from>
    <xdr:to>
      <xdr:col>71</xdr:col>
      <xdr:colOff>177800</xdr:colOff>
      <xdr:row>40</xdr:row>
      <xdr:rowOff>135255</xdr:rowOff>
    </xdr:to>
    <xdr:cxnSp macro="">
      <xdr:nvCxnSpPr>
        <xdr:cNvPr id="444" name="直線コネクタ 443">
          <a:extLst>
            <a:ext uri="{FF2B5EF4-FFF2-40B4-BE49-F238E27FC236}">
              <a16:creationId xmlns:a16="http://schemas.microsoft.com/office/drawing/2014/main" id="{5E95B63C-C018-4E13-BDBC-F6927FA5B9D0}"/>
            </a:ext>
          </a:extLst>
        </xdr:cNvPr>
        <xdr:cNvCxnSpPr/>
      </xdr:nvCxnSpPr>
      <xdr:spPr>
        <a:xfrm>
          <a:off x="12814300" y="693229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5E958FDF-3077-49FC-B0A0-364F1790D4BA}"/>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0DE52281-F19F-4879-A02E-4E76C6BE4DBB}"/>
            </a:ext>
          </a:extLst>
        </xdr:cNvPr>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D16EE045-DFD0-4490-BBD0-625097A2B38A}"/>
            </a:ext>
          </a:extLst>
        </xdr:cNvPr>
        <xdr:cNvSpPr txBox="1"/>
      </xdr:nvSpPr>
      <xdr:spPr>
        <a:xfrm>
          <a:off x="13500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915E903B-B91B-4FF9-B684-FBA30FAE3D3B}"/>
            </a:ext>
          </a:extLst>
        </xdr:cNvPr>
        <xdr:cNvSpPr txBox="1"/>
      </xdr:nvSpPr>
      <xdr:spPr>
        <a:xfrm>
          <a:off x="12611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55262</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8DDDF314-5FF0-43B2-8BCC-2B58FA759CD4}"/>
            </a:ext>
          </a:extLst>
        </xdr:cNvPr>
        <xdr:cNvSpPr txBox="1"/>
      </xdr:nvSpPr>
      <xdr:spPr>
        <a:xfrm>
          <a:off x="15266044"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43832</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01E6857A-C229-4C51-A293-5CC9BD0034ED}"/>
            </a:ext>
          </a:extLst>
        </xdr:cNvPr>
        <xdr:cNvSpPr txBox="1"/>
      </xdr:nvSpPr>
      <xdr:spPr>
        <a:xfrm>
          <a:off x="14389744"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5732</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0A5A6637-3004-41AA-8155-7F765DDB876A}"/>
            </a:ext>
          </a:extLst>
        </xdr:cNvPr>
        <xdr:cNvSpPr txBox="1"/>
      </xdr:nvSpPr>
      <xdr:spPr>
        <a:xfrm>
          <a:off x="13500744"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116222</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CACB56DF-E3C3-4797-8241-DE21B299CE19}"/>
            </a:ext>
          </a:extLst>
        </xdr:cNvPr>
        <xdr:cNvSpPr txBox="1"/>
      </xdr:nvSpPr>
      <xdr:spPr>
        <a:xfrm>
          <a:off x="12611744" y="697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A05C5D4C-3A23-4CDB-AF02-DDD120585B8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1BD1C146-0355-4083-BE8E-A689680A4CB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7042D72D-58D7-4E47-A8E3-B678242E62A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22DC5036-586B-486C-9722-776AC6D7E77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AFD3AF5A-FD93-4452-ACE4-FDB0D3F3D1A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EE334E12-0D2E-422F-BD82-7668A84EC26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EB05EA0D-C196-4A30-BA55-7A7A9F209C3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9CF5E9A7-7BD8-40B7-8574-C49E68CFD08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6C93D0B2-21C1-4EC5-B5BF-F402E29F965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51B2E352-8690-487D-BA2F-E952FC57011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78920743-977D-4C3E-B6EC-513EE4DE93B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F475C36F-F4B1-44D1-85CE-CA750164ACD5}"/>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998B2443-5DF1-428A-8A86-7EB7E494CB2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AB61B4D6-B960-4D40-9B53-A5FCB139256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7B5396DC-8A0A-4061-81A2-DE1D110EFB6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D4DD2C8F-C805-4BAA-A6FA-1C3DE91B85C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8D1DDE69-9BD9-4DC2-BA87-4F2E5C318EA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003BB8FC-9D6E-4E80-81D3-658114EF914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88CEE578-3A1B-49C3-A44C-D2D86E07146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9F53A7BD-CA83-4ABE-8CCF-110738821CC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375844EC-1EDA-4D0F-A8FF-DF67A3541DE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474" name="直線コネクタ 473">
          <a:extLst>
            <a:ext uri="{FF2B5EF4-FFF2-40B4-BE49-F238E27FC236}">
              <a16:creationId xmlns:a16="http://schemas.microsoft.com/office/drawing/2014/main" id="{E469276B-26B9-41D7-BBBC-4E0B763B8DA8}"/>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475" name="【一般廃棄物処理施設】&#10;一人当たり有形固定資産（償却資産）額最小値テキスト">
          <a:extLst>
            <a:ext uri="{FF2B5EF4-FFF2-40B4-BE49-F238E27FC236}">
              <a16:creationId xmlns:a16="http://schemas.microsoft.com/office/drawing/2014/main" id="{D7CA9B17-B315-4521-AB98-742B94552222}"/>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476" name="直線コネクタ 475">
          <a:extLst>
            <a:ext uri="{FF2B5EF4-FFF2-40B4-BE49-F238E27FC236}">
              <a16:creationId xmlns:a16="http://schemas.microsoft.com/office/drawing/2014/main" id="{0012A004-29B2-42C4-9BD2-E8E064A174DA}"/>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F1356167-579E-49B7-9B13-B907EA8EEF86}"/>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478" name="直線コネクタ 477">
          <a:extLst>
            <a:ext uri="{FF2B5EF4-FFF2-40B4-BE49-F238E27FC236}">
              <a16:creationId xmlns:a16="http://schemas.microsoft.com/office/drawing/2014/main" id="{70905475-0E63-4E49-84BC-8A685C6C9272}"/>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FE0AD99B-DCC5-4F00-BDC3-FA3CE051DF51}"/>
            </a:ext>
          </a:extLst>
        </xdr:cNvPr>
        <xdr:cNvSpPr txBox="1"/>
      </xdr:nvSpPr>
      <xdr:spPr>
        <a:xfrm>
          <a:off x="22199600" y="6697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480" name="フローチャート: 判断 479">
          <a:extLst>
            <a:ext uri="{FF2B5EF4-FFF2-40B4-BE49-F238E27FC236}">
              <a16:creationId xmlns:a16="http://schemas.microsoft.com/office/drawing/2014/main" id="{DEC9474D-9B25-473C-9502-79118BDE63C4}"/>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481" name="フローチャート: 判断 480">
          <a:extLst>
            <a:ext uri="{FF2B5EF4-FFF2-40B4-BE49-F238E27FC236}">
              <a16:creationId xmlns:a16="http://schemas.microsoft.com/office/drawing/2014/main" id="{7C582C79-1222-4E45-A9E6-5F79F84E2561}"/>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482" name="フローチャート: 判断 481">
          <a:extLst>
            <a:ext uri="{FF2B5EF4-FFF2-40B4-BE49-F238E27FC236}">
              <a16:creationId xmlns:a16="http://schemas.microsoft.com/office/drawing/2014/main" id="{B8A4D014-262C-4A28-AF94-D4928F811726}"/>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483" name="フローチャート: 判断 482">
          <a:extLst>
            <a:ext uri="{FF2B5EF4-FFF2-40B4-BE49-F238E27FC236}">
              <a16:creationId xmlns:a16="http://schemas.microsoft.com/office/drawing/2014/main" id="{4D2416F4-D76A-43F0-9557-E3DD27DF5868}"/>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484" name="フローチャート: 判断 483">
          <a:extLst>
            <a:ext uri="{FF2B5EF4-FFF2-40B4-BE49-F238E27FC236}">
              <a16:creationId xmlns:a16="http://schemas.microsoft.com/office/drawing/2014/main" id="{134B1AA5-E7BD-48A1-83B1-6D5F6445FAFC}"/>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DFDA5DD-720E-43C9-8B6A-00371F94250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F514DF4-4177-40AF-8D3A-231EFBDB187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24519DE-D21F-4C15-B41C-2F4D5BB34D5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E4C1AF3-6EE4-420C-918D-6F09140CE7B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93A2664-62E3-4AB9-B028-51DF60B517D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16512</xdr:rowOff>
    </xdr:from>
    <xdr:to>
      <xdr:col>116</xdr:col>
      <xdr:colOff>114300</xdr:colOff>
      <xdr:row>39</xdr:row>
      <xdr:rowOff>118112</xdr:rowOff>
    </xdr:to>
    <xdr:sp macro="" textlink="">
      <xdr:nvSpPr>
        <xdr:cNvPr id="490" name="楕円 489">
          <a:extLst>
            <a:ext uri="{FF2B5EF4-FFF2-40B4-BE49-F238E27FC236}">
              <a16:creationId xmlns:a16="http://schemas.microsoft.com/office/drawing/2014/main" id="{3A0E82C7-48F6-4145-B1B0-CEBD0CD54734}"/>
            </a:ext>
          </a:extLst>
        </xdr:cNvPr>
        <xdr:cNvSpPr/>
      </xdr:nvSpPr>
      <xdr:spPr>
        <a:xfrm>
          <a:off x="22110700" y="670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39389</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28D2F0A5-E672-4D25-A4CE-1F20798EC46D}"/>
            </a:ext>
          </a:extLst>
        </xdr:cNvPr>
        <xdr:cNvSpPr txBox="1"/>
      </xdr:nvSpPr>
      <xdr:spPr>
        <a:xfrm>
          <a:off x="22199600" y="655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20435</xdr:rowOff>
    </xdr:from>
    <xdr:to>
      <xdr:col>112</xdr:col>
      <xdr:colOff>38100</xdr:colOff>
      <xdr:row>39</xdr:row>
      <xdr:rowOff>122035</xdr:rowOff>
    </xdr:to>
    <xdr:sp macro="" textlink="">
      <xdr:nvSpPr>
        <xdr:cNvPr id="492" name="楕円 491">
          <a:extLst>
            <a:ext uri="{FF2B5EF4-FFF2-40B4-BE49-F238E27FC236}">
              <a16:creationId xmlns:a16="http://schemas.microsoft.com/office/drawing/2014/main" id="{44EE5F7B-5851-4D41-B6E5-C0C7108A9005}"/>
            </a:ext>
          </a:extLst>
        </xdr:cNvPr>
        <xdr:cNvSpPr/>
      </xdr:nvSpPr>
      <xdr:spPr>
        <a:xfrm>
          <a:off x="21272500" y="67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67312</xdr:rowOff>
    </xdr:from>
    <xdr:to>
      <xdr:col>116</xdr:col>
      <xdr:colOff>63500</xdr:colOff>
      <xdr:row>39</xdr:row>
      <xdr:rowOff>71235</xdr:rowOff>
    </xdr:to>
    <xdr:cxnSp macro="">
      <xdr:nvCxnSpPr>
        <xdr:cNvPr id="493" name="直線コネクタ 492">
          <a:extLst>
            <a:ext uri="{FF2B5EF4-FFF2-40B4-BE49-F238E27FC236}">
              <a16:creationId xmlns:a16="http://schemas.microsoft.com/office/drawing/2014/main" id="{25DE7944-ED99-4D01-BEE2-9738612FCC14}"/>
            </a:ext>
          </a:extLst>
        </xdr:cNvPr>
        <xdr:cNvCxnSpPr/>
      </xdr:nvCxnSpPr>
      <xdr:spPr>
        <a:xfrm flipV="1">
          <a:off x="21323300" y="6753862"/>
          <a:ext cx="838200" cy="3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22172</xdr:rowOff>
    </xdr:from>
    <xdr:to>
      <xdr:col>107</xdr:col>
      <xdr:colOff>101600</xdr:colOff>
      <xdr:row>39</xdr:row>
      <xdr:rowOff>123772</xdr:rowOff>
    </xdr:to>
    <xdr:sp macro="" textlink="">
      <xdr:nvSpPr>
        <xdr:cNvPr id="494" name="楕円 493">
          <a:extLst>
            <a:ext uri="{FF2B5EF4-FFF2-40B4-BE49-F238E27FC236}">
              <a16:creationId xmlns:a16="http://schemas.microsoft.com/office/drawing/2014/main" id="{10DA1990-F6B5-4369-984F-738E88611C53}"/>
            </a:ext>
          </a:extLst>
        </xdr:cNvPr>
        <xdr:cNvSpPr/>
      </xdr:nvSpPr>
      <xdr:spPr>
        <a:xfrm>
          <a:off x="20383500" y="670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71235</xdr:rowOff>
    </xdr:from>
    <xdr:to>
      <xdr:col>111</xdr:col>
      <xdr:colOff>177800</xdr:colOff>
      <xdr:row>39</xdr:row>
      <xdr:rowOff>72972</xdr:rowOff>
    </xdr:to>
    <xdr:cxnSp macro="">
      <xdr:nvCxnSpPr>
        <xdr:cNvPr id="495" name="直線コネクタ 494">
          <a:extLst>
            <a:ext uri="{FF2B5EF4-FFF2-40B4-BE49-F238E27FC236}">
              <a16:creationId xmlns:a16="http://schemas.microsoft.com/office/drawing/2014/main" id="{DF1E80B8-71D3-464E-AF5F-F3CAF99118D3}"/>
            </a:ext>
          </a:extLst>
        </xdr:cNvPr>
        <xdr:cNvCxnSpPr/>
      </xdr:nvCxnSpPr>
      <xdr:spPr>
        <a:xfrm flipV="1">
          <a:off x="20434300" y="6757785"/>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24833</xdr:rowOff>
    </xdr:from>
    <xdr:to>
      <xdr:col>102</xdr:col>
      <xdr:colOff>165100</xdr:colOff>
      <xdr:row>39</xdr:row>
      <xdr:rowOff>126433</xdr:rowOff>
    </xdr:to>
    <xdr:sp macro="" textlink="">
      <xdr:nvSpPr>
        <xdr:cNvPr id="496" name="楕円 495">
          <a:extLst>
            <a:ext uri="{FF2B5EF4-FFF2-40B4-BE49-F238E27FC236}">
              <a16:creationId xmlns:a16="http://schemas.microsoft.com/office/drawing/2014/main" id="{CD52C975-71D5-4D3A-93AF-755668D33D11}"/>
            </a:ext>
          </a:extLst>
        </xdr:cNvPr>
        <xdr:cNvSpPr/>
      </xdr:nvSpPr>
      <xdr:spPr>
        <a:xfrm>
          <a:off x="19494500" y="671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72972</xdr:rowOff>
    </xdr:from>
    <xdr:to>
      <xdr:col>107</xdr:col>
      <xdr:colOff>50800</xdr:colOff>
      <xdr:row>39</xdr:row>
      <xdr:rowOff>75633</xdr:rowOff>
    </xdr:to>
    <xdr:cxnSp macro="">
      <xdr:nvCxnSpPr>
        <xdr:cNvPr id="497" name="直線コネクタ 496">
          <a:extLst>
            <a:ext uri="{FF2B5EF4-FFF2-40B4-BE49-F238E27FC236}">
              <a16:creationId xmlns:a16="http://schemas.microsoft.com/office/drawing/2014/main" id="{8FE604A0-BC77-4E5D-8347-23389E63F5C6}"/>
            </a:ext>
          </a:extLst>
        </xdr:cNvPr>
        <xdr:cNvCxnSpPr/>
      </xdr:nvCxnSpPr>
      <xdr:spPr>
        <a:xfrm flipV="1">
          <a:off x="19545300" y="6759522"/>
          <a:ext cx="889000" cy="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27539</xdr:rowOff>
    </xdr:from>
    <xdr:to>
      <xdr:col>98</xdr:col>
      <xdr:colOff>38100</xdr:colOff>
      <xdr:row>39</xdr:row>
      <xdr:rowOff>129139</xdr:rowOff>
    </xdr:to>
    <xdr:sp macro="" textlink="">
      <xdr:nvSpPr>
        <xdr:cNvPr id="498" name="楕円 497">
          <a:extLst>
            <a:ext uri="{FF2B5EF4-FFF2-40B4-BE49-F238E27FC236}">
              <a16:creationId xmlns:a16="http://schemas.microsoft.com/office/drawing/2014/main" id="{3493BAEA-70AE-49AA-893E-C9AED6575794}"/>
            </a:ext>
          </a:extLst>
        </xdr:cNvPr>
        <xdr:cNvSpPr/>
      </xdr:nvSpPr>
      <xdr:spPr>
        <a:xfrm>
          <a:off x="18605500" y="671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75633</xdr:rowOff>
    </xdr:from>
    <xdr:to>
      <xdr:col>102</xdr:col>
      <xdr:colOff>114300</xdr:colOff>
      <xdr:row>39</xdr:row>
      <xdr:rowOff>78339</xdr:rowOff>
    </xdr:to>
    <xdr:cxnSp macro="">
      <xdr:nvCxnSpPr>
        <xdr:cNvPr id="499" name="直線コネクタ 498">
          <a:extLst>
            <a:ext uri="{FF2B5EF4-FFF2-40B4-BE49-F238E27FC236}">
              <a16:creationId xmlns:a16="http://schemas.microsoft.com/office/drawing/2014/main" id="{559004FD-908B-47ED-BD41-78C4E01F8139}"/>
            </a:ext>
          </a:extLst>
        </xdr:cNvPr>
        <xdr:cNvCxnSpPr/>
      </xdr:nvCxnSpPr>
      <xdr:spPr>
        <a:xfrm flipV="1">
          <a:off x="18656300" y="6762183"/>
          <a:ext cx="8890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4F304F63-D3E1-44FA-AAF2-9A169F294D53}"/>
            </a:ext>
          </a:extLst>
        </xdr:cNvPr>
        <xdr:cNvSpPr txBox="1"/>
      </xdr:nvSpPr>
      <xdr:spPr>
        <a:xfrm>
          <a:off x="21043411" y="681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718C8D21-B3EB-4B41-8153-2D97A5242699}"/>
            </a:ext>
          </a:extLst>
        </xdr:cNvPr>
        <xdr:cNvSpPr txBox="1"/>
      </xdr:nvSpPr>
      <xdr:spPr>
        <a:xfrm>
          <a:off x="20167111" y="68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A319470D-DB6C-4588-BCA1-B8DB92F22A33}"/>
            </a:ext>
          </a:extLst>
        </xdr:cNvPr>
        <xdr:cNvSpPr txBox="1"/>
      </xdr:nvSpPr>
      <xdr:spPr>
        <a:xfrm>
          <a:off x="19278111" y="683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FFDAC275-2F0E-4DC3-A93E-32BC35D585D1}"/>
            </a:ext>
          </a:extLst>
        </xdr:cNvPr>
        <xdr:cNvSpPr txBox="1"/>
      </xdr:nvSpPr>
      <xdr:spPr>
        <a:xfrm>
          <a:off x="18389111" y="68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138562</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BE9D928B-FC36-4B53-BC4A-DCB94A9E3D34}"/>
            </a:ext>
          </a:extLst>
        </xdr:cNvPr>
        <xdr:cNvSpPr txBox="1"/>
      </xdr:nvSpPr>
      <xdr:spPr>
        <a:xfrm>
          <a:off x="21043411" y="648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140299</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F53C8167-3AB5-4373-9ED8-01C9F817B369}"/>
            </a:ext>
          </a:extLst>
        </xdr:cNvPr>
        <xdr:cNvSpPr txBox="1"/>
      </xdr:nvSpPr>
      <xdr:spPr>
        <a:xfrm>
          <a:off x="20167111" y="6483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142960</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A73F66C9-3C32-46F3-9661-EA7091BEA1B3}"/>
            </a:ext>
          </a:extLst>
        </xdr:cNvPr>
        <xdr:cNvSpPr txBox="1"/>
      </xdr:nvSpPr>
      <xdr:spPr>
        <a:xfrm>
          <a:off x="19278111" y="648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145666</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FF5C4FFB-B82B-459E-92AC-D38A7EE63CAB}"/>
            </a:ext>
          </a:extLst>
        </xdr:cNvPr>
        <xdr:cNvSpPr txBox="1"/>
      </xdr:nvSpPr>
      <xdr:spPr>
        <a:xfrm>
          <a:off x="18389111" y="648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ACA885BE-DD65-4588-B363-34975394721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C86E05E2-3476-4911-8482-05F5EA931E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76CDF569-0DEA-4B9B-9BA5-46420421329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7EF32880-448C-4BC7-8FD0-3DD6337F7C6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FFBFE8AF-B811-4683-AF5C-0A382062BB8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8AA2CBED-5076-4E66-95B2-F80C24BB900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2532EA56-4053-461B-ADA5-E1C2C6C9E97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4766F770-0EA3-4D7F-80B9-2D839548083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96109FB4-8AAB-4D1F-9733-B165775E993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296477C-9825-4F4B-B4B0-3B576E07B7F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738C8385-27E4-4A19-9FF5-D86EF0440EB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65A8B059-B10A-480B-9051-80038939698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FA841354-AF12-4882-825A-FB017D29840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0CD088D-2F6D-46EE-9A9A-094ACDDCC3A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5F4EDCB8-05EA-40EF-A382-CF7BC263934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8B834CA7-1130-46B1-A6D2-053B0C1DCAB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8E957993-D924-4890-B74E-CAE4DA2F1BD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E118E964-171F-4EAD-BF1E-B8CA07BEDE0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7AA22CEA-EE6C-4DF1-AB8D-CDB75715F85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2BFCB862-18CF-46CE-8164-424E34878F4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3D5225F4-2A54-4ECC-9EA9-FE545DAE3E7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98EDF498-CA78-4042-971A-695E241F22A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3532CBE9-F160-4296-9F21-6AB4F1B79FB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0841CB38-05DC-42E8-974C-B70526C4CA2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532" name="直線コネクタ 531">
          <a:extLst>
            <a:ext uri="{FF2B5EF4-FFF2-40B4-BE49-F238E27FC236}">
              <a16:creationId xmlns:a16="http://schemas.microsoft.com/office/drawing/2014/main" id="{9A387836-F5BA-4727-977F-4393F3674B83}"/>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533" name="【保健センター・保健所】&#10;有形固定資産減価償却率最小値テキスト">
          <a:extLst>
            <a:ext uri="{FF2B5EF4-FFF2-40B4-BE49-F238E27FC236}">
              <a16:creationId xmlns:a16="http://schemas.microsoft.com/office/drawing/2014/main" id="{D523653F-3456-4EE4-A814-4790C7754F27}"/>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534" name="直線コネクタ 533">
          <a:extLst>
            <a:ext uri="{FF2B5EF4-FFF2-40B4-BE49-F238E27FC236}">
              <a16:creationId xmlns:a16="http://schemas.microsoft.com/office/drawing/2014/main" id="{0241999F-CA0F-4311-80F5-93170B06A95E}"/>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9E39456F-FE25-41E1-8540-BDB2BC322AE9}"/>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536" name="直線コネクタ 535">
          <a:extLst>
            <a:ext uri="{FF2B5EF4-FFF2-40B4-BE49-F238E27FC236}">
              <a16:creationId xmlns:a16="http://schemas.microsoft.com/office/drawing/2014/main" id="{E31F3F0B-B026-42AC-B7E7-B1B197990E37}"/>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E27BE476-A975-4DE0-B1F1-FDDA7D60C187}"/>
            </a:ext>
          </a:extLst>
        </xdr:cNvPr>
        <xdr:cNvSpPr txBox="1"/>
      </xdr:nvSpPr>
      <xdr:spPr>
        <a:xfrm>
          <a:off x="1635760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538" name="フローチャート: 判断 537">
          <a:extLst>
            <a:ext uri="{FF2B5EF4-FFF2-40B4-BE49-F238E27FC236}">
              <a16:creationId xmlns:a16="http://schemas.microsoft.com/office/drawing/2014/main" id="{AFC968A3-A58C-44A1-B275-60F052D98F63}"/>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539" name="フローチャート: 判断 538">
          <a:extLst>
            <a:ext uri="{FF2B5EF4-FFF2-40B4-BE49-F238E27FC236}">
              <a16:creationId xmlns:a16="http://schemas.microsoft.com/office/drawing/2014/main" id="{A12F3579-8CE7-407A-AC77-703653A90A6C}"/>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540" name="フローチャート: 判断 539">
          <a:extLst>
            <a:ext uri="{FF2B5EF4-FFF2-40B4-BE49-F238E27FC236}">
              <a16:creationId xmlns:a16="http://schemas.microsoft.com/office/drawing/2014/main" id="{DB7CCBDA-8AC7-4E24-AB7A-34F25408E4A7}"/>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541" name="フローチャート: 判断 540">
          <a:extLst>
            <a:ext uri="{FF2B5EF4-FFF2-40B4-BE49-F238E27FC236}">
              <a16:creationId xmlns:a16="http://schemas.microsoft.com/office/drawing/2014/main" id="{D3CCF8AF-63AC-440D-AB37-2D57C80839C0}"/>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542" name="フローチャート: 判断 541">
          <a:extLst>
            <a:ext uri="{FF2B5EF4-FFF2-40B4-BE49-F238E27FC236}">
              <a16:creationId xmlns:a16="http://schemas.microsoft.com/office/drawing/2014/main" id="{A278AC25-BDEB-43A5-88F9-585D190BFA88}"/>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8F7011A-A867-46B3-B62C-A06ED0CACF7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12594DA-3051-4166-BE67-DC1A60EA540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1529998-144F-44CB-9D52-3D10EC7ACA5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8B2CB04-D57B-4544-A9E1-DCBDE844647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FB475FA-C557-4BB0-89CB-7FF836215AB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19685</xdr:rowOff>
    </xdr:from>
    <xdr:to>
      <xdr:col>85</xdr:col>
      <xdr:colOff>177800</xdr:colOff>
      <xdr:row>61</xdr:row>
      <xdr:rowOff>121285</xdr:rowOff>
    </xdr:to>
    <xdr:sp macro="" textlink="">
      <xdr:nvSpPr>
        <xdr:cNvPr id="548" name="楕円 547">
          <a:extLst>
            <a:ext uri="{FF2B5EF4-FFF2-40B4-BE49-F238E27FC236}">
              <a16:creationId xmlns:a16="http://schemas.microsoft.com/office/drawing/2014/main" id="{47D81A52-D016-4463-928D-586E7921B289}"/>
            </a:ext>
          </a:extLst>
        </xdr:cNvPr>
        <xdr:cNvSpPr/>
      </xdr:nvSpPr>
      <xdr:spPr>
        <a:xfrm>
          <a:off x="162687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169562</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9C074FFE-0160-4C61-8560-1E6744AE0528}"/>
            </a:ext>
          </a:extLst>
        </xdr:cNvPr>
        <xdr:cNvSpPr txBox="1"/>
      </xdr:nvSpPr>
      <xdr:spPr>
        <a:xfrm>
          <a:off x="16357600"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141605</xdr:rowOff>
    </xdr:from>
    <xdr:to>
      <xdr:col>81</xdr:col>
      <xdr:colOff>101600</xdr:colOff>
      <xdr:row>61</xdr:row>
      <xdr:rowOff>71755</xdr:rowOff>
    </xdr:to>
    <xdr:sp macro="" textlink="">
      <xdr:nvSpPr>
        <xdr:cNvPr id="550" name="楕円 549">
          <a:extLst>
            <a:ext uri="{FF2B5EF4-FFF2-40B4-BE49-F238E27FC236}">
              <a16:creationId xmlns:a16="http://schemas.microsoft.com/office/drawing/2014/main" id="{1B1A648E-6036-42F5-A377-84C03FB86306}"/>
            </a:ext>
          </a:extLst>
        </xdr:cNvPr>
        <xdr:cNvSpPr/>
      </xdr:nvSpPr>
      <xdr:spPr>
        <a:xfrm>
          <a:off x="15430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20955</xdr:rowOff>
    </xdr:from>
    <xdr:to>
      <xdr:col>85</xdr:col>
      <xdr:colOff>127000</xdr:colOff>
      <xdr:row>61</xdr:row>
      <xdr:rowOff>70485</xdr:rowOff>
    </xdr:to>
    <xdr:cxnSp macro="">
      <xdr:nvCxnSpPr>
        <xdr:cNvPr id="551" name="直線コネクタ 550">
          <a:extLst>
            <a:ext uri="{FF2B5EF4-FFF2-40B4-BE49-F238E27FC236}">
              <a16:creationId xmlns:a16="http://schemas.microsoft.com/office/drawing/2014/main" id="{A10CC966-9614-4530-B4B3-5FD60FC6222A}"/>
            </a:ext>
          </a:extLst>
        </xdr:cNvPr>
        <xdr:cNvCxnSpPr/>
      </xdr:nvCxnSpPr>
      <xdr:spPr>
        <a:xfrm>
          <a:off x="15481300" y="1047940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86360</xdr:rowOff>
    </xdr:from>
    <xdr:to>
      <xdr:col>76</xdr:col>
      <xdr:colOff>165100</xdr:colOff>
      <xdr:row>61</xdr:row>
      <xdr:rowOff>16510</xdr:rowOff>
    </xdr:to>
    <xdr:sp macro="" textlink="">
      <xdr:nvSpPr>
        <xdr:cNvPr id="552" name="楕円 551">
          <a:extLst>
            <a:ext uri="{FF2B5EF4-FFF2-40B4-BE49-F238E27FC236}">
              <a16:creationId xmlns:a16="http://schemas.microsoft.com/office/drawing/2014/main" id="{1E2F028A-5462-41ED-A098-608911CCD979}"/>
            </a:ext>
          </a:extLst>
        </xdr:cNvPr>
        <xdr:cNvSpPr/>
      </xdr:nvSpPr>
      <xdr:spPr>
        <a:xfrm>
          <a:off x="14541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137160</xdr:rowOff>
    </xdr:from>
    <xdr:to>
      <xdr:col>81</xdr:col>
      <xdr:colOff>50800</xdr:colOff>
      <xdr:row>61</xdr:row>
      <xdr:rowOff>20955</xdr:rowOff>
    </xdr:to>
    <xdr:cxnSp macro="">
      <xdr:nvCxnSpPr>
        <xdr:cNvPr id="553" name="直線コネクタ 552">
          <a:extLst>
            <a:ext uri="{FF2B5EF4-FFF2-40B4-BE49-F238E27FC236}">
              <a16:creationId xmlns:a16="http://schemas.microsoft.com/office/drawing/2014/main" id="{5B7ADBFD-6316-4EFC-B62F-A029A7E7AED4}"/>
            </a:ext>
          </a:extLst>
        </xdr:cNvPr>
        <xdr:cNvCxnSpPr/>
      </xdr:nvCxnSpPr>
      <xdr:spPr>
        <a:xfrm>
          <a:off x="14592300" y="1042416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29210</xdr:rowOff>
    </xdr:from>
    <xdr:to>
      <xdr:col>72</xdr:col>
      <xdr:colOff>38100</xdr:colOff>
      <xdr:row>60</xdr:row>
      <xdr:rowOff>130810</xdr:rowOff>
    </xdr:to>
    <xdr:sp macro="" textlink="">
      <xdr:nvSpPr>
        <xdr:cNvPr id="554" name="楕円 553">
          <a:extLst>
            <a:ext uri="{FF2B5EF4-FFF2-40B4-BE49-F238E27FC236}">
              <a16:creationId xmlns:a16="http://schemas.microsoft.com/office/drawing/2014/main" id="{B9609F89-9299-4F11-9426-594747F4A9E5}"/>
            </a:ext>
          </a:extLst>
        </xdr:cNvPr>
        <xdr:cNvSpPr/>
      </xdr:nvSpPr>
      <xdr:spPr>
        <a:xfrm>
          <a:off x="13652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80010</xdr:rowOff>
    </xdr:from>
    <xdr:to>
      <xdr:col>76</xdr:col>
      <xdr:colOff>114300</xdr:colOff>
      <xdr:row>60</xdr:row>
      <xdr:rowOff>137160</xdr:rowOff>
    </xdr:to>
    <xdr:cxnSp macro="">
      <xdr:nvCxnSpPr>
        <xdr:cNvPr id="555" name="直線コネクタ 554">
          <a:extLst>
            <a:ext uri="{FF2B5EF4-FFF2-40B4-BE49-F238E27FC236}">
              <a16:creationId xmlns:a16="http://schemas.microsoft.com/office/drawing/2014/main" id="{F91AB325-1834-43EF-8FA3-E15B12220D2F}"/>
            </a:ext>
          </a:extLst>
        </xdr:cNvPr>
        <xdr:cNvCxnSpPr/>
      </xdr:nvCxnSpPr>
      <xdr:spPr>
        <a:xfrm>
          <a:off x="13703300" y="1036701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55880</xdr:rowOff>
    </xdr:from>
    <xdr:to>
      <xdr:col>67</xdr:col>
      <xdr:colOff>101600</xdr:colOff>
      <xdr:row>61</xdr:row>
      <xdr:rowOff>157480</xdr:rowOff>
    </xdr:to>
    <xdr:sp macro="" textlink="">
      <xdr:nvSpPr>
        <xdr:cNvPr id="556" name="楕円 555">
          <a:extLst>
            <a:ext uri="{FF2B5EF4-FFF2-40B4-BE49-F238E27FC236}">
              <a16:creationId xmlns:a16="http://schemas.microsoft.com/office/drawing/2014/main" id="{814F59AB-A31A-4F98-9476-DC2567DB9FE5}"/>
            </a:ext>
          </a:extLst>
        </xdr:cNvPr>
        <xdr:cNvSpPr/>
      </xdr:nvSpPr>
      <xdr:spPr>
        <a:xfrm>
          <a:off x="12763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80010</xdr:rowOff>
    </xdr:from>
    <xdr:to>
      <xdr:col>71</xdr:col>
      <xdr:colOff>177800</xdr:colOff>
      <xdr:row>61</xdr:row>
      <xdr:rowOff>106680</xdr:rowOff>
    </xdr:to>
    <xdr:cxnSp macro="">
      <xdr:nvCxnSpPr>
        <xdr:cNvPr id="557" name="直線コネクタ 556">
          <a:extLst>
            <a:ext uri="{FF2B5EF4-FFF2-40B4-BE49-F238E27FC236}">
              <a16:creationId xmlns:a16="http://schemas.microsoft.com/office/drawing/2014/main" id="{47E73EAA-9C95-48E5-BE09-B10CD0048720}"/>
            </a:ext>
          </a:extLst>
        </xdr:cNvPr>
        <xdr:cNvCxnSpPr/>
      </xdr:nvCxnSpPr>
      <xdr:spPr>
        <a:xfrm flipV="1">
          <a:off x="12814300" y="1036701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A1602908-428E-4F13-B74B-E037B385ACD4}"/>
            </a:ext>
          </a:extLst>
        </xdr:cNvPr>
        <xdr:cNvSpPr txBox="1"/>
      </xdr:nvSpPr>
      <xdr:spPr>
        <a:xfrm>
          <a:off x="15266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07C17D93-4712-4B77-AF93-30320C49B87F}"/>
            </a:ext>
          </a:extLst>
        </xdr:cNvPr>
        <xdr:cNvSpPr txBox="1"/>
      </xdr:nvSpPr>
      <xdr:spPr>
        <a:xfrm>
          <a:off x="14389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065ED687-C2B9-49C2-871A-5F7F812E3DC6}"/>
            </a:ext>
          </a:extLst>
        </xdr:cNvPr>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3972E963-7728-4C61-9D6B-A1E13759FB61}"/>
            </a:ext>
          </a:extLst>
        </xdr:cNvPr>
        <xdr:cNvSpPr txBox="1"/>
      </xdr:nvSpPr>
      <xdr:spPr>
        <a:xfrm>
          <a:off x="12611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62882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A1C762CF-C2DC-4044-A233-C6299E273A4F}"/>
            </a:ext>
          </a:extLst>
        </xdr:cNvPr>
        <xdr:cNvSpPr txBox="1"/>
      </xdr:nvSpPr>
      <xdr:spPr>
        <a:xfrm>
          <a:off x="152660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7637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80C7355C-02B9-4AC8-A3C4-44DA26772C83}"/>
            </a:ext>
          </a:extLst>
        </xdr:cNvPr>
        <xdr:cNvSpPr txBox="1"/>
      </xdr:nvSpPr>
      <xdr:spPr>
        <a:xfrm>
          <a:off x="14389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121937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026D8456-D6BF-4E11-BAB9-47DE75814417}"/>
            </a:ext>
          </a:extLst>
        </xdr:cNvPr>
        <xdr:cNvSpPr txBox="1"/>
      </xdr:nvSpPr>
      <xdr:spPr>
        <a:xfrm>
          <a:off x="13500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148607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B7F3BF9B-A764-42A4-983B-0B984AE7D756}"/>
            </a:ext>
          </a:extLst>
        </xdr:cNvPr>
        <xdr:cNvSpPr txBox="1"/>
      </xdr:nvSpPr>
      <xdr:spPr>
        <a:xfrm>
          <a:off x="126117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60B95607-46FA-4956-AC81-DE77C014F3D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8BBA6DE9-18F6-4B61-ACEC-86679D4B08B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826C5549-B721-4F06-A5F4-0303305612B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F64603F-84A8-4CFC-B930-BF8FFB9BD73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1EEAE475-323F-4B27-9A86-6BAAA5891DF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10BDA72-63CD-449F-B2D4-8FC0AF0D980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E2925A5-CD61-4124-96D2-288DA33A8EB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3F6A49E0-AED3-4921-8412-251C61DA347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BFB257CC-4599-4295-9300-DAD91E7382C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5337570-1751-41FF-98B4-A4EF2AE685B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F9C12D0A-75F6-41B4-8AE2-E8079C45C4C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1E4D6B45-0C2C-4568-98BD-639225E8704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1147FBEC-9B27-40F5-B300-D6BBFAF1423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9DE636EA-CC55-4555-919A-E4DE93EA8D1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F5C086EB-A186-4808-95DA-B7243C59D4C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C4DEAFA8-F6DD-494A-8AE2-92538F820BD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298635D1-FB63-4791-87D1-B4377040D72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3375609D-AB01-4C5C-991D-C8B52062671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820B5DBD-DEBA-4BF7-951B-9C031C1A438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FCE24EA7-3802-46FD-B3D3-5EA64AFC982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E90C6D18-C85A-405C-ADB2-AEDE11C0799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9270776F-E49D-4F6C-91F0-147C535C002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2E35953D-8639-4DDF-913E-B95B77BB03E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712005E0-51BB-4A21-9AEF-A508377D1FC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F7C26B0C-73D5-42C6-9035-898EDF85A2E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591" name="直線コネクタ 590">
          <a:extLst>
            <a:ext uri="{FF2B5EF4-FFF2-40B4-BE49-F238E27FC236}">
              <a16:creationId xmlns:a16="http://schemas.microsoft.com/office/drawing/2014/main" id="{85AF91F9-89B6-4C32-864E-1CEF081CDEE5}"/>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0E803EEC-4BE7-4381-A741-7ABF7B506E5B}"/>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3" name="直線コネクタ 592">
          <a:extLst>
            <a:ext uri="{FF2B5EF4-FFF2-40B4-BE49-F238E27FC236}">
              <a16:creationId xmlns:a16="http://schemas.microsoft.com/office/drawing/2014/main" id="{ECDA2F01-C9C1-41E9-9FC6-FA6E70C8CBAA}"/>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4D4EB629-2277-4BBA-8E57-EE377EE8E801}"/>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595" name="直線コネクタ 594">
          <a:extLst>
            <a:ext uri="{FF2B5EF4-FFF2-40B4-BE49-F238E27FC236}">
              <a16:creationId xmlns:a16="http://schemas.microsoft.com/office/drawing/2014/main" id="{C0E8223A-5ABC-427C-A1E4-42FA15C28247}"/>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40748998-56A9-4118-B4F8-3855F4D8824F}"/>
            </a:ext>
          </a:extLst>
        </xdr:cNvPr>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597" name="フローチャート: 判断 596">
          <a:extLst>
            <a:ext uri="{FF2B5EF4-FFF2-40B4-BE49-F238E27FC236}">
              <a16:creationId xmlns:a16="http://schemas.microsoft.com/office/drawing/2014/main" id="{1FE31078-A415-44D9-829C-C1B66A4E8C96}"/>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598" name="フローチャート: 判断 597">
          <a:extLst>
            <a:ext uri="{FF2B5EF4-FFF2-40B4-BE49-F238E27FC236}">
              <a16:creationId xmlns:a16="http://schemas.microsoft.com/office/drawing/2014/main" id="{3C1D7551-537D-413E-BCCC-DBDE49609DDE}"/>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599" name="フローチャート: 判断 598">
          <a:extLst>
            <a:ext uri="{FF2B5EF4-FFF2-40B4-BE49-F238E27FC236}">
              <a16:creationId xmlns:a16="http://schemas.microsoft.com/office/drawing/2014/main" id="{78C6B3D4-95D8-48A9-839A-D3CC5CE83773}"/>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0" name="フローチャート: 判断 599">
          <a:extLst>
            <a:ext uri="{FF2B5EF4-FFF2-40B4-BE49-F238E27FC236}">
              <a16:creationId xmlns:a16="http://schemas.microsoft.com/office/drawing/2014/main" id="{B376FB49-C5DF-4133-BDB5-5496CACEACEB}"/>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1" name="フローチャート: 判断 600">
          <a:extLst>
            <a:ext uri="{FF2B5EF4-FFF2-40B4-BE49-F238E27FC236}">
              <a16:creationId xmlns:a16="http://schemas.microsoft.com/office/drawing/2014/main" id="{D15DB4CE-A0C4-4633-BA54-36B521C405AC}"/>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31A4790-975C-48AC-881D-C22AD13C5D1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2F026E5-6F5F-4264-97E9-AC51C42DDC3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9625C64-5F8B-4C4A-A892-592A60972B7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98DE6F4-55A5-49D7-A22F-22C42AABFC7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18A54D9-AAA0-4A07-A356-DEAD9293277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161472</xdr:rowOff>
    </xdr:from>
    <xdr:to>
      <xdr:col>116</xdr:col>
      <xdr:colOff>114300</xdr:colOff>
      <xdr:row>63</xdr:row>
      <xdr:rowOff>91622</xdr:rowOff>
    </xdr:to>
    <xdr:sp macro="" textlink="">
      <xdr:nvSpPr>
        <xdr:cNvPr id="607" name="楕円 606">
          <a:extLst>
            <a:ext uri="{FF2B5EF4-FFF2-40B4-BE49-F238E27FC236}">
              <a16:creationId xmlns:a16="http://schemas.microsoft.com/office/drawing/2014/main" id="{5A14633C-70E6-45DD-B7E0-448E21B9A00B}"/>
            </a:ext>
          </a:extLst>
        </xdr:cNvPr>
        <xdr:cNvSpPr/>
      </xdr:nvSpPr>
      <xdr:spPr>
        <a:xfrm>
          <a:off x="221107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139899</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09951D04-B5CD-40A6-85DB-EB1A5E4512E9}"/>
            </a:ext>
          </a:extLst>
        </xdr:cNvPr>
        <xdr:cNvSpPr txBox="1"/>
      </xdr:nvSpPr>
      <xdr:spPr>
        <a:xfrm>
          <a:off x="22199600" y="1076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161472</xdr:rowOff>
    </xdr:from>
    <xdr:to>
      <xdr:col>112</xdr:col>
      <xdr:colOff>38100</xdr:colOff>
      <xdr:row>63</xdr:row>
      <xdr:rowOff>91622</xdr:rowOff>
    </xdr:to>
    <xdr:sp macro="" textlink="">
      <xdr:nvSpPr>
        <xdr:cNvPr id="609" name="楕円 608">
          <a:extLst>
            <a:ext uri="{FF2B5EF4-FFF2-40B4-BE49-F238E27FC236}">
              <a16:creationId xmlns:a16="http://schemas.microsoft.com/office/drawing/2014/main" id="{A063A86C-37F5-4F2E-AF96-AFBDAF55AE93}"/>
            </a:ext>
          </a:extLst>
        </xdr:cNvPr>
        <xdr:cNvSpPr/>
      </xdr:nvSpPr>
      <xdr:spPr>
        <a:xfrm>
          <a:off x="21272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40822</xdr:rowOff>
    </xdr:from>
    <xdr:to>
      <xdr:col>116</xdr:col>
      <xdr:colOff>63500</xdr:colOff>
      <xdr:row>63</xdr:row>
      <xdr:rowOff>40822</xdr:rowOff>
    </xdr:to>
    <xdr:cxnSp macro="">
      <xdr:nvCxnSpPr>
        <xdr:cNvPr id="610" name="直線コネクタ 609">
          <a:extLst>
            <a:ext uri="{FF2B5EF4-FFF2-40B4-BE49-F238E27FC236}">
              <a16:creationId xmlns:a16="http://schemas.microsoft.com/office/drawing/2014/main" id="{ECF9F02E-062D-4FA0-BAD5-FE57AF47C4F9}"/>
            </a:ext>
          </a:extLst>
        </xdr:cNvPr>
        <xdr:cNvCxnSpPr/>
      </xdr:nvCxnSpPr>
      <xdr:spPr>
        <a:xfrm>
          <a:off x="21323300" y="108421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161472</xdr:rowOff>
    </xdr:from>
    <xdr:to>
      <xdr:col>107</xdr:col>
      <xdr:colOff>101600</xdr:colOff>
      <xdr:row>63</xdr:row>
      <xdr:rowOff>91622</xdr:rowOff>
    </xdr:to>
    <xdr:sp macro="" textlink="">
      <xdr:nvSpPr>
        <xdr:cNvPr id="611" name="楕円 610">
          <a:extLst>
            <a:ext uri="{FF2B5EF4-FFF2-40B4-BE49-F238E27FC236}">
              <a16:creationId xmlns:a16="http://schemas.microsoft.com/office/drawing/2014/main" id="{9AC2269E-D837-463A-AD68-EC82A8E691A8}"/>
            </a:ext>
          </a:extLst>
        </xdr:cNvPr>
        <xdr:cNvSpPr/>
      </xdr:nvSpPr>
      <xdr:spPr>
        <a:xfrm>
          <a:off x="20383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40822</xdr:rowOff>
    </xdr:from>
    <xdr:to>
      <xdr:col>111</xdr:col>
      <xdr:colOff>177800</xdr:colOff>
      <xdr:row>63</xdr:row>
      <xdr:rowOff>40822</xdr:rowOff>
    </xdr:to>
    <xdr:cxnSp macro="">
      <xdr:nvCxnSpPr>
        <xdr:cNvPr id="612" name="直線コネクタ 611">
          <a:extLst>
            <a:ext uri="{FF2B5EF4-FFF2-40B4-BE49-F238E27FC236}">
              <a16:creationId xmlns:a16="http://schemas.microsoft.com/office/drawing/2014/main" id="{05F9A33F-5F75-4DB7-8208-ECD0779553BB}"/>
            </a:ext>
          </a:extLst>
        </xdr:cNvPr>
        <xdr:cNvCxnSpPr/>
      </xdr:nvCxnSpPr>
      <xdr:spPr>
        <a:xfrm>
          <a:off x="20434300" y="10842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161472</xdr:rowOff>
    </xdr:from>
    <xdr:to>
      <xdr:col>102</xdr:col>
      <xdr:colOff>165100</xdr:colOff>
      <xdr:row>63</xdr:row>
      <xdr:rowOff>91622</xdr:rowOff>
    </xdr:to>
    <xdr:sp macro="" textlink="">
      <xdr:nvSpPr>
        <xdr:cNvPr id="613" name="楕円 612">
          <a:extLst>
            <a:ext uri="{FF2B5EF4-FFF2-40B4-BE49-F238E27FC236}">
              <a16:creationId xmlns:a16="http://schemas.microsoft.com/office/drawing/2014/main" id="{DDF63F1D-3FD0-4F13-B7D4-EB0FC65B03A0}"/>
            </a:ext>
          </a:extLst>
        </xdr:cNvPr>
        <xdr:cNvSpPr/>
      </xdr:nvSpPr>
      <xdr:spPr>
        <a:xfrm>
          <a:off x="19494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40822</xdr:rowOff>
    </xdr:from>
    <xdr:to>
      <xdr:col>107</xdr:col>
      <xdr:colOff>50800</xdr:colOff>
      <xdr:row>63</xdr:row>
      <xdr:rowOff>40822</xdr:rowOff>
    </xdr:to>
    <xdr:cxnSp macro="">
      <xdr:nvCxnSpPr>
        <xdr:cNvPr id="614" name="直線コネクタ 613">
          <a:extLst>
            <a:ext uri="{FF2B5EF4-FFF2-40B4-BE49-F238E27FC236}">
              <a16:creationId xmlns:a16="http://schemas.microsoft.com/office/drawing/2014/main" id="{AB5F72E0-409D-4DFF-A02A-EB508A551007}"/>
            </a:ext>
          </a:extLst>
        </xdr:cNvPr>
        <xdr:cNvCxnSpPr/>
      </xdr:nvCxnSpPr>
      <xdr:spPr>
        <a:xfrm>
          <a:off x="19545300" y="10842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615" name="楕円 614">
          <a:extLst>
            <a:ext uri="{FF2B5EF4-FFF2-40B4-BE49-F238E27FC236}">
              <a16:creationId xmlns:a16="http://schemas.microsoft.com/office/drawing/2014/main" id="{C7F6D9F6-09AF-4296-AC6B-61971CBD5AC0}"/>
            </a:ext>
          </a:extLst>
        </xdr:cNvPr>
        <xdr:cNvSpPr/>
      </xdr:nvSpPr>
      <xdr:spPr>
        <a:xfrm>
          <a:off x="18605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40822</xdr:rowOff>
    </xdr:from>
    <xdr:to>
      <xdr:col>102</xdr:col>
      <xdr:colOff>114300</xdr:colOff>
      <xdr:row>63</xdr:row>
      <xdr:rowOff>57150</xdr:rowOff>
    </xdr:to>
    <xdr:cxnSp macro="">
      <xdr:nvCxnSpPr>
        <xdr:cNvPr id="616" name="直線コネクタ 615">
          <a:extLst>
            <a:ext uri="{FF2B5EF4-FFF2-40B4-BE49-F238E27FC236}">
              <a16:creationId xmlns:a16="http://schemas.microsoft.com/office/drawing/2014/main" id="{361DE925-F33E-4C0E-BF88-7490A0505404}"/>
            </a:ext>
          </a:extLst>
        </xdr:cNvPr>
        <xdr:cNvCxnSpPr/>
      </xdr:nvCxnSpPr>
      <xdr:spPr>
        <a:xfrm flipV="1">
          <a:off x="18656300" y="108421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17" name="n_1aveValue【保健センター・保健所】&#10;一人当たり面積">
          <a:extLst>
            <a:ext uri="{FF2B5EF4-FFF2-40B4-BE49-F238E27FC236}">
              <a16:creationId xmlns:a16="http://schemas.microsoft.com/office/drawing/2014/main" id="{4760D618-84DD-448E-913C-4E6572AFF707}"/>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618" name="n_2aveValue【保健センター・保健所】&#10;一人当たり面積">
          <a:extLst>
            <a:ext uri="{FF2B5EF4-FFF2-40B4-BE49-F238E27FC236}">
              <a16:creationId xmlns:a16="http://schemas.microsoft.com/office/drawing/2014/main" id="{160F2422-7BBA-4769-BD94-39D8EA244625}"/>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619" name="n_3aveValue【保健センター・保健所】&#10;一人当たり面積">
          <a:extLst>
            <a:ext uri="{FF2B5EF4-FFF2-40B4-BE49-F238E27FC236}">
              <a16:creationId xmlns:a16="http://schemas.microsoft.com/office/drawing/2014/main" id="{4D796CC4-7423-427E-9543-A2D1A7578B79}"/>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20" name="n_4aveValue【保健センター・保健所】&#10;一人当たり面積">
          <a:extLst>
            <a:ext uri="{FF2B5EF4-FFF2-40B4-BE49-F238E27FC236}">
              <a16:creationId xmlns:a16="http://schemas.microsoft.com/office/drawing/2014/main" id="{01905E7F-B8C4-4BE9-A426-247F6B3D15F8}"/>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82749</xdr:rowOff>
    </xdr:from>
    <xdr:ext cx="469744" cy="259045"/>
    <xdr:sp macro="" textlink="">
      <xdr:nvSpPr>
        <xdr:cNvPr id="621" name="n_1mainValue【保健センター・保健所】&#10;一人当たり面積">
          <a:extLst>
            <a:ext uri="{FF2B5EF4-FFF2-40B4-BE49-F238E27FC236}">
              <a16:creationId xmlns:a16="http://schemas.microsoft.com/office/drawing/2014/main" id="{CE934E62-56DC-4F91-A46A-13A16FD9D378}"/>
            </a:ext>
          </a:extLst>
        </xdr:cNvPr>
        <xdr:cNvSpPr txBox="1"/>
      </xdr:nvSpPr>
      <xdr:spPr>
        <a:xfrm>
          <a:off x="210757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82749</xdr:rowOff>
    </xdr:from>
    <xdr:ext cx="469744" cy="259045"/>
    <xdr:sp macro="" textlink="">
      <xdr:nvSpPr>
        <xdr:cNvPr id="622" name="n_2mainValue【保健センター・保健所】&#10;一人当たり面積">
          <a:extLst>
            <a:ext uri="{FF2B5EF4-FFF2-40B4-BE49-F238E27FC236}">
              <a16:creationId xmlns:a16="http://schemas.microsoft.com/office/drawing/2014/main" id="{CCB66506-09AE-4869-AA9B-B9554DCC4149}"/>
            </a:ext>
          </a:extLst>
        </xdr:cNvPr>
        <xdr:cNvSpPr txBox="1"/>
      </xdr:nvSpPr>
      <xdr:spPr>
        <a:xfrm>
          <a:off x="201994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82749</xdr:rowOff>
    </xdr:from>
    <xdr:ext cx="469744" cy="259045"/>
    <xdr:sp macro="" textlink="">
      <xdr:nvSpPr>
        <xdr:cNvPr id="623" name="n_3mainValue【保健センター・保健所】&#10;一人当たり面積">
          <a:extLst>
            <a:ext uri="{FF2B5EF4-FFF2-40B4-BE49-F238E27FC236}">
              <a16:creationId xmlns:a16="http://schemas.microsoft.com/office/drawing/2014/main" id="{9C14D8FF-EF32-4075-B9D8-CA8F819A3BCA}"/>
            </a:ext>
          </a:extLst>
        </xdr:cNvPr>
        <xdr:cNvSpPr txBox="1"/>
      </xdr:nvSpPr>
      <xdr:spPr>
        <a:xfrm>
          <a:off x="193104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624" name="n_4mainValue【保健センター・保健所】&#10;一人当たり面積">
          <a:extLst>
            <a:ext uri="{FF2B5EF4-FFF2-40B4-BE49-F238E27FC236}">
              <a16:creationId xmlns:a16="http://schemas.microsoft.com/office/drawing/2014/main" id="{A037B9C8-EB0F-42C8-A4B3-D5658580B5C4}"/>
            </a:ext>
          </a:extLst>
        </xdr:cNvPr>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622BC3E4-20EA-4093-B138-78DAFC4D023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A77BA94F-79C2-4C79-A48F-E303149938F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BB4DDE17-AEB5-44DA-A82D-375E867D0B8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25DD469F-F151-4DBD-B374-60E9AA61687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6E4BB69C-7BDE-487B-B98B-DE89010DCC4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35E0A2D2-9B96-41B4-AA3E-B09BD15587C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BC4B3BB6-E3AB-40B7-9F02-0EC714A03A0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5CD7DCA7-63E1-4112-98F6-520498318A6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8DF65045-57D4-4CD2-9ACE-D4F58F6B979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441FDA1C-B562-4AEF-BD38-CF8B2645111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3F635087-9DE5-4731-A1E9-9FC801CFB5D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0AED12F7-AA76-4018-A63E-F03B2F881DF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9C8AF5E1-645C-4AEB-B226-DDEB0DA8B46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34D2809F-DF06-415F-88E4-8BCB8C4C5A2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501C47BE-14A3-420E-B50D-76BBF70520F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2C48B667-2069-4BCA-B55F-961491F9950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48626818-889D-4562-9184-DD58294982F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3A5917F6-A357-4163-A68D-90617BAC2B7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76DF17E3-9111-48F0-9EE6-C4F3F9CFF64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9D28AB51-9298-4321-9BF4-F26AEA97AAA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a:extLst>
            <a:ext uri="{FF2B5EF4-FFF2-40B4-BE49-F238E27FC236}">
              <a16:creationId xmlns:a16="http://schemas.microsoft.com/office/drawing/2014/main" id="{4C111A43-8BF4-4AF5-B037-DF90980765A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D8ABCF3C-6229-418B-887C-3E97051D324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a:extLst>
            <a:ext uri="{FF2B5EF4-FFF2-40B4-BE49-F238E27FC236}">
              <a16:creationId xmlns:a16="http://schemas.microsoft.com/office/drawing/2014/main" id="{3F910CF3-0DA5-4076-AD67-A45C73FED67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93341055-716C-4DD8-ABE4-2010C6C77F8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649" name="直線コネクタ 648">
          <a:extLst>
            <a:ext uri="{FF2B5EF4-FFF2-40B4-BE49-F238E27FC236}">
              <a16:creationId xmlns:a16="http://schemas.microsoft.com/office/drawing/2014/main" id="{3C770247-DFB0-401E-9C53-8B7C424CCC79}"/>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650" name="【消防施設】&#10;有形固定資産減価償却率最小値テキスト">
          <a:extLst>
            <a:ext uri="{FF2B5EF4-FFF2-40B4-BE49-F238E27FC236}">
              <a16:creationId xmlns:a16="http://schemas.microsoft.com/office/drawing/2014/main" id="{0F4A342B-FA24-463B-9DB0-7FF332C631C1}"/>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651" name="直線コネクタ 650">
          <a:extLst>
            <a:ext uri="{FF2B5EF4-FFF2-40B4-BE49-F238E27FC236}">
              <a16:creationId xmlns:a16="http://schemas.microsoft.com/office/drawing/2014/main" id="{4E8A160A-0DCC-47A9-9C17-8EC2BBC2A2B3}"/>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652" name="【消防施設】&#10;有形固定資産減価償却率最大値テキスト">
          <a:extLst>
            <a:ext uri="{FF2B5EF4-FFF2-40B4-BE49-F238E27FC236}">
              <a16:creationId xmlns:a16="http://schemas.microsoft.com/office/drawing/2014/main" id="{E533BBD4-F165-4AFE-BBA6-94F0133A0C50}"/>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653" name="直線コネクタ 652">
          <a:extLst>
            <a:ext uri="{FF2B5EF4-FFF2-40B4-BE49-F238E27FC236}">
              <a16:creationId xmlns:a16="http://schemas.microsoft.com/office/drawing/2014/main" id="{8F33ECDB-7C73-4967-872A-D847942E15FB}"/>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607573B3-CD29-43E2-A437-AA1D4785294B}"/>
            </a:ext>
          </a:extLst>
        </xdr:cNvPr>
        <xdr:cNvSpPr txBox="1"/>
      </xdr:nvSpPr>
      <xdr:spPr>
        <a:xfrm>
          <a:off x="16357600" y="1391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55" name="フローチャート: 判断 654">
          <a:extLst>
            <a:ext uri="{FF2B5EF4-FFF2-40B4-BE49-F238E27FC236}">
              <a16:creationId xmlns:a16="http://schemas.microsoft.com/office/drawing/2014/main" id="{FAD8F8D7-76BC-41C0-9132-1AB806623EB4}"/>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656" name="フローチャート: 判断 655">
          <a:extLst>
            <a:ext uri="{FF2B5EF4-FFF2-40B4-BE49-F238E27FC236}">
              <a16:creationId xmlns:a16="http://schemas.microsoft.com/office/drawing/2014/main" id="{B88ED0B6-9FC7-44CB-B129-F2F755817B62}"/>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657" name="フローチャート: 判断 656">
          <a:extLst>
            <a:ext uri="{FF2B5EF4-FFF2-40B4-BE49-F238E27FC236}">
              <a16:creationId xmlns:a16="http://schemas.microsoft.com/office/drawing/2014/main" id="{98F8EA7E-FC16-4624-B887-940D332C4466}"/>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8" name="フローチャート: 判断 657">
          <a:extLst>
            <a:ext uri="{FF2B5EF4-FFF2-40B4-BE49-F238E27FC236}">
              <a16:creationId xmlns:a16="http://schemas.microsoft.com/office/drawing/2014/main" id="{F7FFB52C-599D-4D28-85C3-3C9F64AD8DD4}"/>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659" name="フローチャート: 判断 658">
          <a:extLst>
            <a:ext uri="{FF2B5EF4-FFF2-40B4-BE49-F238E27FC236}">
              <a16:creationId xmlns:a16="http://schemas.microsoft.com/office/drawing/2014/main" id="{684A55C3-8CBC-4100-B215-4151510AC82E}"/>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427D589-2EAE-4B96-9F03-262DD905394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EDFF957-61D9-44C9-8302-267EC54AE2F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4583D7DA-DFF2-4FB1-97DC-DBC91F9C496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999AFB6C-3CBC-4618-9CA9-E0E5A9607E0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2A4D8797-1301-4A2C-A56B-754CF09FE91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65" name="楕円 664">
          <a:extLst>
            <a:ext uri="{FF2B5EF4-FFF2-40B4-BE49-F238E27FC236}">
              <a16:creationId xmlns:a16="http://schemas.microsoft.com/office/drawing/2014/main" id="{A306EEEA-EF2C-44BE-BBF2-2896F6C78942}"/>
            </a:ext>
          </a:extLst>
        </xdr:cNvPr>
        <xdr:cNvSpPr/>
      </xdr:nvSpPr>
      <xdr:spPr>
        <a:xfrm>
          <a:off x="162687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68597</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B0161B5B-9C91-4E5C-AE61-DCF5A0826DBF}"/>
            </a:ext>
          </a:extLst>
        </xdr:cNvPr>
        <xdr:cNvSpPr txBox="1"/>
      </xdr:nvSpPr>
      <xdr:spPr>
        <a:xfrm>
          <a:off x="16357600"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101600</xdr:rowOff>
    </xdr:from>
    <xdr:to>
      <xdr:col>81</xdr:col>
      <xdr:colOff>101600</xdr:colOff>
      <xdr:row>84</xdr:row>
      <xdr:rowOff>31750</xdr:rowOff>
    </xdr:to>
    <xdr:sp macro="" textlink="">
      <xdr:nvSpPr>
        <xdr:cNvPr id="667" name="楕円 666">
          <a:extLst>
            <a:ext uri="{FF2B5EF4-FFF2-40B4-BE49-F238E27FC236}">
              <a16:creationId xmlns:a16="http://schemas.microsoft.com/office/drawing/2014/main" id="{E5377266-5899-49DC-8469-C85760480174}"/>
            </a:ext>
          </a:extLst>
        </xdr:cNvPr>
        <xdr:cNvSpPr/>
      </xdr:nvSpPr>
      <xdr:spPr>
        <a:xfrm>
          <a:off x="15430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140970</xdr:rowOff>
    </xdr:from>
    <xdr:to>
      <xdr:col>85</xdr:col>
      <xdr:colOff>127000</xdr:colOff>
      <xdr:row>83</xdr:row>
      <xdr:rowOff>152400</xdr:rowOff>
    </xdr:to>
    <xdr:cxnSp macro="">
      <xdr:nvCxnSpPr>
        <xdr:cNvPr id="668" name="直線コネクタ 667">
          <a:extLst>
            <a:ext uri="{FF2B5EF4-FFF2-40B4-BE49-F238E27FC236}">
              <a16:creationId xmlns:a16="http://schemas.microsoft.com/office/drawing/2014/main" id="{6C7337D4-F2F4-42A9-8C1F-113B9B0402B0}"/>
            </a:ext>
          </a:extLst>
        </xdr:cNvPr>
        <xdr:cNvCxnSpPr/>
      </xdr:nvCxnSpPr>
      <xdr:spPr>
        <a:xfrm flipV="1">
          <a:off x="15481300" y="1419987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65405</xdr:rowOff>
    </xdr:from>
    <xdr:to>
      <xdr:col>76</xdr:col>
      <xdr:colOff>165100</xdr:colOff>
      <xdr:row>83</xdr:row>
      <xdr:rowOff>167005</xdr:rowOff>
    </xdr:to>
    <xdr:sp macro="" textlink="">
      <xdr:nvSpPr>
        <xdr:cNvPr id="669" name="楕円 668">
          <a:extLst>
            <a:ext uri="{FF2B5EF4-FFF2-40B4-BE49-F238E27FC236}">
              <a16:creationId xmlns:a16="http://schemas.microsoft.com/office/drawing/2014/main" id="{0286B336-9D13-4D6A-98B1-77C63E723A93}"/>
            </a:ext>
          </a:extLst>
        </xdr:cNvPr>
        <xdr:cNvSpPr/>
      </xdr:nvSpPr>
      <xdr:spPr>
        <a:xfrm>
          <a:off x="14541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116205</xdr:rowOff>
    </xdr:from>
    <xdr:to>
      <xdr:col>81</xdr:col>
      <xdr:colOff>50800</xdr:colOff>
      <xdr:row>83</xdr:row>
      <xdr:rowOff>152400</xdr:rowOff>
    </xdr:to>
    <xdr:cxnSp macro="">
      <xdr:nvCxnSpPr>
        <xdr:cNvPr id="670" name="直線コネクタ 669">
          <a:extLst>
            <a:ext uri="{FF2B5EF4-FFF2-40B4-BE49-F238E27FC236}">
              <a16:creationId xmlns:a16="http://schemas.microsoft.com/office/drawing/2014/main" id="{92803D31-ADCA-45EA-8E8E-EB8A855F3444}"/>
            </a:ext>
          </a:extLst>
        </xdr:cNvPr>
        <xdr:cNvCxnSpPr/>
      </xdr:nvCxnSpPr>
      <xdr:spPr>
        <a:xfrm>
          <a:off x="14592300" y="143465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42545</xdr:rowOff>
    </xdr:from>
    <xdr:to>
      <xdr:col>72</xdr:col>
      <xdr:colOff>38100</xdr:colOff>
      <xdr:row>83</xdr:row>
      <xdr:rowOff>144145</xdr:rowOff>
    </xdr:to>
    <xdr:sp macro="" textlink="">
      <xdr:nvSpPr>
        <xdr:cNvPr id="671" name="楕円 670">
          <a:extLst>
            <a:ext uri="{FF2B5EF4-FFF2-40B4-BE49-F238E27FC236}">
              <a16:creationId xmlns:a16="http://schemas.microsoft.com/office/drawing/2014/main" id="{F2E734DE-59E7-4695-A458-4AA0DB9799A0}"/>
            </a:ext>
          </a:extLst>
        </xdr:cNvPr>
        <xdr:cNvSpPr/>
      </xdr:nvSpPr>
      <xdr:spPr>
        <a:xfrm>
          <a:off x="136525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93345</xdr:rowOff>
    </xdr:from>
    <xdr:to>
      <xdr:col>76</xdr:col>
      <xdr:colOff>114300</xdr:colOff>
      <xdr:row>83</xdr:row>
      <xdr:rowOff>116205</xdr:rowOff>
    </xdr:to>
    <xdr:cxnSp macro="">
      <xdr:nvCxnSpPr>
        <xdr:cNvPr id="672" name="直線コネクタ 671">
          <a:extLst>
            <a:ext uri="{FF2B5EF4-FFF2-40B4-BE49-F238E27FC236}">
              <a16:creationId xmlns:a16="http://schemas.microsoft.com/office/drawing/2014/main" id="{19B17AC4-8E04-45B2-B8B7-2923FD06F871}"/>
            </a:ext>
          </a:extLst>
        </xdr:cNvPr>
        <xdr:cNvCxnSpPr/>
      </xdr:nvCxnSpPr>
      <xdr:spPr>
        <a:xfrm>
          <a:off x="13703300" y="143236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636</xdr:rowOff>
    </xdr:from>
    <xdr:to>
      <xdr:col>67</xdr:col>
      <xdr:colOff>101600</xdr:colOff>
      <xdr:row>83</xdr:row>
      <xdr:rowOff>102236</xdr:rowOff>
    </xdr:to>
    <xdr:sp macro="" textlink="">
      <xdr:nvSpPr>
        <xdr:cNvPr id="673" name="楕円 672">
          <a:extLst>
            <a:ext uri="{FF2B5EF4-FFF2-40B4-BE49-F238E27FC236}">
              <a16:creationId xmlns:a16="http://schemas.microsoft.com/office/drawing/2014/main" id="{907B9B78-EE68-494D-9A4A-198A8EA8977A}"/>
            </a:ext>
          </a:extLst>
        </xdr:cNvPr>
        <xdr:cNvSpPr/>
      </xdr:nvSpPr>
      <xdr:spPr>
        <a:xfrm>
          <a:off x="12763500" y="142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51436</xdr:rowOff>
    </xdr:from>
    <xdr:to>
      <xdr:col>71</xdr:col>
      <xdr:colOff>177800</xdr:colOff>
      <xdr:row>83</xdr:row>
      <xdr:rowOff>93345</xdr:rowOff>
    </xdr:to>
    <xdr:cxnSp macro="">
      <xdr:nvCxnSpPr>
        <xdr:cNvPr id="674" name="直線コネクタ 673">
          <a:extLst>
            <a:ext uri="{FF2B5EF4-FFF2-40B4-BE49-F238E27FC236}">
              <a16:creationId xmlns:a16="http://schemas.microsoft.com/office/drawing/2014/main" id="{9F70EF5F-FEA8-4985-85E7-2E25B6A6A413}"/>
            </a:ext>
          </a:extLst>
        </xdr:cNvPr>
        <xdr:cNvCxnSpPr/>
      </xdr:nvCxnSpPr>
      <xdr:spPr>
        <a:xfrm>
          <a:off x="12814300" y="142817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675" name="n_1aveValue【消防施設】&#10;有形固定資産減価償却率">
          <a:extLst>
            <a:ext uri="{FF2B5EF4-FFF2-40B4-BE49-F238E27FC236}">
              <a16:creationId xmlns:a16="http://schemas.microsoft.com/office/drawing/2014/main" id="{13CAAC56-01C6-43AC-8B16-7E85F7C584FF}"/>
            </a:ext>
          </a:extLst>
        </xdr:cNvPr>
        <xdr:cNvSpPr txBox="1"/>
      </xdr:nvSpPr>
      <xdr:spPr>
        <a:xfrm>
          <a:off x="15266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676" name="n_2aveValue【消防施設】&#10;有形固定資産減価償却率">
          <a:extLst>
            <a:ext uri="{FF2B5EF4-FFF2-40B4-BE49-F238E27FC236}">
              <a16:creationId xmlns:a16="http://schemas.microsoft.com/office/drawing/2014/main" id="{C3D8561F-383E-495A-9E0F-7EAF1D48E59F}"/>
            </a:ext>
          </a:extLst>
        </xdr:cNvPr>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677" name="n_3aveValue【消防施設】&#10;有形固定資産減価償却率">
          <a:extLst>
            <a:ext uri="{FF2B5EF4-FFF2-40B4-BE49-F238E27FC236}">
              <a16:creationId xmlns:a16="http://schemas.microsoft.com/office/drawing/2014/main" id="{3070849B-3AB4-4C9C-A1D0-7C8BD07AAD64}"/>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678" name="n_4aveValue【消防施設】&#10;有形固定資産減価償却率">
          <a:extLst>
            <a:ext uri="{FF2B5EF4-FFF2-40B4-BE49-F238E27FC236}">
              <a16:creationId xmlns:a16="http://schemas.microsoft.com/office/drawing/2014/main" id="{221BF737-2662-4A44-A595-155C4458A920}"/>
            </a:ext>
          </a:extLst>
        </xdr:cNvPr>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22877</xdr:rowOff>
    </xdr:from>
    <xdr:ext cx="405111" cy="259045"/>
    <xdr:sp macro="" textlink="">
      <xdr:nvSpPr>
        <xdr:cNvPr id="679" name="n_1mainValue【消防施設】&#10;有形固定資産減価償却率">
          <a:extLst>
            <a:ext uri="{FF2B5EF4-FFF2-40B4-BE49-F238E27FC236}">
              <a16:creationId xmlns:a16="http://schemas.microsoft.com/office/drawing/2014/main" id="{A8AA8582-931A-4015-AFAF-882A13C2D88A}"/>
            </a:ext>
          </a:extLst>
        </xdr:cNvPr>
        <xdr:cNvSpPr txBox="1"/>
      </xdr:nvSpPr>
      <xdr:spPr>
        <a:xfrm>
          <a:off x="15266044" y="1442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158132</xdr:rowOff>
    </xdr:from>
    <xdr:ext cx="405111" cy="259045"/>
    <xdr:sp macro="" textlink="">
      <xdr:nvSpPr>
        <xdr:cNvPr id="680" name="n_2mainValue【消防施設】&#10;有形固定資産減価償却率">
          <a:extLst>
            <a:ext uri="{FF2B5EF4-FFF2-40B4-BE49-F238E27FC236}">
              <a16:creationId xmlns:a16="http://schemas.microsoft.com/office/drawing/2014/main" id="{B6029463-5A59-4980-A0A6-26985ADB1CE3}"/>
            </a:ext>
          </a:extLst>
        </xdr:cNvPr>
        <xdr:cNvSpPr txBox="1"/>
      </xdr:nvSpPr>
      <xdr:spPr>
        <a:xfrm>
          <a:off x="143897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135272</xdr:rowOff>
    </xdr:from>
    <xdr:ext cx="405111" cy="259045"/>
    <xdr:sp macro="" textlink="">
      <xdr:nvSpPr>
        <xdr:cNvPr id="681" name="n_3mainValue【消防施設】&#10;有形固定資産減価償却率">
          <a:extLst>
            <a:ext uri="{FF2B5EF4-FFF2-40B4-BE49-F238E27FC236}">
              <a16:creationId xmlns:a16="http://schemas.microsoft.com/office/drawing/2014/main" id="{80F7C726-F0C2-44CD-9BAF-C3693F24493A}"/>
            </a:ext>
          </a:extLst>
        </xdr:cNvPr>
        <xdr:cNvSpPr txBox="1"/>
      </xdr:nvSpPr>
      <xdr:spPr>
        <a:xfrm>
          <a:off x="135007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93363</xdr:rowOff>
    </xdr:from>
    <xdr:ext cx="405111" cy="259045"/>
    <xdr:sp macro="" textlink="">
      <xdr:nvSpPr>
        <xdr:cNvPr id="682" name="n_4mainValue【消防施設】&#10;有形固定資産減価償却率">
          <a:extLst>
            <a:ext uri="{FF2B5EF4-FFF2-40B4-BE49-F238E27FC236}">
              <a16:creationId xmlns:a16="http://schemas.microsoft.com/office/drawing/2014/main" id="{92E00869-65AA-4C1F-B4E9-A2F587DE7FB4}"/>
            </a:ext>
          </a:extLst>
        </xdr:cNvPr>
        <xdr:cNvSpPr txBox="1"/>
      </xdr:nvSpPr>
      <xdr:spPr>
        <a:xfrm>
          <a:off x="1261174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15906D0D-E084-4C32-821E-1AD3F7A8C58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5B4F02B5-D56B-4617-A4E8-767A482459F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49E19E8D-3E76-42BE-8E90-7BB6106CCB8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8B39F3A-A493-4A03-99BF-7B88DD48252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686E4516-BBFE-4C85-8728-9304B71B1A3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C15BF943-2B87-498B-A109-3D1C06D63EC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DBFBFD5E-EC2A-4B55-B45B-F5BEB111CD1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41EDA32-71F8-4042-97F1-90A3CFC13FF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E043A719-C749-4A99-91B9-FE99E456CEE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4C1BF4E3-CD05-431F-8CF0-72BF21D6A83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4D3456AA-21E2-4307-BD15-DAD360F5967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B484EFAD-ACED-49AC-A190-D5C70C3959E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5196CB19-97E2-41EF-BBC8-F703A0B76CE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20CF3F95-DC09-457E-B643-4044B51B038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94DD620C-4422-4C7D-A39E-0AAB5218506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2CB6CBB1-ECAB-4B72-AAD5-0C997550CEA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208A9AF4-ED31-443E-9DE1-87DC057D66CB}"/>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528FCA13-FF90-43EE-B591-DD3D5407D5A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CD33E72F-4A52-4A26-9718-CE6C00A865DD}"/>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B4407068-5D05-4DD9-8450-37809B961FA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12AAD1B2-7F14-4ED7-A174-E649D7C3BF2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484ADAC6-B253-4A48-A754-D1C1A512EEA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CE894084-F542-4010-A82A-9DA013C73B8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06" name="直線コネクタ 705">
          <a:extLst>
            <a:ext uri="{FF2B5EF4-FFF2-40B4-BE49-F238E27FC236}">
              <a16:creationId xmlns:a16="http://schemas.microsoft.com/office/drawing/2014/main" id="{3750BE86-B89F-4A20-9124-915FF09574FD}"/>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07" name="【消防施設】&#10;一人当たり面積最小値テキスト">
          <a:extLst>
            <a:ext uri="{FF2B5EF4-FFF2-40B4-BE49-F238E27FC236}">
              <a16:creationId xmlns:a16="http://schemas.microsoft.com/office/drawing/2014/main" id="{87952834-3E2B-44E1-A2FA-6FEE89DCDBDF}"/>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08" name="直線コネクタ 707">
          <a:extLst>
            <a:ext uri="{FF2B5EF4-FFF2-40B4-BE49-F238E27FC236}">
              <a16:creationId xmlns:a16="http://schemas.microsoft.com/office/drawing/2014/main" id="{1AA592D6-53F8-4170-A414-6FBFE5EE234C}"/>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09" name="【消防施設】&#10;一人当たり面積最大値テキスト">
          <a:extLst>
            <a:ext uri="{FF2B5EF4-FFF2-40B4-BE49-F238E27FC236}">
              <a16:creationId xmlns:a16="http://schemas.microsoft.com/office/drawing/2014/main" id="{099263D6-0975-441B-8DE9-D6FFBDA284F0}"/>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10" name="直線コネクタ 709">
          <a:extLst>
            <a:ext uri="{FF2B5EF4-FFF2-40B4-BE49-F238E27FC236}">
              <a16:creationId xmlns:a16="http://schemas.microsoft.com/office/drawing/2014/main" id="{2DC72C2B-11E7-4E55-83D7-B599BB1DBC70}"/>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711" name="【消防施設】&#10;一人当たり面積平均値テキスト">
          <a:extLst>
            <a:ext uri="{FF2B5EF4-FFF2-40B4-BE49-F238E27FC236}">
              <a16:creationId xmlns:a16="http://schemas.microsoft.com/office/drawing/2014/main" id="{DB6542D9-001E-49D1-AD03-94D534F48A87}"/>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12" name="フローチャート: 判断 711">
          <a:extLst>
            <a:ext uri="{FF2B5EF4-FFF2-40B4-BE49-F238E27FC236}">
              <a16:creationId xmlns:a16="http://schemas.microsoft.com/office/drawing/2014/main" id="{42102013-F87F-4EE7-A59D-85CC02595AED}"/>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13" name="フローチャート: 判断 712">
          <a:extLst>
            <a:ext uri="{FF2B5EF4-FFF2-40B4-BE49-F238E27FC236}">
              <a16:creationId xmlns:a16="http://schemas.microsoft.com/office/drawing/2014/main" id="{E090DE82-E427-4410-8133-501275B733B8}"/>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14" name="フローチャート: 判断 713">
          <a:extLst>
            <a:ext uri="{FF2B5EF4-FFF2-40B4-BE49-F238E27FC236}">
              <a16:creationId xmlns:a16="http://schemas.microsoft.com/office/drawing/2014/main" id="{E0FBBD9F-ABD0-4886-BDEC-7A0E351FBD1E}"/>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15" name="フローチャート: 判断 714">
          <a:extLst>
            <a:ext uri="{FF2B5EF4-FFF2-40B4-BE49-F238E27FC236}">
              <a16:creationId xmlns:a16="http://schemas.microsoft.com/office/drawing/2014/main" id="{7968CFC2-C9D8-47DE-946A-1F912007C991}"/>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16" name="フローチャート: 判断 715">
          <a:extLst>
            <a:ext uri="{FF2B5EF4-FFF2-40B4-BE49-F238E27FC236}">
              <a16:creationId xmlns:a16="http://schemas.microsoft.com/office/drawing/2014/main" id="{7FC821C6-FD98-46BA-9457-AC7C4BA50771}"/>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5224D27-F1FB-400D-B187-1C640A5895B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918B5653-600B-458F-8210-30F4AF2AFBB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648BEE1-A96A-4857-9AA7-7500770AA2B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68AF9B7-E935-4F8C-9157-8499CBC8ABB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DB05976-AA72-4EFE-A54F-B94327CB077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2539</xdr:rowOff>
    </xdr:from>
    <xdr:to>
      <xdr:col>116</xdr:col>
      <xdr:colOff>114300</xdr:colOff>
      <xdr:row>85</xdr:row>
      <xdr:rowOff>104139</xdr:rowOff>
    </xdr:to>
    <xdr:sp macro="" textlink="">
      <xdr:nvSpPr>
        <xdr:cNvPr id="722" name="楕円 721">
          <a:extLst>
            <a:ext uri="{FF2B5EF4-FFF2-40B4-BE49-F238E27FC236}">
              <a16:creationId xmlns:a16="http://schemas.microsoft.com/office/drawing/2014/main" id="{6A976C28-2CB6-4602-A062-CDF1F9FFE4A3}"/>
            </a:ext>
          </a:extLst>
        </xdr:cNvPr>
        <xdr:cNvSpPr/>
      </xdr:nvSpPr>
      <xdr:spPr>
        <a:xfrm>
          <a:off x="221107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152416</xdr:rowOff>
    </xdr:from>
    <xdr:ext cx="469744" cy="259045"/>
    <xdr:sp macro="" textlink="">
      <xdr:nvSpPr>
        <xdr:cNvPr id="723" name="【消防施設】&#10;一人当たり面積該当値テキスト">
          <a:extLst>
            <a:ext uri="{FF2B5EF4-FFF2-40B4-BE49-F238E27FC236}">
              <a16:creationId xmlns:a16="http://schemas.microsoft.com/office/drawing/2014/main" id="{6C730F2C-0E3E-4FE9-AD5A-71B25800C1A4}"/>
            </a:ext>
          </a:extLst>
        </xdr:cNvPr>
        <xdr:cNvSpPr txBox="1"/>
      </xdr:nvSpPr>
      <xdr:spPr>
        <a:xfrm>
          <a:off x="22199600" y="1455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724" name="楕円 723">
          <a:extLst>
            <a:ext uri="{FF2B5EF4-FFF2-40B4-BE49-F238E27FC236}">
              <a16:creationId xmlns:a16="http://schemas.microsoft.com/office/drawing/2014/main" id="{D76576AB-D1F8-4E6F-8219-3B1B33BF9ED4}"/>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53339</xdr:rowOff>
    </xdr:from>
    <xdr:to>
      <xdr:col>116</xdr:col>
      <xdr:colOff>63500</xdr:colOff>
      <xdr:row>85</xdr:row>
      <xdr:rowOff>95250</xdr:rowOff>
    </xdr:to>
    <xdr:cxnSp macro="">
      <xdr:nvCxnSpPr>
        <xdr:cNvPr id="725" name="直線コネクタ 724">
          <a:extLst>
            <a:ext uri="{FF2B5EF4-FFF2-40B4-BE49-F238E27FC236}">
              <a16:creationId xmlns:a16="http://schemas.microsoft.com/office/drawing/2014/main" id="{01CBC5A3-FDCE-45DD-B0DB-44F58B3B18AD}"/>
            </a:ext>
          </a:extLst>
        </xdr:cNvPr>
        <xdr:cNvCxnSpPr/>
      </xdr:nvCxnSpPr>
      <xdr:spPr>
        <a:xfrm flipV="1">
          <a:off x="21323300" y="1462658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26" name="楕円 725">
          <a:extLst>
            <a:ext uri="{FF2B5EF4-FFF2-40B4-BE49-F238E27FC236}">
              <a16:creationId xmlns:a16="http://schemas.microsoft.com/office/drawing/2014/main" id="{CB2EC3A4-19D9-43E3-9D86-A7580D227914}"/>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27" name="直線コネクタ 726">
          <a:extLst>
            <a:ext uri="{FF2B5EF4-FFF2-40B4-BE49-F238E27FC236}">
              <a16:creationId xmlns:a16="http://schemas.microsoft.com/office/drawing/2014/main" id="{E269C416-09A9-4AE9-823F-4209DA8980BB}"/>
            </a:ext>
          </a:extLst>
        </xdr:cNvPr>
        <xdr:cNvCxnSpPr/>
      </xdr:nvCxnSpPr>
      <xdr:spPr>
        <a:xfrm>
          <a:off x="20434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728" name="楕円 727">
          <a:extLst>
            <a:ext uri="{FF2B5EF4-FFF2-40B4-BE49-F238E27FC236}">
              <a16:creationId xmlns:a16="http://schemas.microsoft.com/office/drawing/2014/main" id="{77496E07-4DDC-4DA2-9C31-FE0077A026D6}"/>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729" name="直線コネクタ 728">
          <a:extLst>
            <a:ext uri="{FF2B5EF4-FFF2-40B4-BE49-F238E27FC236}">
              <a16:creationId xmlns:a16="http://schemas.microsoft.com/office/drawing/2014/main" id="{F4FCDBA6-B3A2-4C47-866C-CA1EA7C7AAD7}"/>
            </a:ext>
          </a:extLst>
        </xdr:cNvPr>
        <xdr:cNvCxnSpPr/>
      </xdr:nvCxnSpPr>
      <xdr:spPr>
        <a:xfrm>
          <a:off x="19545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730" name="楕円 729">
          <a:extLst>
            <a:ext uri="{FF2B5EF4-FFF2-40B4-BE49-F238E27FC236}">
              <a16:creationId xmlns:a16="http://schemas.microsoft.com/office/drawing/2014/main" id="{68F39AC1-580E-469C-98CA-6D543D212BD7}"/>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731" name="直線コネクタ 730">
          <a:extLst>
            <a:ext uri="{FF2B5EF4-FFF2-40B4-BE49-F238E27FC236}">
              <a16:creationId xmlns:a16="http://schemas.microsoft.com/office/drawing/2014/main" id="{C697150C-488C-40D4-9DF7-80FD18D6DA98}"/>
            </a:ext>
          </a:extLst>
        </xdr:cNvPr>
        <xdr:cNvCxnSpPr/>
      </xdr:nvCxnSpPr>
      <xdr:spPr>
        <a:xfrm>
          <a:off x="18656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732" name="n_1aveValue【消防施設】&#10;一人当たり面積">
          <a:extLst>
            <a:ext uri="{FF2B5EF4-FFF2-40B4-BE49-F238E27FC236}">
              <a16:creationId xmlns:a16="http://schemas.microsoft.com/office/drawing/2014/main" id="{C7624B83-07C4-46F8-BDB5-ECE972F91F6E}"/>
            </a:ext>
          </a:extLst>
        </xdr:cNvPr>
        <xdr:cNvSpPr txBox="1"/>
      </xdr:nvSpPr>
      <xdr:spPr>
        <a:xfrm>
          <a:off x="210757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733" name="n_2aveValue【消防施設】&#10;一人当たり面積">
          <a:extLst>
            <a:ext uri="{FF2B5EF4-FFF2-40B4-BE49-F238E27FC236}">
              <a16:creationId xmlns:a16="http://schemas.microsoft.com/office/drawing/2014/main" id="{DF8867FC-8BE2-4D04-B8E8-78B357FBA941}"/>
            </a:ext>
          </a:extLst>
        </xdr:cNvPr>
        <xdr:cNvSpPr txBox="1"/>
      </xdr:nvSpPr>
      <xdr:spPr>
        <a:xfrm>
          <a:off x="20199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734" name="n_3aveValue【消防施設】&#10;一人当たり面積">
          <a:extLst>
            <a:ext uri="{FF2B5EF4-FFF2-40B4-BE49-F238E27FC236}">
              <a16:creationId xmlns:a16="http://schemas.microsoft.com/office/drawing/2014/main" id="{2FD1E5BA-4284-40FD-8AEC-A00482002222}"/>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735" name="n_4aveValue【消防施設】&#10;一人当たり面積">
          <a:extLst>
            <a:ext uri="{FF2B5EF4-FFF2-40B4-BE49-F238E27FC236}">
              <a16:creationId xmlns:a16="http://schemas.microsoft.com/office/drawing/2014/main" id="{FF110190-691D-45AD-A494-5A3969843826}"/>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736" name="n_1mainValue【消防施設】&#10;一人当たり面積">
          <a:extLst>
            <a:ext uri="{FF2B5EF4-FFF2-40B4-BE49-F238E27FC236}">
              <a16:creationId xmlns:a16="http://schemas.microsoft.com/office/drawing/2014/main" id="{A9C2625D-8431-46E0-ACF2-68925D89117C}"/>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37" name="n_2mainValue【消防施設】&#10;一人当たり面積">
          <a:extLst>
            <a:ext uri="{FF2B5EF4-FFF2-40B4-BE49-F238E27FC236}">
              <a16:creationId xmlns:a16="http://schemas.microsoft.com/office/drawing/2014/main" id="{04F5F5E9-3C06-4F06-8877-F3ED95A24F16}"/>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738" name="n_3mainValue【消防施設】&#10;一人当たり面積">
          <a:extLst>
            <a:ext uri="{FF2B5EF4-FFF2-40B4-BE49-F238E27FC236}">
              <a16:creationId xmlns:a16="http://schemas.microsoft.com/office/drawing/2014/main" id="{ED7DA50D-B660-4D6E-9331-D3DA730ABD26}"/>
            </a:ext>
          </a:extLst>
        </xdr:cNvPr>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739" name="n_4mainValue【消防施設】&#10;一人当たり面積">
          <a:extLst>
            <a:ext uri="{FF2B5EF4-FFF2-40B4-BE49-F238E27FC236}">
              <a16:creationId xmlns:a16="http://schemas.microsoft.com/office/drawing/2014/main" id="{53DB2CA4-8EA1-4DFB-9D5C-2AB8864F9E42}"/>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AF03D176-393C-46F5-915B-19E4F9F2BB2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E6D86648-0409-466F-928F-3280F970E93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E75DC0E0-5D8D-4DF5-8B7C-938487819EC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834CB4C9-6E51-43EB-9DCC-A0EE964DD25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AE408FCE-C285-4A1F-AAAD-7418556F89D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498D7256-9A7A-46FB-8AAF-B9873AE3C31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DE4717A7-9318-44AB-866E-8CFC6E4E613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A5267CF5-833E-48E2-BC60-3C90E461C4F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DD522591-8908-4535-837D-ABCE162A92E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EBCCEA80-CFF7-4F63-B73C-8337A2753EE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5C2C91E3-02A7-4CB8-9A95-314A3775E49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D5A1A693-CAD7-41D7-8D9C-38652363F8E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547D7357-8B36-41EF-9639-777761F2A1E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9D164F38-667B-4ABB-B1FE-91362E47555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6AD11B72-3EC9-4D09-8596-D0AE6DAB749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95F468EC-F919-421C-9DB1-46709D776F4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0CEB656C-5A3E-409E-BC0C-C7D75EE8989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48CFE830-A5DF-4A95-9B46-13CEB2BE857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3DCB8B90-5943-433A-B042-964DE8BE6CE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C8F33D80-BFA8-4899-8ED2-48756A2FB89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34842EFA-1920-438B-96CD-990FB095AB7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5AC9DD58-E939-46C7-9C4A-AD1D170F8FD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370F74D2-79CD-4AF9-9FDA-34E1EDEFA40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D2A3C065-4D16-4514-8046-CE416DBD9D7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98519CC8-5A36-491C-BBD8-7ADD398ED16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491968D8-0375-473B-9FFC-AD08DF864512}"/>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EE7351D8-513F-44C9-B8CD-653C854ED47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7960F374-BC79-4158-B93A-50452D30D86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8" name="【庁舎】&#10;有形固定資産減価償却率最大値テキスト">
          <a:extLst>
            <a:ext uri="{FF2B5EF4-FFF2-40B4-BE49-F238E27FC236}">
              <a16:creationId xmlns:a16="http://schemas.microsoft.com/office/drawing/2014/main" id="{8D099C3F-47A7-465F-AC94-56C6B2216B4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69" name="直線コネクタ 768">
          <a:extLst>
            <a:ext uri="{FF2B5EF4-FFF2-40B4-BE49-F238E27FC236}">
              <a16:creationId xmlns:a16="http://schemas.microsoft.com/office/drawing/2014/main" id="{1D57A327-DC9E-4442-9C27-106D3BA5394E}"/>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770" name="【庁舎】&#10;有形固定資産減価償却率平均値テキスト">
          <a:extLst>
            <a:ext uri="{FF2B5EF4-FFF2-40B4-BE49-F238E27FC236}">
              <a16:creationId xmlns:a16="http://schemas.microsoft.com/office/drawing/2014/main" id="{74AE0552-1E15-4586-9978-6B2248BEF7CB}"/>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771" name="フローチャート: 判断 770">
          <a:extLst>
            <a:ext uri="{FF2B5EF4-FFF2-40B4-BE49-F238E27FC236}">
              <a16:creationId xmlns:a16="http://schemas.microsoft.com/office/drawing/2014/main" id="{50A335BD-7DEF-4BE2-861F-DEB8C02E2213}"/>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772" name="フローチャート: 判断 771">
          <a:extLst>
            <a:ext uri="{FF2B5EF4-FFF2-40B4-BE49-F238E27FC236}">
              <a16:creationId xmlns:a16="http://schemas.microsoft.com/office/drawing/2014/main" id="{B164A871-7C2C-4365-B1F0-6A4AB393F804}"/>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773" name="フローチャート: 判断 772">
          <a:extLst>
            <a:ext uri="{FF2B5EF4-FFF2-40B4-BE49-F238E27FC236}">
              <a16:creationId xmlns:a16="http://schemas.microsoft.com/office/drawing/2014/main" id="{9C7B9104-C7F7-4318-A757-819DDB8F4DF5}"/>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4" name="フローチャート: 判断 773">
          <a:extLst>
            <a:ext uri="{FF2B5EF4-FFF2-40B4-BE49-F238E27FC236}">
              <a16:creationId xmlns:a16="http://schemas.microsoft.com/office/drawing/2014/main" id="{E58F1425-21E9-45EF-89E2-57836E8CCBCF}"/>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775" name="フローチャート: 判断 774">
          <a:extLst>
            <a:ext uri="{FF2B5EF4-FFF2-40B4-BE49-F238E27FC236}">
              <a16:creationId xmlns:a16="http://schemas.microsoft.com/office/drawing/2014/main" id="{8E823249-CD02-4FD7-B089-E40AAF31FDD5}"/>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77AB5CCE-CD05-4A00-88E2-33C835EA6FA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7FD8AD4-4B98-4DA8-A3A9-8CD9D713649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E3564EC-1C9A-4AAC-B84C-07E9F893BEC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120252C-372B-4FB8-BCE5-3D62B333CD1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D4D0694-1B67-4FD5-B59C-429D95E96E7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36830</xdr:rowOff>
    </xdr:from>
    <xdr:to>
      <xdr:col>85</xdr:col>
      <xdr:colOff>177800</xdr:colOff>
      <xdr:row>107</xdr:row>
      <xdr:rowOff>138430</xdr:rowOff>
    </xdr:to>
    <xdr:sp macro="" textlink="">
      <xdr:nvSpPr>
        <xdr:cNvPr id="781" name="楕円 780">
          <a:extLst>
            <a:ext uri="{FF2B5EF4-FFF2-40B4-BE49-F238E27FC236}">
              <a16:creationId xmlns:a16="http://schemas.microsoft.com/office/drawing/2014/main" id="{76FA5C89-C827-4BA9-B7F1-88F30676C79C}"/>
            </a:ext>
          </a:extLst>
        </xdr:cNvPr>
        <xdr:cNvSpPr/>
      </xdr:nvSpPr>
      <xdr:spPr>
        <a:xfrm>
          <a:off x="16268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15257</xdr:rowOff>
    </xdr:from>
    <xdr:ext cx="405111" cy="259045"/>
    <xdr:sp macro="" textlink="">
      <xdr:nvSpPr>
        <xdr:cNvPr id="782" name="【庁舎】&#10;有形固定資産減価償却率該当値テキスト">
          <a:extLst>
            <a:ext uri="{FF2B5EF4-FFF2-40B4-BE49-F238E27FC236}">
              <a16:creationId xmlns:a16="http://schemas.microsoft.com/office/drawing/2014/main" id="{FC7A7C1F-8B61-495D-9134-718349363F75}"/>
            </a:ext>
          </a:extLst>
        </xdr:cNvPr>
        <xdr:cNvSpPr txBox="1"/>
      </xdr:nvSpPr>
      <xdr:spPr>
        <a:xfrm>
          <a:off x="16357600"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154395</xdr:rowOff>
    </xdr:from>
    <xdr:to>
      <xdr:col>81</xdr:col>
      <xdr:colOff>101600</xdr:colOff>
      <xdr:row>107</xdr:row>
      <xdr:rowOff>84545</xdr:rowOff>
    </xdr:to>
    <xdr:sp macro="" textlink="">
      <xdr:nvSpPr>
        <xdr:cNvPr id="783" name="楕円 782">
          <a:extLst>
            <a:ext uri="{FF2B5EF4-FFF2-40B4-BE49-F238E27FC236}">
              <a16:creationId xmlns:a16="http://schemas.microsoft.com/office/drawing/2014/main" id="{ED98A885-635B-44C5-87D7-967682F9E0F7}"/>
            </a:ext>
          </a:extLst>
        </xdr:cNvPr>
        <xdr:cNvSpPr/>
      </xdr:nvSpPr>
      <xdr:spPr>
        <a:xfrm>
          <a:off x="154305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33745</xdr:rowOff>
    </xdr:from>
    <xdr:to>
      <xdr:col>85</xdr:col>
      <xdr:colOff>127000</xdr:colOff>
      <xdr:row>107</xdr:row>
      <xdr:rowOff>87630</xdr:rowOff>
    </xdr:to>
    <xdr:cxnSp macro="">
      <xdr:nvCxnSpPr>
        <xdr:cNvPr id="784" name="直線コネクタ 783">
          <a:extLst>
            <a:ext uri="{FF2B5EF4-FFF2-40B4-BE49-F238E27FC236}">
              <a16:creationId xmlns:a16="http://schemas.microsoft.com/office/drawing/2014/main" id="{F1C2FE80-2612-4007-BBA1-933A94B82A1C}"/>
            </a:ext>
          </a:extLst>
        </xdr:cNvPr>
        <xdr:cNvCxnSpPr/>
      </xdr:nvCxnSpPr>
      <xdr:spPr>
        <a:xfrm>
          <a:off x="15481300" y="18378895"/>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98879</xdr:rowOff>
    </xdr:from>
    <xdr:to>
      <xdr:col>76</xdr:col>
      <xdr:colOff>165100</xdr:colOff>
      <xdr:row>107</xdr:row>
      <xdr:rowOff>29029</xdr:rowOff>
    </xdr:to>
    <xdr:sp macro="" textlink="">
      <xdr:nvSpPr>
        <xdr:cNvPr id="785" name="楕円 784">
          <a:extLst>
            <a:ext uri="{FF2B5EF4-FFF2-40B4-BE49-F238E27FC236}">
              <a16:creationId xmlns:a16="http://schemas.microsoft.com/office/drawing/2014/main" id="{081255D9-73CA-4027-B209-81D7121155BD}"/>
            </a:ext>
          </a:extLst>
        </xdr:cNvPr>
        <xdr:cNvSpPr/>
      </xdr:nvSpPr>
      <xdr:spPr>
        <a:xfrm>
          <a:off x="145415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149679</xdr:rowOff>
    </xdr:from>
    <xdr:to>
      <xdr:col>81</xdr:col>
      <xdr:colOff>50800</xdr:colOff>
      <xdr:row>107</xdr:row>
      <xdr:rowOff>33745</xdr:rowOff>
    </xdr:to>
    <xdr:cxnSp macro="">
      <xdr:nvCxnSpPr>
        <xdr:cNvPr id="786" name="直線コネクタ 785">
          <a:extLst>
            <a:ext uri="{FF2B5EF4-FFF2-40B4-BE49-F238E27FC236}">
              <a16:creationId xmlns:a16="http://schemas.microsoft.com/office/drawing/2014/main" id="{1E47DFFE-AD6D-4C9B-89ED-7618C9EB77BB}"/>
            </a:ext>
          </a:extLst>
        </xdr:cNvPr>
        <xdr:cNvCxnSpPr/>
      </xdr:nvCxnSpPr>
      <xdr:spPr>
        <a:xfrm>
          <a:off x="14592300" y="18323379"/>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43362</xdr:rowOff>
    </xdr:from>
    <xdr:to>
      <xdr:col>72</xdr:col>
      <xdr:colOff>38100</xdr:colOff>
      <xdr:row>106</xdr:row>
      <xdr:rowOff>144962</xdr:rowOff>
    </xdr:to>
    <xdr:sp macro="" textlink="">
      <xdr:nvSpPr>
        <xdr:cNvPr id="787" name="楕円 786">
          <a:extLst>
            <a:ext uri="{FF2B5EF4-FFF2-40B4-BE49-F238E27FC236}">
              <a16:creationId xmlns:a16="http://schemas.microsoft.com/office/drawing/2014/main" id="{3AF90F48-ADA5-40C3-B3D1-3F072B528ED8}"/>
            </a:ext>
          </a:extLst>
        </xdr:cNvPr>
        <xdr:cNvSpPr/>
      </xdr:nvSpPr>
      <xdr:spPr>
        <a:xfrm>
          <a:off x="13652500" y="1821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94162</xdr:rowOff>
    </xdr:from>
    <xdr:to>
      <xdr:col>76</xdr:col>
      <xdr:colOff>114300</xdr:colOff>
      <xdr:row>106</xdr:row>
      <xdr:rowOff>149679</xdr:rowOff>
    </xdr:to>
    <xdr:cxnSp macro="">
      <xdr:nvCxnSpPr>
        <xdr:cNvPr id="788" name="直線コネクタ 787">
          <a:extLst>
            <a:ext uri="{FF2B5EF4-FFF2-40B4-BE49-F238E27FC236}">
              <a16:creationId xmlns:a16="http://schemas.microsoft.com/office/drawing/2014/main" id="{63C1F4CE-3538-407E-83E0-D476148E25A9}"/>
            </a:ext>
          </a:extLst>
        </xdr:cNvPr>
        <xdr:cNvCxnSpPr/>
      </xdr:nvCxnSpPr>
      <xdr:spPr>
        <a:xfrm>
          <a:off x="13703300" y="18267862"/>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160927</xdr:rowOff>
    </xdr:from>
    <xdr:to>
      <xdr:col>67</xdr:col>
      <xdr:colOff>101600</xdr:colOff>
      <xdr:row>106</xdr:row>
      <xdr:rowOff>91077</xdr:rowOff>
    </xdr:to>
    <xdr:sp macro="" textlink="">
      <xdr:nvSpPr>
        <xdr:cNvPr id="789" name="楕円 788">
          <a:extLst>
            <a:ext uri="{FF2B5EF4-FFF2-40B4-BE49-F238E27FC236}">
              <a16:creationId xmlns:a16="http://schemas.microsoft.com/office/drawing/2014/main" id="{047641CE-BA88-48CB-9ECB-C0E5173DD8F3}"/>
            </a:ext>
          </a:extLst>
        </xdr:cNvPr>
        <xdr:cNvSpPr/>
      </xdr:nvSpPr>
      <xdr:spPr>
        <a:xfrm>
          <a:off x="12763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40277</xdr:rowOff>
    </xdr:from>
    <xdr:to>
      <xdr:col>71</xdr:col>
      <xdr:colOff>177800</xdr:colOff>
      <xdr:row>106</xdr:row>
      <xdr:rowOff>94162</xdr:rowOff>
    </xdr:to>
    <xdr:cxnSp macro="">
      <xdr:nvCxnSpPr>
        <xdr:cNvPr id="790" name="直線コネクタ 789">
          <a:extLst>
            <a:ext uri="{FF2B5EF4-FFF2-40B4-BE49-F238E27FC236}">
              <a16:creationId xmlns:a16="http://schemas.microsoft.com/office/drawing/2014/main" id="{461002E3-EEBB-4E68-AEFD-9C2ECE443F7F}"/>
            </a:ext>
          </a:extLst>
        </xdr:cNvPr>
        <xdr:cNvCxnSpPr/>
      </xdr:nvCxnSpPr>
      <xdr:spPr>
        <a:xfrm>
          <a:off x="12814300" y="18213977"/>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791" name="n_1aveValue【庁舎】&#10;有形固定資産減価償却率">
          <a:extLst>
            <a:ext uri="{FF2B5EF4-FFF2-40B4-BE49-F238E27FC236}">
              <a16:creationId xmlns:a16="http://schemas.microsoft.com/office/drawing/2014/main" id="{15E4139F-6ABD-4AC1-A144-6C9B56A21D77}"/>
            </a:ext>
          </a:extLst>
        </xdr:cNvPr>
        <xdr:cNvSpPr txBox="1"/>
      </xdr:nvSpPr>
      <xdr:spPr>
        <a:xfrm>
          <a:off x="152660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792" name="n_2aveValue【庁舎】&#10;有形固定資産減価償却率">
          <a:extLst>
            <a:ext uri="{FF2B5EF4-FFF2-40B4-BE49-F238E27FC236}">
              <a16:creationId xmlns:a16="http://schemas.microsoft.com/office/drawing/2014/main" id="{9FB798A0-6464-47D2-AC06-C92F70E84A68}"/>
            </a:ext>
          </a:extLst>
        </xdr:cNvPr>
        <xdr:cNvSpPr txBox="1"/>
      </xdr:nvSpPr>
      <xdr:spPr>
        <a:xfrm>
          <a:off x="14389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93" name="n_3aveValue【庁舎】&#10;有形固定資産減価償却率">
          <a:extLst>
            <a:ext uri="{FF2B5EF4-FFF2-40B4-BE49-F238E27FC236}">
              <a16:creationId xmlns:a16="http://schemas.microsoft.com/office/drawing/2014/main" id="{D504F89C-FB7B-4859-886B-651F7E1ECE77}"/>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794" name="n_4aveValue【庁舎】&#10;有形固定資産減価償却率">
          <a:extLst>
            <a:ext uri="{FF2B5EF4-FFF2-40B4-BE49-F238E27FC236}">
              <a16:creationId xmlns:a16="http://schemas.microsoft.com/office/drawing/2014/main" id="{34F4A55B-8A88-42DC-80B1-63D126702A0C}"/>
            </a:ext>
          </a:extLst>
        </xdr:cNvPr>
        <xdr:cNvSpPr txBox="1"/>
      </xdr:nvSpPr>
      <xdr:spPr>
        <a:xfrm>
          <a:off x="12611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75672</xdr:rowOff>
    </xdr:from>
    <xdr:ext cx="405111" cy="259045"/>
    <xdr:sp macro="" textlink="">
      <xdr:nvSpPr>
        <xdr:cNvPr id="795" name="n_1mainValue【庁舎】&#10;有形固定資産減価償却率">
          <a:extLst>
            <a:ext uri="{FF2B5EF4-FFF2-40B4-BE49-F238E27FC236}">
              <a16:creationId xmlns:a16="http://schemas.microsoft.com/office/drawing/2014/main" id="{FFB03FB0-EF91-4BFF-BA5C-6A6B6C1C9D4C}"/>
            </a:ext>
          </a:extLst>
        </xdr:cNvPr>
        <xdr:cNvSpPr txBox="1"/>
      </xdr:nvSpPr>
      <xdr:spPr>
        <a:xfrm>
          <a:off x="15266044" y="1842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20156</xdr:rowOff>
    </xdr:from>
    <xdr:ext cx="405111" cy="259045"/>
    <xdr:sp macro="" textlink="">
      <xdr:nvSpPr>
        <xdr:cNvPr id="796" name="n_2mainValue【庁舎】&#10;有形固定資産減価償却率">
          <a:extLst>
            <a:ext uri="{FF2B5EF4-FFF2-40B4-BE49-F238E27FC236}">
              <a16:creationId xmlns:a16="http://schemas.microsoft.com/office/drawing/2014/main" id="{17667881-2D97-413E-8D66-EF9B36E6DAB1}"/>
            </a:ext>
          </a:extLst>
        </xdr:cNvPr>
        <xdr:cNvSpPr txBox="1"/>
      </xdr:nvSpPr>
      <xdr:spPr>
        <a:xfrm>
          <a:off x="14389744" y="1836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136089</xdr:rowOff>
    </xdr:from>
    <xdr:ext cx="405111" cy="259045"/>
    <xdr:sp macro="" textlink="">
      <xdr:nvSpPr>
        <xdr:cNvPr id="797" name="n_3mainValue【庁舎】&#10;有形固定資産減価償却率">
          <a:extLst>
            <a:ext uri="{FF2B5EF4-FFF2-40B4-BE49-F238E27FC236}">
              <a16:creationId xmlns:a16="http://schemas.microsoft.com/office/drawing/2014/main" id="{A0D0C4D7-07E0-4C32-9731-4F697E6887F5}"/>
            </a:ext>
          </a:extLst>
        </xdr:cNvPr>
        <xdr:cNvSpPr txBox="1"/>
      </xdr:nvSpPr>
      <xdr:spPr>
        <a:xfrm>
          <a:off x="13500744"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82204</xdr:rowOff>
    </xdr:from>
    <xdr:ext cx="405111" cy="259045"/>
    <xdr:sp macro="" textlink="">
      <xdr:nvSpPr>
        <xdr:cNvPr id="798" name="n_4mainValue【庁舎】&#10;有形固定資産減価償却率">
          <a:extLst>
            <a:ext uri="{FF2B5EF4-FFF2-40B4-BE49-F238E27FC236}">
              <a16:creationId xmlns:a16="http://schemas.microsoft.com/office/drawing/2014/main" id="{A77D24B9-85CE-49BF-B7C9-70509D9FE9BC}"/>
            </a:ext>
          </a:extLst>
        </xdr:cNvPr>
        <xdr:cNvSpPr txBox="1"/>
      </xdr:nvSpPr>
      <xdr:spPr>
        <a:xfrm>
          <a:off x="126117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23107DE3-A6D0-4B70-BAD6-BED57BEBDFA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C2DAC5B9-2ADD-4AE9-9B15-CE442476599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5E5F3E31-DFD0-484C-BB98-60074DE39AD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AB7DBBAC-5339-4607-BD66-B8A8EA1F47F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AC8F24E0-C32F-48DD-9178-D65DEE7E950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99BD838C-085B-43AB-B7B1-538DCD87276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E4C431D6-E1A9-49EE-AC9C-EC547331492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A52EBE19-2164-4AD0-A904-BE479867B22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147F9A5F-1940-41F9-BF17-B0B1EF3415E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7161191B-02DA-49B0-8CB4-E19AEEB11FE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B4F61080-AAFF-4F19-A45C-8705FC558DE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C2F3C3C7-B45A-4F04-91A3-69B5242458E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FBA5B8F4-6BE4-4383-8B82-EDB027EA525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F132760B-48EC-4518-87A3-9F401E0DDBC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85D0C2DF-8EAD-4FD6-B98C-AE3E3088F22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C71DDDD0-6464-40F5-B23A-E6ED4CFF4E3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6EAAE2EB-4216-427F-9F4A-1D9C0A736B9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6230DAD8-F829-4221-B83B-8A2D5C0DA6E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50DF2578-9D4E-4F23-B4CE-16BC3BA2F81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C1340030-3E84-4C74-A915-AF59D4A8A13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a:extLst>
            <a:ext uri="{FF2B5EF4-FFF2-40B4-BE49-F238E27FC236}">
              <a16:creationId xmlns:a16="http://schemas.microsoft.com/office/drawing/2014/main" id="{101629D8-D415-4B60-B7D3-E7CFF094C74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820" name="直線コネクタ 819">
          <a:extLst>
            <a:ext uri="{FF2B5EF4-FFF2-40B4-BE49-F238E27FC236}">
              <a16:creationId xmlns:a16="http://schemas.microsoft.com/office/drawing/2014/main" id="{42E09701-4576-45BB-A5E1-D73836E0C0FE}"/>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1" name="【庁舎】&#10;一人当たり面積最小値テキスト">
          <a:extLst>
            <a:ext uri="{FF2B5EF4-FFF2-40B4-BE49-F238E27FC236}">
              <a16:creationId xmlns:a16="http://schemas.microsoft.com/office/drawing/2014/main" id="{C8D6CD3E-53BE-4289-9A87-F6190268F69C}"/>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2" name="直線コネクタ 821">
          <a:extLst>
            <a:ext uri="{FF2B5EF4-FFF2-40B4-BE49-F238E27FC236}">
              <a16:creationId xmlns:a16="http://schemas.microsoft.com/office/drawing/2014/main" id="{7F4F0681-A61A-47E5-A514-41570CACB1E3}"/>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823" name="【庁舎】&#10;一人当たり面積最大値テキスト">
          <a:extLst>
            <a:ext uri="{FF2B5EF4-FFF2-40B4-BE49-F238E27FC236}">
              <a16:creationId xmlns:a16="http://schemas.microsoft.com/office/drawing/2014/main" id="{F115C01A-43F8-40CD-BE00-0B9E71CF31FE}"/>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824" name="直線コネクタ 823">
          <a:extLst>
            <a:ext uri="{FF2B5EF4-FFF2-40B4-BE49-F238E27FC236}">
              <a16:creationId xmlns:a16="http://schemas.microsoft.com/office/drawing/2014/main" id="{A683623F-F9E4-47FE-9661-0FF7104DD2D4}"/>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825" name="【庁舎】&#10;一人当たり面積平均値テキスト">
          <a:extLst>
            <a:ext uri="{FF2B5EF4-FFF2-40B4-BE49-F238E27FC236}">
              <a16:creationId xmlns:a16="http://schemas.microsoft.com/office/drawing/2014/main" id="{684D4AA9-6511-4926-84BF-09B325FBE65B}"/>
            </a:ext>
          </a:extLst>
        </xdr:cNvPr>
        <xdr:cNvSpPr txBox="1"/>
      </xdr:nvSpPr>
      <xdr:spPr>
        <a:xfrm>
          <a:off x="22199600" y="17648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26" name="フローチャート: 判断 825">
          <a:extLst>
            <a:ext uri="{FF2B5EF4-FFF2-40B4-BE49-F238E27FC236}">
              <a16:creationId xmlns:a16="http://schemas.microsoft.com/office/drawing/2014/main" id="{BB05AE7E-A574-44E0-8A8F-84EC168F518D}"/>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827" name="フローチャート: 判断 826">
          <a:extLst>
            <a:ext uri="{FF2B5EF4-FFF2-40B4-BE49-F238E27FC236}">
              <a16:creationId xmlns:a16="http://schemas.microsoft.com/office/drawing/2014/main" id="{DC37BA4A-E8B9-40AC-B57D-34DC38AD630C}"/>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28" name="フローチャート: 判断 827">
          <a:extLst>
            <a:ext uri="{FF2B5EF4-FFF2-40B4-BE49-F238E27FC236}">
              <a16:creationId xmlns:a16="http://schemas.microsoft.com/office/drawing/2014/main" id="{0142F252-32E4-4D12-A2FE-F6A01888EFEC}"/>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829" name="フローチャート: 判断 828">
          <a:extLst>
            <a:ext uri="{FF2B5EF4-FFF2-40B4-BE49-F238E27FC236}">
              <a16:creationId xmlns:a16="http://schemas.microsoft.com/office/drawing/2014/main" id="{B615F1E3-93BB-4796-A576-6824515723C7}"/>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830" name="フローチャート: 判断 829">
          <a:extLst>
            <a:ext uri="{FF2B5EF4-FFF2-40B4-BE49-F238E27FC236}">
              <a16:creationId xmlns:a16="http://schemas.microsoft.com/office/drawing/2014/main" id="{F0C74B79-C8C7-499F-A7EE-90E2077430CA}"/>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FC96E43-864D-411A-9199-2FBFB7EF94E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763C496-9E13-463E-AC9B-58E9B7B0664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F33C2B1-6A89-4BB9-96FA-0D4B284877A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16B10D-AC3D-4287-88BA-B77A2EE66B4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8E9E8575-D002-4A5F-9995-EBA2FE38090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55118</xdr:rowOff>
    </xdr:from>
    <xdr:to>
      <xdr:col>116</xdr:col>
      <xdr:colOff>114300</xdr:colOff>
      <xdr:row>105</xdr:row>
      <xdr:rowOff>156718</xdr:rowOff>
    </xdr:to>
    <xdr:sp macro="" textlink="">
      <xdr:nvSpPr>
        <xdr:cNvPr id="836" name="楕円 835">
          <a:extLst>
            <a:ext uri="{FF2B5EF4-FFF2-40B4-BE49-F238E27FC236}">
              <a16:creationId xmlns:a16="http://schemas.microsoft.com/office/drawing/2014/main" id="{3CD69C27-84A4-4874-BDF4-02B93993EB94}"/>
            </a:ext>
          </a:extLst>
        </xdr:cNvPr>
        <xdr:cNvSpPr/>
      </xdr:nvSpPr>
      <xdr:spPr>
        <a:xfrm>
          <a:off x="22110700" y="1805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33545</xdr:rowOff>
    </xdr:from>
    <xdr:ext cx="469744" cy="259045"/>
    <xdr:sp macro="" textlink="">
      <xdr:nvSpPr>
        <xdr:cNvPr id="837" name="【庁舎】&#10;一人当たり面積該当値テキスト">
          <a:extLst>
            <a:ext uri="{FF2B5EF4-FFF2-40B4-BE49-F238E27FC236}">
              <a16:creationId xmlns:a16="http://schemas.microsoft.com/office/drawing/2014/main" id="{3BD7B854-7A0D-4B4A-82DF-E0D7240BFC44}"/>
            </a:ext>
          </a:extLst>
        </xdr:cNvPr>
        <xdr:cNvSpPr txBox="1"/>
      </xdr:nvSpPr>
      <xdr:spPr>
        <a:xfrm>
          <a:off x="22199600" y="1803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55118</xdr:rowOff>
    </xdr:from>
    <xdr:to>
      <xdr:col>112</xdr:col>
      <xdr:colOff>38100</xdr:colOff>
      <xdr:row>105</xdr:row>
      <xdr:rowOff>156718</xdr:rowOff>
    </xdr:to>
    <xdr:sp macro="" textlink="">
      <xdr:nvSpPr>
        <xdr:cNvPr id="838" name="楕円 837">
          <a:extLst>
            <a:ext uri="{FF2B5EF4-FFF2-40B4-BE49-F238E27FC236}">
              <a16:creationId xmlns:a16="http://schemas.microsoft.com/office/drawing/2014/main" id="{C16AD942-2F1C-4944-A748-220760C5A259}"/>
            </a:ext>
          </a:extLst>
        </xdr:cNvPr>
        <xdr:cNvSpPr/>
      </xdr:nvSpPr>
      <xdr:spPr>
        <a:xfrm>
          <a:off x="21272500" y="1805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105918</xdr:rowOff>
    </xdr:from>
    <xdr:to>
      <xdr:col>116</xdr:col>
      <xdr:colOff>63500</xdr:colOff>
      <xdr:row>105</xdr:row>
      <xdr:rowOff>105918</xdr:rowOff>
    </xdr:to>
    <xdr:cxnSp macro="">
      <xdr:nvCxnSpPr>
        <xdr:cNvPr id="839" name="直線コネクタ 838">
          <a:extLst>
            <a:ext uri="{FF2B5EF4-FFF2-40B4-BE49-F238E27FC236}">
              <a16:creationId xmlns:a16="http://schemas.microsoft.com/office/drawing/2014/main" id="{79FBDBC8-16AE-494B-A47C-2D8C6491A3AC}"/>
            </a:ext>
          </a:extLst>
        </xdr:cNvPr>
        <xdr:cNvCxnSpPr/>
      </xdr:nvCxnSpPr>
      <xdr:spPr>
        <a:xfrm>
          <a:off x="21323300" y="181081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55118</xdr:rowOff>
    </xdr:from>
    <xdr:to>
      <xdr:col>107</xdr:col>
      <xdr:colOff>101600</xdr:colOff>
      <xdr:row>105</xdr:row>
      <xdr:rowOff>156718</xdr:rowOff>
    </xdr:to>
    <xdr:sp macro="" textlink="">
      <xdr:nvSpPr>
        <xdr:cNvPr id="840" name="楕円 839">
          <a:extLst>
            <a:ext uri="{FF2B5EF4-FFF2-40B4-BE49-F238E27FC236}">
              <a16:creationId xmlns:a16="http://schemas.microsoft.com/office/drawing/2014/main" id="{6C9BD410-8EBA-499E-972C-29BC1E4E2495}"/>
            </a:ext>
          </a:extLst>
        </xdr:cNvPr>
        <xdr:cNvSpPr/>
      </xdr:nvSpPr>
      <xdr:spPr>
        <a:xfrm>
          <a:off x="20383500" y="1805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105918</xdr:rowOff>
    </xdr:from>
    <xdr:to>
      <xdr:col>111</xdr:col>
      <xdr:colOff>177800</xdr:colOff>
      <xdr:row>105</xdr:row>
      <xdr:rowOff>105918</xdr:rowOff>
    </xdr:to>
    <xdr:cxnSp macro="">
      <xdr:nvCxnSpPr>
        <xdr:cNvPr id="841" name="直線コネクタ 840">
          <a:extLst>
            <a:ext uri="{FF2B5EF4-FFF2-40B4-BE49-F238E27FC236}">
              <a16:creationId xmlns:a16="http://schemas.microsoft.com/office/drawing/2014/main" id="{7E221589-A8BF-4FB3-9A0C-F679CF47BC16}"/>
            </a:ext>
          </a:extLst>
        </xdr:cNvPr>
        <xdr:cNvCxnSpPr/>
      </xdr:nvCxnSpPr>
      <xdr:spPr>
        <a:xfrm>
          <a:off x="20434300" y="181081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55118</xdr:rowOff>
    </xdr:from>
    <xdr:to>
      <xdr:col>102</xdr:col>
      <xdr:colOff>165100</xdr:colOff>
      <xdr:row>105</xdr:row>
      <xdr:rowOff>156718</xdr:rowOff>
    </xdr:to>
    <xdr:sp macro="" textlink="">
      <xdr:nvSpPr>
        <xdr:cNvPr id="842" name="楕円 841">
          <a:extLst>
            <a:ext uri="{FF2B5EF4-FFF2-40B4-BE49-F238E27FC236}">
              <a16:creationId xmlns:a16="http://schemas.microsoft.com/office/drawing/2014/main" id="{C000A05F-0A2F-4E82-9A56-5523446007B2}"/>
            </a:ext>
          </a:extLst>
        </xdr:cNvPr>
        <xdr:cNvSpPr/>
      </xdr:nvSpPr>
      <xdr:spPr>
        <a:xfrm>
          <a:off x="19494500" y="1805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105918</xdr:rowOff>
    </xdr:from>
    <xdr:to>
      <xdr:col>107</xdr:col>
      <xdr:colOff>50800</xdr:colOff>
      <xdr:row>105</xdr:row>
      <xdr:rowOff>105918</xdr:rowOff>
    </xdr:to>
    <xdr:cxnSp macro="">
      <xdr:nvCxnSpPr>
        <xdr:cNvPr id="843" name="直線コネクタ 842">
          <a:extLst>
            <a:ext uri="{FF2B5EF4-FFF2-40B4-BE49-F238E27FC236}">
              <a16:creationId xmlns:a16="http://schemas.microsoft.com/office/drawing/2014/main" id="{CD8A2280-93F7-4DF9-B22B-71FBA0549918}"/>
            </a:ext>
          </a:extLst>
        </xdr:cNvPr>
        <xdr:cNvCxnSpPr/>
      </xdr:nvCxnSpPr>
      <xdr:spPr>
        <a:xfrm>
          <a:off x="19545300" y="181081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844" name="楕円 843">
          <a:extLst>
            <a:ext uri="{FF2B5EF4-FFF2-40B4-BE49-F238E27FC236}">
              <a16:creationId xmlns:a16="http://schemas.microsoft.com/office/drawing/2014/main" id="{F35C4C8F-6642-4D25-BD41-1B48579645BE}"/>
            </a:ext>
          </a:extLst>
        </xdr:cNvPr>
        <xdr:cNvSpPr/>
      </xdr:nvSpPr>
      <xdr:spPr>
        <a:xfrm>
          <a:off x="18605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105918</xdr:rowOff>
    </xdr:from>
    <xdr:to>
      <xdr:col>102</xdr:col>
      <xdr:colOff>114300</xdr:colOff>
      <xdr:row>105</xdr:row>
      <xdr:rowOff>110489</xdr:rowOff>
    </xdr:to>
    <xdr:cxnSp macro="">
      <xdr:nvCxnSpPr>
        <xdr:cNvPr id="845" name="直線コネクタ 844">
          <a:extLst>
            <a:ext uri="{FF2B5EF4-FFF2-40B4-BE49-F238E27FC236}">
              <a16:creationId xmlns:a16="http://schemas.microsoft.com/office/drawing/2014/main" id="{4A6DF228-D9B6-4429-B4B5-724BF676EE60}"/>
            </a:ext>
          </a:extLst>
        </xdr:cNvPr>
        <xdr:cNvCxnSpPr/>
      </xdr:nvCxnSpPr>
      <xdr:spPr>
        <a:xfrm flipV="1">
          <a:off x="18656300" y="181081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846" name="n_1aveValue【庁舎】&#10;一人当たり面積">
          <a:extLst>
            <a:ext uri="{FF2B5EF4-FFF2-40B4-BE49-F238E27FC236}">
              <a16:creationId xmlns:a16="http://schemas.microsoft.com/office/drawing/2014/main" id="{017EB9A9-AF2A-44BD-8E69-D1ADAA4BF000}"/>
            </a:ext>
          </a:extLst>
        </xdr:cNvPr>
        <xdr:cNvSpPr txBox="1"/>
      </xdr:nvSpPr>
      <xdr:spPr>
        <a:xfrm>
          <a:off x="21075727" y="1757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847" name="n_2aveValue【庁舎】&#10;一人当たり面積">
          <a:extLst>
            <a:ext uri="{FF2B5EF4-FFF2-40B4-BE49-F238E27FC236}">
              <a16:creationId xmlns:a16="http://schemas.microsoft.com/office/drawing/2014/main" id="{C0993B1C-BF93-43D6-81EA-BCD4725A8195}"/>
            </a:ext>
          </a:extLst>
        </xdr:cNvPr>
        <xdr:cNvSpPr txBox="1"/>
      </xdr:nvSpPr>
      <xdr:spPr>
        <a:xfrm>
          <a:off x="20199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848" name="n_3aveValue【庁舎】&#10;一人当たり面積">
          <a:extLst>
            <a:ext uri="{FF2B5EF4-FFF2-40B4-BE49-F238E27FC236}">
              <a16:creationId xmlns:a16="http://schemas.microsoft.com/office/drawing/2014/main" id="{C17C1641-554C-455C-980C-6288ABB22C76}"/>
            </a:ext>
          </a:extLst>
        </xdr:cNvPr>
        <xdr:cNvSpPr txBox="1"/>
      </xdr:nvSpPr>
      <xdr:spPr>
        <a:xfrm>
          <a:off x="19310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849" name="n_4aveValue【庁舎】&#10;一人当たり面積">
          <a:extLst>
            <a:ext uri="{FF2B5EF4-FFF2-40B4-BE49-F238E27FC236}">
              <a16:creationId xmlns:a16="http://schemas.microsoft.com/office/drawing/2014/main" id="{1D33C573-711B-45E5-8474-82DE5501C50A}"/>
            </a:ext>
          </a:extLst>
        </xdr:cNvPr>
        <xdr:cNvSpPr txBox="1"/>
      </xdr:nvSpPr>
      <xdr:spPr>
        <a:xfrm>
          <a:off x="18421427" y="1759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147845</xdr:rowOff>
    </xdr:from>
    <xdr:ext cx="469744" cy="259045"/>
    <xdr:sp macro="" textlink="">
      <xdr:nvSpPr>
        <xdr:cNvPr id="850" name="n_1mainValue【庁舎】&#10;一人当たり面積">
          <a:extLst>
            <a:ext uri="{FF2B5EF4-FFF2-40B4-BE49-F238E27FC236}">
              <a16:creationId xmlns:a16="http://schemas.microsoft.com/office/drawing/2014/main" id="{DFF493BA-01F5-4C2C-BF51-F962921041F0}"/>
            </a:ext>
          </a:extLst>
        </xdr:cNvPr>
        <xdr:cNvSpPr txBox="1"/>
      </xdr:nvSpPr>
      <xdr:spPr>
        <a:xfrm>
          <a:off x="210757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147845</xdr:rowOff>
    </xdr:from>
    <xdr:ext cx="469744" cy="259045"/>
    <xdr:sp macro="" textlink="">
      <xdr:nvSpPr>
        <xdr:cNvPr id="851" name="n_2mainValue【庁舎】&#10;一人当たり面積">
          <a:extLst>
            <a:ext uri="{FF2B5EF4-FFF2-40B4-BE49-F238E27FC236}">
              <a16:creationId xmlns:a16="http://schemas.microsoft.com/office/drawing/2014/main" id="{71A4FDEF-9D3E-4EF9-8F7E-F2C0D22112A0}"/>
            </a:ext>
          </a:extLst>
        </xdr:cNvPr>
        <xdr:cNvSpPr txBox="1"/>
      </xdr:nvSpPr>
      <xdr:spPr>
        <a:xfrm>
          <a:off x="20199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147845</xdr:rowOff>
    </xdr:from>
    <xdr:ext cx="469744" cy="259045"/>
    <xdr:sp macro="" textlink="">
      <xdr:nvSpPr>
        <xdr:cNvPr id="852" name="n_3mainValue【庁舎】&#10;一人当たり面積">
          <a:extLst>
            <a:ext uri="{FF2B5EF4-FFF2-40B4-BE49-F238E27FC236}">
              <a16:creationId xmlns:a16="http://schemas.microsoft.com/office/drawing/2014/main" id="{F2333D00-7988-4ABD-AF6D-53AAE6F4D174}"/>
            </a:ext>
          </a:extLst>
        </xdr:cNvPr>
        <xdr:cNvSpPr txBox="1"/>
      </xdr:nvSpPr>
      <xdr:spPr>
        <a:xfrm>
          <a:off x="19310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152416</xdr:rowOff>
    </xdr:from>
    <xdr:ext cx="469744" cy="259045"/>
    <xdr:sp macro="" textlink="">
      <xdr:nvSpPr>
        <xdr:cNvPr id="853" name="n_4mainValue【庁舎】&#10;一人当たり面積">
          <a:extLst>
            <a:ext uri="{FF2B5EF4-FFF2-40B4-BE49-F238E27FC236}">
              <a16:creationId xmlns:a16="http://schemas.microsoft.com/office/drawing/2014/main" id="{52B539A2-6085-40E0-9813-E74B476D81FE}"/>
            </a:ext>
          </a:extLst>
        </xdr:cNvPr>
        <xdr:cNvSpPr txBox="1"/>
      </xdr:nvSpPr>
      <xdr:spPr>
        <a:xfrm>
          <a:off x="18421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4CB8D054-85D0-4477-BB38-6515A942707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1CCA6DA2-AF52-4A27-9D86-F611B8D6A8A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D04F75A9-64E8-4F0D-A888-8EDFEBC61BD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類似団体と比べて、特に有形固定資産減価償却率が高い施設は、体育館・プール、図書館、一般廃棄物処理施設、庁舎である。</a:t>
          </a:r>
        </a:p>
        <a:p>
          <a:r>
            <a:rPr kumimoji="1" lang="ja-JP" altLang="en-US" sz="1300">
              <a:latin typeface="ＭＳ Ｐゴシック" panose="020B0600070205080204" pitchFamily="50" charset="-128"/>
              <a:ea typeface="ＭＳ Ｐゴシック" panose="020B0600070205080204" pitchFamily="50" charset="-128"/>
            </a:rPr>
            <a:t>体育館・プールについては、体育室やクラブハウス、運動場等の各施設の改修等の優先順位に基づき、長寿命化を図る。なお、大体育室等については、令和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年度に耐震改修等を行う。</a:t>
          </a:r>
        </a:p>
        <a:p>
          <a:r>
            <a:rPr kumimoji="1" lang="ja-JP" altLang="en-US" sz="1300">
              <a:latin typeface="ＭＳ Ｐゴシック" panose="020B0600070205080204" pitchFamily="50" charset="-128"/>
              <a:ea typeface="ＭＳ Ｐゴシック" panose="020B0600070205080204" pitchFamily="50" charset="-128"/>
            </a:rPr>
            <a:t>図書館については、設備や内装などの改修を実施し、長寿命化を図る。</a:t>
          </a:r>
        </a:p>
        <a:p>
          <a:r>
            <a:rPr kumimoji="1" lang="ja-JP" altLang="en-US" sz="1300">
              <a:latin typeface="ＭＳ Ｐゴシック" panose="020B0600070205080204" pitchFamily="50" charset="-128"/>
              <a:ea typeface="ＭＳ Ｐゴシック" panose="020B0600070205080204" pitchFamily="50" charset="-128"/>
            </a:rPr>
            <a:t>一般廃棄物処理施設については、焼却施設等の更新時期までに定期的な修繕等を実施し機能維持を図る。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庁舎については、照明設備の計画改修などを実施し、長寿命化を図る。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3" zoomScale="85" zoomScaleNormal="85"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39016308</v>
      </c>
      <c r="BO4" s="485"/>
      <c r="BP4" s="485"/>
      <c r="BQ4" s="485"/>
      <c r="BR4" s="485"/>
      <c r="BS4" s="485"/>
      <c r="BT4" s="485"/>
      <c r="BU4" s="486"/>
      <c r="BV4" s="484">
        <v>37300572</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9.5</v>
      </c>
      <c r="CU4" s="625"/>
      <c r="CV4" s="625"/>
      <c r="CW4" s="625"/>
      <c r="CX4" s="625"/>
      <c r="CY4" s="625"/>
      <c r="CZ4" s="625"/>
      <c r="DA4" s="626"/>
      <c r="DB4" s="624">
        <v>8.5</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36861552</v>
      </c>
      <c r="BO5" s="456"/>
      <c r="BP5" s="456"/>
      <c r="BQ5" s="456"/>
      <c r="BR5" s="456"/>
      <c r="BS5" s="456"/>
      <c r="BT5" s="456"/>
      <c r="BU5" s="457"/>
      <c r="BV5" s="455">
        <v>35337917</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94.9</v>
      </c>
      <c r="CU5" s="453"/>
      <c r="CV5" s="453"/>
      <c r="CW5" s="453"/>
      <c r="CX5" s="453"/>
      <c r="CY5" s="453"/>
      <c r="CZ5" s="453"/>
      <c r="DA5" s="454"/>
      <c r="DB5" s="452">
        <v>93.8</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2154756</v>
      </c>
      <c r="BO6" s="456"/>
      <c r="BP6" s="456"/>
      <c r="BQ6" s="456"/>
      <c r="BR6" s="456"/>
      <c r="BS6" s="456"/>
      <c r="BT6" s="456"/>
      <c r="BU6" s="457"/>
      <c r="BV6" s="455">
        <v>1962655</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95.3</v>
      </c>
      <c r="CU6" s="599"/>
      <c r="CV6" s="599"/>
      <c r="CW6" s="599"/>
      <c r="CX6" s="599"/>
      <c r="CY6" s="599"/>
      <c r="CZ6" s="599"/>
      <c r="DA6" s="600"/>
      <c r="DB6" s="598">
        <v>94.7</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190553</v>
      </c>
      <c r="BO7" s="456"/>
      <c r="BP7" s="456"/>
      <c r="BQ7" s="456"/>
      <c r="BR7" s="456"/>
      <c r="BS7" s="456"/>
      <c r="BT7" s="456"/>
      <c r="BU7" s="457"/>
      <c r="BV7" s="455">
        <v>263149</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20605489</v>
      </c>
      <c r="CU7" s="456"/>
      <c r="CV7" s="456"/>
      <c r="CW7" s="456"/>
      <c r="CX7" s="456"/>
      <c r="CY7" s="456"/>
      <c r="CZ7" s="456"/>
      <c r="DA7" s="457"/>
      <c r="DB7" s="455">
        <v>20069876</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1964203</v>
      </c>
      <c r="BO8" s="456"/>
      <c r="BP8" s="456"/>
      <c r="BQ8" s="456"/>
      <c r="BR8" s="456"/>
      <c r="BS8" s="456"/>
      <c r="BT8" s="456"/>
      <c r="BU8" s="457"/>
      <c r="BV8" s="455">
        <v>1699506</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0.78</v>
      </c>
      <c r="CU8" s="559"/>
      <c r="CV8" s="559"/>
      <c r="CW8" s="559"/>
      <c r="CX8" s="559"/>
      <c r="CY8" s="559"/>
      <c r="CZ8" s="559"/>
      <c r="DA8" s="560"/>
      <c r="DB8" s="558">
        <v>0.78</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100275</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264697</v>
      </c>
      <c r="BO9" s="456"/>
      <c r="BP9" s="456"/>
      <c r="BQ9" s="456"/>
      <c r="BR9" s="456"/>
      <c r="BS9" s="456"/>
      <c r="BT9" s="456"/>
      <c r="BU9" s="457"/>
      <c r="BV9" s="455">
        <v>-409882</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12</v>
      </c>
      <c r="CU9" s="453"/>
      <c r="CV9" s="453"/>
      <c r="CW9" s="453"/>
      <c r="CX9" s="453"/>
      <c r="CY9" s="453"/>
      <c r="CZ9" s="453"/>
      <c r="DA9" s="454"/>
      <c r="DB9" s="452">
        <v>12.9</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101679</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1145096</v>
      </c>
      <c r="BO10" s="456"/>
      <c r="BP10" s="456"/>
      <c r="BQ10" s="456"/>
      <c r="BR10" s="456"/>
      <c r="BS10" s="456"/>
      <c r="BT10" s="456"/>
      <c r="BU10" s="457"/>
      <c r="BV10" s="455">
        <v>1268144</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3700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99632</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2016896</v>
      </c>
      <c r="BO12" s="456"/>
      <c r="BP12" s="456"/>
      <c r="BQ12" s="456"/>
      <c r="BR12" s="456"/>
      <c r="BS12" s="456"/>
      <c r="BT12" s="456"/>
      <c r="BU12" s="457"/>
      <c r="BV12" s="455">
        <v>1379147</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95751</v>
      </c>
      <c r="S13" s="543"/>
      <c r="T13" s="543"/>
      <c r="U13" s="543"/>
      <c r="V13" s="544"/>
      <c r="W13" s="545" t="s">
        <v>131</v>
      </c>
      <c r="X13" s="441"/>
      <c r="Y13" s="441"/>
      <c r="Z13" s="441"/>
      <c r="AA13" s="441"/>
      <c r="AB13" s="442"/>
      <c r="AC13" s="408">
        <v>530</v>
      </c>
      <c r="AD13" s="409"/>
      <c r="AE13" s="409"/>
      <c r="AF13" s="409"/>
      <c r="AG13" s="410"/>
      <c r="AH13" s="408">
        <v>571</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-607103</v>
      </c>
      <c r="BO13" s="456"/>
      <c r="BP13" s="456"/>
      <c r="BQ13" s="456"/>
      <c r="BR13" s="456"/>
      <c r="BS13" s="456"/>
      <c r="BT13" s="456"/>
      <c r="BU13" s="457"/>
      <c r="BV13" s="455">
        <v>-517185</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8.9</v>
      </c>
      <c r="CU13" s="453"/>
      <c r="CV13" s="453"/>
      <c r="CW13" s="453"/>
      <c r="CX13" s="453"/>
      <c r="CY13" s="453"/>
      <c r="CZ13" s="453"/>
      <c r="DA13" s="454"/>
      <c r="DB13" s="452">
        <v>8.6</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99527</v>
      </c>
      <c r="S14" s="543"/>
      <c r="T14" s="543"/>
      <c r="U14" s="543"/>
      <c r="V14" s="544"/>
      <c r="W14" s="546"/>
      <c r="X14" s="444"/>
      <c r="Y14" s="444"/>
      <c r="Z14" s="444"/>
      <c r="AA14" s="444"/>
      <c r="AB14" s="445"/>
      <c r="AC14" s="535">
        <v>1.2</v>
      </c>
      <c r="AD14" s="536"/>
      <c r="AE14" s="536"/>
      <c r="AF14" s="536"/>
      <c r="AG14" s="537"/>
      <c r="AH14" s="535">
        <v>1.3</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1.3</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96137</v>
      </c>
      <c r="S15" s="543"/>
      <c r="T15" s="543"/>
      <c r="U15" s="543"/>
      <c r="V15" s="544"/>
      <c r="W15" s="545" t="s">
        <v>137</v>
      </c>
      <c r="X15" s="441"/>
      <c r="Y15" s="441"/>
      <c r="Z15" s="441"/>
      <c r="AA15" s="441"/>
      <c r="AB15" s="442"/>
      <c r="AC15" s="408">
        <v>11198</v>
      </c>
      <c r="AD15" s="409"/>
      <c r="AE15" s="409"/>
      <c r="AF15" s="409"/>
      <c r="AG15" s="410"/>
      <c r="AH15" s="408">
        <v>12628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13061744</v>
      </c>
      <c r="BO15" s="485"/>
      <c r="BP15" s="485"/>
      <c r="BQ15" s="485"/>
      <c r="BR15" s="485"/>
      <c r="BS15" s="485"/>
      <c r="BT15" s="485"/>
      <c r="BU15" s="486"/>
      <c r="BV15" s="484">
        <v>12825729</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26.4</v>
      </c>
      <c r="AD16" s="536"/>
      <c r="AE16" s="536"/>
      <c r="AF16" s="536"/>
      <c r="AG16" s="537"/>
      <c r="AH16" s="535">
        <v>28.6</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16995026</v>
      </c>
      <c r="BO16" s="456"/>
      <c r="BP16" s="456"/>
      <c r="BQ16" s="456"/>
      <c r="BR16" s="456"/>
      <c r="BS16" s="456"/>
      <c r="BT16" s="456"/>
      <c r="BU16" s="457"/>
      <c r="BV16" s="455">
        <v>16422906</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30699</v>
      </c>
      <c r="AD17" s="409"/>
      <c r="AE17" s="409"/>
      <c r="AF17" s="409"/>
      <c r="AG17" s="410"/>
      <c r="AH17" s="408">
        <v>30920</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16572914</v>
      </c>
      <c r="BO17" s="456"/>
      <c r="BP17" s="456"/>
      <c r="BQ17" s="456"/>
      <c r="BR17" s="456"/>
      <c r="BS17" s="456"/>
      <c r="BT17" s="456"/>
      <c r="BU17" s="457"/>
      <c r="BV17" s="455">
        <v>16262046</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41.02</v>
      </c>
      <c r="M18" s="508"/>
      <c r="N18" s="508"/>
      <c r="O18" s="508"/>
      <c r="P18" s="508"/>
      <c r="Q18" s="508"/>
      <c r="R18" s="509"/>
      <c r="S18" s="509"/>
      <c r="T18" s="509"/>
      <c r="U18" s="509"/>
      <c r="V18" s="510"/>
      <c r="W18" s="526"/>
      <c r="X18" s="527"/>
      <c r="Y18" s="527"/>
      <c r="Z18" s="527"/>
      <c r="AA18" s="527"/>
      <c r="AB18" s="551"/>
      <c r="AC18" s="425">
        <v>72.400000000000006</v>
      </c>
      <c r="AD18" s="426"/>
      <c r="AE18" s="426"/>
      <c r="AF18" s="426"/>
      <c r="AG18" s="511"/>
      <c r="AH18" s="425">
        <v>70.099999999999994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20262997</v>
      </c>
      <c r="BO18" s="456"/>
      <c r="BP18" s="456"/>
      <c r="BQ18" s="456"/>
      <c r="BR18" s="456"/>
      <c r="BS18" s="456"/>
      <c r="BT18" s="456"/>
      <c r="BU18" s="457"/>
      <c r="BV18" s="455">
        <v>19145058</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2445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28412586</v>
      </c>
      <c r="BO19" s="456"/>
      <c r="BP19" s="456"/>
      <c r="BQ19" s="456"/>
      <c r="BR19" s="456"/>
      <c r="BS19" s="456"/>
      <c r="BT19" s="456"/>
      <c r="BU19" s="457"/>
      <c r="BV19" s="455">
        <v>26942633</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44555</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22385595</v>
      </c>
      <c r="BO22" s="485"/>
      <c r="BP22" s="485"/>
      <c r="BQ22" s="485"/>
      <c r="BR22" s="485"/>
      <c r="BS22" s="485"/>
      <c r="BT22" s="485"/>
      <c r="BU22" s="486"/>
      <c r="BV22" s="484">
        <v>24458479</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14507238</v>
      </c>
      <c r="BO23" s="456"/>
      <c r="BP23" s="456"/>
      <c r="BQ23" s="456"/>
      <c r="BR23" s="456"/>
      <c r="BS23" s="456"/>
      <c r="BT23" s="456"/>
      <c r="BU23" s="457"/>
      <c r="BV23" s="455">
        <v>16241638</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9250</v>
      </c>
      <c r="R24" s="409"/>
      <c r="S24" s="409"/>
      <c r="T24" s="409"/>
      <c r="U24" s="409"/>
      <c r="V24" s="410"/>
      <c r="W24" s="498"/>
      <c r="X24" s="435"/>
      <c r="Y24" s="436"/>
      <c r="Z24" s="411" t="s">
        <v>162</v>
      </c>
      <c r="AA24" s="412"/>
      <c r="AB24" s="412"/>
      <c r="AC24" s="412"/>
      <c r="AD24" s="412"/>
      <c r="AE24" s="412"/>
      <c r="AF24" s="412"/>
      <c r="AG24" s="413"/>
      <c r="AH24" s="408">
        <v>543</v>
      </c>
      <c r="AI24" s="409"/>
      <c r="AJ24" s="409"/>
      <c r="AK24" s="409"/>
      <c r="AL24" s="410"/>
      <c r="AM24" s="408">
        <v>1650177</v>
      </c>
      <c r="AN24" s="409"/>
      <c r="AO24" s="409"/>
      <c r="AP24" s="409"/>
      <c r="AQ24" s="409"/>
      <c r="AR24" s="410"/>
      <c r="AS24" s="408">
        <v>3039</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9152424</v>
      </c>
      <c r="BO24" s="456"/>
      <c r="BP24" s="456"/>
      <c r="BQ24" s="456"/>
      <c r="BR24" s="456"/>
      <c r="BS24" s="456"/>
      <c r="BT24" s="456"/>
      <c r="BU24" s="457"/>
      <c r="BV24" s="455">
        <v>9896590</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7830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7908309</v>
      </c>
      <c r="BO25" s="485"/>
      <c r="BP25" s="485"/>
      <c r="BQ25" s="485"/>
      <c r="BR25" s="485"/>
      <c r="BS25" s="485"/>
      <c r="BT25" s="485"/>
      <c r="BU25" s="486"/>
      <c r="BV25" s="484">
        <v>7422488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7090</v>
      </c>
      <c r="R26" s="409"/>
      <c r="S26" s="409"/>
      <c r="T26" s="409"/>
      <c r="U26" s="409"/>
      <c r="V26" s="410"/>
      <c r="W26" s="498"/>
      <c r="X26" s="435"/>
      <c r="Y26" s="436"/>
      <c r="Z26" s="411" t="s">
        <v>168</v>
      </c>
      <c r="AA26" s="466"/>
      <c r="AB26" s="466"/>
      <c r="AC26" s="466"/>
      <c r="AD26" s="466"/>
      <c r="AE26" s="466"/>
      <c r="AF26" s="466"/>
      <c r="AG26" s="467"/>
      <c r="AH26" s="408">
        <v>9</v>
      </c>
      <c r="AI26" s="409"/>
      <c r="AJ26" s="409"/>
      <c r="AK26" s="409"/>
      <c r="AL26" s="410"/>
      <c r="AM26" s="408">
        <v>30420</v>
      </c>
      <c r="AN26" s="409"/>
      <c r="AO26" s="409"/>
      <c r="AP26" s="409"/>
      <c r="AQ26" s="409"/>
      <c r="AR26" s="410"/>
      <c r="AS26" s="408">
        <v>3380</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4710</v>
      </c>
      <c r="R27" s="409"/>
      <c r="S27" s="409"/>
      <c r="T27" s="409"/>
      <c r="U27" s="409"/>
      <c r="V27" s="410"/>
      <c r="W27" s="498"/>
      <c r="X27" s="435"/>
      <c r="Y27" s="436"/>
      <c r="Z27" s="411" t="s">
        <v>171</v>
      </c>
      <c r="AA27" s="412"/>
      <c r="AB27" s="412"/>
      <c r="AC27" s="412"/>
      <c r="AD27" s="412"/>
      <c r="AE27" s="412"/>
      <c r="AF27" s="412"/>
      <c r="AG27" s="413"/>
      <c r="AH27" s="408">
        <v>9</v>
      </c>
      <c r="AI27" s="409"/>
      <c r="AJ27" s="409"/>
      <c r="AK27" s="409"/>
      <c r="AL27" s="410"/>
      <c r="AM27" s="408">
        <v>35658</v>
      </c>
      <c r="AN27" s="409"/>
      <c r="AO27" s="409"/>
      <c r="AP27" s="409"/>
      <c r="AQ27" s="409"/>
      <c r="AR27" s="410"/>
      <c r="AS27" s="408">
        <v>3962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200000</v>
      </c>
      <c r="BO27" s="490"/>
      <c r="BP27" s="490"/>
      <c r="BQ27" s="490"/>
      <c r="BR27" s="490"/>
      <c r="BS27" s="490"/>
      <c r="BT27" s="490"/>
      <c r="BU27" s="491"/>
      <c r="BV27" s="489">
        <v>200000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4130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3896729</v>
      </c>
      <c r="BO28" s="485"/>
      <c r="BP28" s="485"/>
      <c r="BQ28" s="485"/>
      <c r="BR28" s="485"/>
      <c r="BS28" s="485"/>
      <c r="BT28" s="485"/>
      <c r="BU28" s="486"/>
      <c r="BV28" s="484">
        <v>4768529</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18</v>
      </c>
      <c r="M29" s="409"/>
      <c r="N29" s="409"/>
      <c r="O29" s="409"/>
      <c r="P29" s="410"/>
      <c r="Q29" s="408">
        <v>3900</v>
      </c>
      <c r="R29" s="409"/>
      <c r="S29" s="409"/>
      <c r="T29" s="409"/>
      <c r="U29" s="409"/>
      <c r="V29" s="410"/>
      <c r="W29" s="499"/>
      <c r="X29" s="500"/>
      <c r="Y29" s="501"/>
      <c r="Z29" s="411" t="s">
        <v>177</v>
      </c>
      <c r="AA29" s="412"/>
      <c r="AB29" s="412"/>
      <c r="AC29" s="412"/>
      <c r="AD29" s="412"/>
      <c r="AE29" s="412"/>
      <c r="AF29" s="412"/>
      <c r="AG29" s="413"/>
      <c r="AH29" s="408">
        <v>552</v>
      </c>
      <c r="AI29" s="409"/>
      <c r="AJ29" s="409"/>
      <c r="AK29" s="409"/>
      <c r="AL29" s="410"/>
      <c r="AM29" s="408">
        <v>1685835</v>
      </c>
      <c r="AN29" s="409"/>
      <c r="AO29" s="409"/>
      <c r="AP29" s="409"/>
      <c r="AQ29" s="409"/>
      <c r="AR29" s="410"/>
      <c r="AS29" s="408">
        <v>3054</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654216</v>
      </c>
      <c r="BO29" s="456"/>
      <c r="BP29" s="456"/>
      <c r="BQ29" s="456"/>
      <c r="BR29" s="456"/>
      <c r="BS29" s="456"/>
      <c r="BT29" s="456"/>
      <c r="BU29" s="457"/>
      <c r="BV29" s="455">
        <v>580668</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99.5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1637905</v>
      </c>
      <c r="BO30" s="490"/>
      <c r="BP30" s="490"/>
      <c r="BQ30" s="490"/>
      <c r="BR30" s="490"/>
      <c r="BS30" s="490"/>
      <c r="BT30" s="490"/>
      <c r="BU30" s="491"/>
      <c r="BV30" s="489">
        <v>1494420</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7</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t="str">
        <f>IF(AO34="","",MAX(C34:D43,U34:V43)+1)</f>
        <v/>
      </c>
      <c r="AN34" s="403"/>
      <c r="AO34" s="404"/>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坂戸、鶴ヶ島水道企業団</v>
      </c>
      <c r="BZ34" s="404"/>
      <c r="CA34" s="404"/>
      <c r="CB34" s="404"/>
      <c r="CC34" s="404"/>
      <c r="CD34" s="404"/>
      <c r="CE34" s="404"/>
      <c r="CF34" s="404"/>
      <c r="CG34" s="404"/>
      <c r="CH34" s="404"/>
      <c r="CI34" s="404"/>
      <c r="CJ34" s="404"/>
      <c r="CK34" s="404"/>
      <c r="CL34" s="404"/>
      <c r="CM34" s="404"/>
      <c r="CN34" s="169"/>
      <c r="CO34" s="403">
        <f>IF(CQ34="","",MAX(C34:D43,U34:V43,AM34:AN43,BE34:BF43,BW34:BX43)+1)</f>
        <v>20</v>
      </c>
      <c r="CP34" s="403"/>
      <c r="CQ34" s="404" t="str">
        <f>IF('各会計、関係団体の財政状況及び健全化判断比率'!BS7="","",'各会計、関係団体の財政状況及び健全化判断比率'!BS7)</f>
        <v>坂戸市土地開発公社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石井土地区画整理事業特別会計</v>
      </c>
      <c r="F35" s="404"/>
      <c r="G35" s="404"/>
      <c r="H35" s="404"/>
      <c r="I35" s="404"/>
      <c r="J35" s="404"/>
      <c r="K35" s="404"/>
      <c r="L35" s="404"/>
      <c r="M35" s="404"/>
      <c r="N35" s="404"/>
      <c r="O35" s="404"/>
      <c r="P35" s="404"/>
      <c r="Q35" s="404"/>
      <c r="R35" s="404"/>
      <c r="S35" s="404"/>
      <c r="T35" s="169"/>
      <c r="U35" s="403">
        <f>IF(W35="","",U34+1)</f>
        <v>8</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坂戸、鶴ヶ島下水道組合</v>
      </c>
      <c r="BZ35" s="404"/>
      <c r="CA35" s="404"/>
      <c r="CB35" s="404"/>
      <c r="CC35" s="404"/>
      <c r="CD35" s="404"/>
      <c r="CE35" s="404"/>
      <c r="CF35" s="404"/>
      <c r="CG35" s="404"/>
      <c r="CH35" s="404"/>
      <c r="CI35" s="404"/>
      <c r="CJ35" s="404"/>
      <c r="CK35" s="404"/>
      <c r="CL35" s="404"/>
      <c r="CM35" s="404"/>
      <c r="CN35" s="169"/>
      <c r="CO35" s="403">
        <f t="shared" ref="CO35:CO43" si="3">IF(CQ35="","",CO34+1)</f>
        <v>21</v>
      </c>
      <c r="CP35" s="403"/>
      <c r="CQ35" s="404" t="str">
        <f>IF('各会計、関係団体の財政状況及び健全化判断比率'!BS8="","",'各会計、関係団体の財政状況及び健全化判断比率'!BS8)</f>
        <v>川越市総合卸売市場㈱</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坂戸中央２日の出町土地区画整理事業特別会計</v>
      </c>
      <c r="F36" s="404"/>
      <c r="G36" s="404"/>
      <c r="H36" s="404"/>
      <c r="I36" s="404"/>
      <c r="J36" s="404"/>
      <c r="K36" s="404"/>
      <c r="L36" s="404"/>
      <c r="M36" s="404"/>
      <c r="N36" s="404"/>
      <c r="O36" s="404"/>
      <c r="P36" s="404"/>
      <c r="Q36" s="404"/>
      <c r="R36" s="404"/>
      <c r="S36" s="404"/>
      <c r="T36" s="169"/>
      <c r="U36" s="403">
        <f t="shared" ref="U36:U43" si="4">IF(W36="","",U35+1)</f>
        <v>9</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坂戸地区衛生組合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f>IF(E37="","",C36+1)</f>
        <v>4</v>
      </c>
      <c r="D37" s="403"/>
      <c r="E37" s="404" t="str">
        <f>IF('各会計、関係団体の財政状況及び健全化判断比率'!B10="","",'各会計、関係団体の財政状況及び健全化判断比率'!B10)</f>
        <v>片柳土地区画整理事業特別会計</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坂戸・鶴ケ島消防組合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f t="shared" ref="C38:C43" si="5">IF(E38="","",C37+1)</f>
        <v>5</v>
      </c>
      <c r="D38" s="403"/>
      <c r="E38" s="404" t="str">
        <f>IF('各会計、関係団体の財政状況及び健全化判断比率'!B11="","",'各会計、関係団体の財政状況及び健全化判断比率'!B11)</f>
        <v>関間四丁目土地区画整理事業特別会計</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14</v>
      </c>
      <c r="BX38" s="403"/>
      <c r="BY38" s="404" t="str">
        <f>IF('各会計、関係団体の財政状況及び健全化判断比率'!B72="","",'各会計、関係団体の財政状況及び健全化判断比率'!B72)</f>
        <v>広域静苑組合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f t="shared" si="5"/>
        <v>6</v>
      </c>
      <c r="D39" s="403"/>
      <c r="E39" s="404" t="str">
        <f>IF('各会計、関係団体の財政状況及び健全化判断比率'!B12="","",'各会計、関係団体の財政状況及び健全化判断比率'!B12)</f>
        <v>坂戸市、鶴ヶ島市外三組合公平委員会特別会計</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15</v>
      </c>
      <c r="BX39" s="403"/>
      <c r="BY39" s="404" t="str">
        <f>IF('各会計、関係団体の財政状況及び健全化判断比率'!B73="","",'各会計、関係団体の財政状況及び健全化判断比率'!B73)</f>
        <v>埼玉県後期高齢者医療広域連合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16</v>
      </c>
      <c r="BX40" s="403"/>
      <c r="BY40" s="404" t="str">
        <f>IF('各会計、関係団体の財政状況及び健全化判断比率'!B74="","",'各会計、関係団体の財政状況及び健全化判断比率'!B74)</f>
        <v>埼玉県後期高齢者医療広域連合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17</v>
      </c>
      <c r="BX41" s="403"/>
      <c r="BY41" s="404" t="str">
        <f>IF('各会計、関係団体の財政状況及び健全化判断比率'!B75="","",'各会計、関係団体の財政状況及び健全化判断比率'!B75)</f>
        <v>埼玉県市町村総合事務組合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18</v>
      </c>
      <c r="BX42" s="403"/>
      <c r="BY42" s="404" t="str">
        <f>IF('各会計、関係団体の財政状況及び健全化判断比率'!B76="","",'各会計、関係団体の財政状況及び健全化判断比率'!B76)</f>
        <v>埼玉県市町村総合事務組合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19</v>
      </c>
      <c r="BX43" s="403"/>
      <c r="BY43" s="404" t="str">
        <f>IF('各会計、関係団体の財政状況及び健全化判断比率'!B77="","",'各会計、関係団体の財政状況及び健全化判断比率'!B77)</f>
        <v>彩の国さいたま人づくり広域連合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bVagV+anFnDN4rb346vgI0nnwGtX/OBfOmgd2QOd3GrL2HeDHz3Xu5YDc4Gv1GTOde3i98latBrci/01NJVEJw==" saltValue="8VpBt0F+eZnvf/g8meaoJ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14268878</v>
      </c>
      <c r="S5" s="713"/>
      <c r="T5" s="713"/>
      <c r="U5" s="713"/>
      <c r="V5" s="713"/>
      <c r="W5" s="713"/>
      <c r="X5" s="713"/>
      <c r="Y5" s="738"/>
      <c r="Z5" s="751">
        <v>36.6</v>
      </c>
      <c r="AA5" s="751"/>
      <c r="AB5" s="751"/>
      <c r="AC5" s="751"/>
      <c r="AD5" s="752">
        <v>13537635</v>
      </c>
      <c r="AE5" s="752"/>
      <c r="AF5" s="752"/>
      <c r="AG5" s="752"/>
      <c r="AH5" s="752"/>
      <c r="AI5" s="752"/>
      <c r="AJ5" s="752"/>
      <c r="AK5" s="752"/>
      <c r="AL5" s="739">
        <v>63.7</v>
      </c>
      <c r="AM5" s="721"/>
      <c r="AN5" s="721"/>
      <c r="AO5" s="740"/>
      <c r="AP5" s="715" t="s">
        <v>216</v>
      </c>
      <c r="AQ5" s="716"/>
      <c r="AR5" s="716"/>
      <c r="AS5" s="716"/>
      <c r="AT5" s="716"/>
      <c r="AU5" s="716"/>
      <c r="AV5" s="716"/>
      <c r="AW5" s="716"/>
      <c r="AX5" s="716"/>
      <c r="AY5" s="716"/>
      <c r="AZ5" s="716"/>
      <c r="BA5" s="716"/>
      <c r="BB5" s="716"/>
      <c r="BC5" s="716"/>
      <c r="BD5" s="716"/>
      <c r="BE5" s="716"/>
      <c r="BF5" s="717"/>
      <c r="BG5" s="657">
        <v>13537635</v>
      </c>
      <c r="BH5" s="658"/>
      <c r="BI5" s="658"/>
      <c r="BJ5" s="658"/>
      <c r="BK5" s="658"/>
      <c r="BL5" s="658"/>
      <c r="BM5" s="658"/>
      <c r="BN5" s="659"/>
      <c r="BO5" s="695">
        <v>94.9</v>
      </c>
      <c r="BP5" s="695"/>
      <c r="BQ5" s="695"/>
      <c r="BR5" s="695"/>
      <c r="BS5" s="696">
        <v>154179</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258616</v>
      </c>
      <c r="S6" s="658"/>
      <c r="T6" s="658"/>
      <c r="U6" s="658"/>
      <c r="V6" s="658"/>
      <c r="W6" s="658"/>
      <c r="X6" s="658"/>
      <c r="Y6" s="659"/>
      <c r="Z6" s="695">
        <v>0.7</v>
      </c>
      <c r="AA6" s="695"/>
      <c r="AB6" s="695"/>
      <c r="AC6" s="695"/>
      <c r="AD6" s="696">
        <v>258616</v>
      </c>
      <c r="AE6" s="696"/>
      <c r="AF6" s="696"/>
      <c r="AG6" s="696"/>
      <c r="AH6" s="696"/>
      <c r="AI6" s="696"/>
      <c r="AJ6" s="696"/>
      <c r="AK6" s="696"/>
      <c r="AL6" s="660">
        <v>1.2</v>
      </c>
      <c r="AM6" s="661"/>
      <c r="AN6" s="661"/>
      <c r="AO6" s="697"/>
      <c r="AP6" s="654" t="s">
        <v>221</v>
      </c>
      <c r="AQ6" s="655"/>
      <c r="AR6" s="655"/>
      <c r="AS6" s="655"/>
      <c r="AT6" s="655"/>
      <c r="AU6" s="655"/>
      <c r="AV6" s="655"/>
      <c r="AW6" s="655"/>
      <c r="AX6" s="655"/>
      <c r="AY6" s="655"/>
      <c r="AZ6" s="655"/>
      <c r="BA6" s="655"/>
      <c r="BB6" s="655"/>
      <c r="BC6" s="655"/>
      <c r="BD6" s="655"/>
      <c r="BE6" s="655"/>
      <c r="BF6" s="656"/>
      <c r="BG6" s="657">
        <v>13537635</v>
      </c>
      <c r="BH6" s="658"/>
      <c r="BI6" s="658"/>
      <c r="BJ6" s="658"/>
      <c r="BK6" s="658"/>
      <c r="BL6" s="658"/>
      <c r="BM6" s="658"/>
      <c r="BN6" s="659"/>
      <c r="BO6" s="695">
        <v>94.9</v>
      </c>
      <c r="BP6" s="695"/>
      <c r="BQ6" s="695"/>
      <c r="BR6" s="695"/>
      <c r="BS6" s="696">
        <v>154179</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232360</v>
      </c>
      <c r="CS6" s="658"/>
      <c r="CT6" s="658"/>
      <c r="CU6" s="658"/>
      <c r="CV6" s="658"/>
      <c r="CW6" s="658"/>
      <c r="CX6" s="658"/>
      <c r="CY6" s="659"/>
      <c r="CZ6" s="739">
        <v>0.6</v>
      </c>
      <c r="DA6" s="721"/>
      <c r="DB6" s="721"/>
      <c r="DC6" s="741"/>
      <c r="DD6" s="663" t="s">
        <v>122</v>
      </c>
      <c r="DE6" s="658"/>
      <c r="DF6" s="658"/>
      <c r="DG6" s="658"/>
      <c r="DH6" s="658"/>
      <c r="DI6" s="658"/>
      <c r="DJ6" s="658"/>
      <c r="DK6" s="658"/>
      <c r="DL6" s="658"/>
      <c r="DM6" s="658"/>
      <c r="DN6" s="658"/>
      <c r="DO6" s="658"/>
      <c r="DP6" s="659"/>
      <c r="DQ6" s="663">
        <v>232360</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6408</v>
      </c>
      <c r="S7" s="658"/>
      <c r="T7" s="658"/>
      <c r="U7" s="658"/>
      <c r="V7" s="658"/>
      <c r="W7" s="658"/>
      <c r="X7" s="658"/>
      <c r="Y7" s="659"/>
      <c r="Z7" s="695">
        <v>0</v>
      </c>
      <c r="AA7" s="695"/>
      <c r="AB7" s="695"/>
      <c r="AC7" s="695"/>
      <c r="AD7" s="696">
        <v>6408</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6332803</v>
      </c>
      <c r="BH7" s="658"/>
      <c r="BI7" s="658"/>
      <c r="BJ7" s="658"/>
      <c r="BK7" s="658"/>
      <c r="BL7" s="658"/>
      <c r="BM7" s="658"/>
      <c r="BN7" s="659"/>
      <c r="BO7" s="695">
        <v>44.4</v>
      </c>
      <c r="BP7" s="695"/>
      <c r="BQ7" s="695"/>
      <c r="BR7" s="695"/>
      <c r="BS7" s="696">
        <v>154179</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5495401</v>
      </c>
      <c r="CS7" s="658"/>
      <c r="CT7" s="658"/>
      <c r="CU7" s="658"/>
      <c r="CV7" s="658"/>
      <c r="CW7" s="658"/>
      <c r="CX7" s="658"/>
      <c r="CY7" s="659"/>
      <c r="CZ7" s="695">
        <v>14.9</v>
      </c>
      <c r="DA7" s="695"/>
      <c r="DB7" s="695"/>
      <c r="DC7" s="695"/>
      <c r="DD7" s="663">
        <v>76785</v>
      </c>
      <c r="DE7" s="658"/>
      <c r="DF7" s="658"/>
      <c r="DG7" s="658"/>
      <c r="DH7" s="658"/>
      <c r="DI7" s="658"/>
      <c r="DJ7" s="658"/>
      <c r="DK7" s="658"/>
      <c r="DL7" s="658"/>
      <c r="DM7" s="658"/>
      <c r="DN7" s="658"/>
      <c r="DO7" s="658"/>
      <c r="DP7" s="659"/>
      <c r="DQ7" s="663">
        <v>4746210</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121864</v>
      </c>
      <c r="S8" s="658"/>
      <c r="T8" s="658"/>
      <c r="U8" s="658"/>
      <c r="V8" s="658"/>
      <c r="W8" s="658"/>
      <c r="X8" s="658"/>
      <c r="Y8" s="659"/>
      <c r="Z8" s="695">
        <v>0.3</v>
      </c>
      <c r="AA8" s="695"/>
      <c r="AB8" s="695"/>
      <c r="AC8" s="695"/>
      <c r="AD8" s="696">
        <v>121864</v>
      </c>
      <c r="AE8" s="696"/>
      <c r="AF8" s="696"/>
      <c r="AG8" s="696"/>
      <c r="AH8" s="696"/>
      <c r="AI8" s="696"/>
      <c r="AJ8" s="696"/>
      <c r="AK8" s="696"/>
      <c r="AL8" s="660">
        <v>0.6</v>
      </c>
      <c r="AM8" s="661"/>
      <c r="AN8" s="661"/>
      <c r="AO8" s="697"/>
      <c r="AP8" s="654" t="s">
        <v>227</v>
      </c>
      <c r="AQ8" s="655"/>
      <c r="AR8" s="655"/>
      <c r="AS8" s="655"/>
      <c r="AT8" s="655"/>
      <c r="AU8" s="655"/>
      <c r="AV8" s="655"/>
      <c r="AW8" s="655"/>
      <c r="AX8" s="655"/>
      <c r="AY8" s="655"/>
      <c r="AZ8" s="655"/>
      <c r="BA8" s="655"/>
      <c r="BB8" s="655"/>
      <c r="BC8" s="655"/>
      <c r="BD8" s="655"/>
      <c r="BE8" s="655"/>
      <c r="BF8" s="656"/>
      <c r="BG8" s="657">
        <v>162374</v>
      </c>
      <c r="BH8" s="658"/>
      <c r="BI8" s="658"/>
      <c r="BJ8" s="658"/>
      <c r="BK8" s="658"/>
      <c r="BL8" s="658"/>
      <c r="BM8" s="658"/>
      <c r="BN8" s="659"/>
      <c r="BO8" s="695">
        <v>1.1000000000000001</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15601542</v>
      </c>
      <c r="CS8" s="658"/>
      <c r="CT8" s="658"/>
      <c r="CU8" s="658"/>
      <c r="CV8" s="658"/>
      <c r="CW8" s="658"/>
      <c r="CX8" s="658"/>
      <c r="CY8" s="659"/>
      <c r="CZ8" s="695">
        <v>42.3</v>
      </c>
      <c r="DA8" s="695"/>
      <c r="DB8" s="695"/>
      <c r="DC8" s="695"/>
      <c r="DD8" s="663">
        <v>46670</v>
      </c>
      <c r="DE8" s="658"/>
      <c r="DF8" s="658"/>
      <c r="DG8" s="658"/>
      <c r="DH8" s="658"/>
      <c r="DI8" s="658"/>
      <c r="DJ8" s="658"/>
      <c r="DK8" s="658"/>
      <c r="DL8" s="658"/>
      <c r="DM8" s="658"/>
      <c r="DN8" s="658"/>
      <c r="DO8" s="658"/>
      <c r="DP8" s="659"/>
      <c r="DQ8" s="663">
        <v>8343029</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174905</v>
      </c>
      <c r="S9" s="658"/>
      <c r="T9" s="658"/>
      <c r="U9" s="658"/>
      <c r="V9" s="658"/>
      <c r="W9" s="658"/>
      <c r="X9" s="658"/>
      <c r="Y9" s="659"/>
      <c r="Z9" s="695">
        <v>0.4</v>
      </c>
      <c r="AA9" s="695"/>
      <c r="AB9" s="695"/>
      <c r="AC9" s="695"/>
      <c r="AD9" s="696">
        <v>174905</v>
      </c>
      <c r="AE9" s="696"/>
      <c r="AF9" s="696"/>
      <c r="AG9" s="696"/>
      <c r="AH9" s="696"/>
      <c r="AI9" s="696"/>
      <c r="AJ9" s="696"/>
      <c r="AK9" s="696"/>
      <c r="AL9" s="660">
        <v>0.8</v>
      </c>
      <c r="AM9" s="661"/>
      <c r="AN9" s="661"/>
      <c r="AO9" s="697"/>
      <c r="AP9" s="654" t="s">
        <v>230</v>
      </c>
      <c r="AQ9" s="655"/>
      <c r="AR9" s="655"/>
      <c r="AS9" s="655"/>
      <c r="AT9" s="655"/>
      <c r="AU9" s="655"/>
      <c r="AV9" s="655"/>
      <c r="AW9" s="655"/>
      <c r="AX9" s="655"/>
      <c r="AY9" s="655"/>
      <c r="AZ9" s="655"/>
      <c r="BA9" s="655"/>
      <c r="BB9" s="655"/>
      <c r="BC9" s="655"/>
      <c r="BD9" s="655"/>
      <c r="BE9" s="655"/>
      <c r="BF9" s="656"/>
      <c r="BG9" s="657">
        <v>5267401</v>
      </c>
      <c r="BH9" s="658"/>
      <c r="BI9" s="658"/>
      <c r="BJ9" s="658"/>
      <c r="BK9" s="658"/>
      <c r="BL9" s="658"/>
      <c r="BM9" s="658"/>
      <c r="BN9" s="659"/>
      <c r="BO9" s="695">
        <v>36.9</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2782606</v>
      </c>
      <c r="CS9" s="658"/>
      <c r="CT9" s="658"/>
      <c r="CU9" s="658"/>
      <c r="CV9" s="658"/>
      <c r="CW9" s="658"/>
      <c r="CX9" s="658"/>
      <c r="CY9" s="659"/>
      <c r="CZ9" s="695">
        <v>7.5</v>
      </c>
      <c r="DA9" s="695"/>
      <c r="DB9" s="695"/>
      <c r="DC9" s="695"/>
      <c r="DD9" s="663">
        <v>296258</v>
      </c>
      <c r="DE9" s="658"/>
      <c r="DF9" s="658"/>
      <c r="DG9" s="658"/>
      <c r="DH9" s="658"/>
      <c r="DI9" s="658"/>
      <c r="DJ9" s="658"/>
      <c r="DK9" s="658"/>
      <c r="DL9" s="658"/>
      <c r="DM9" s="658"/>
      <c r="DN9" s="658"/>
      <c r="DO9" s="658"/>
      <c r="DP9" s="659"/>
      <c r="DQ9" s="663">
        <v>2323165</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235353</v>
      </c>
      <c r="BH10" s="658"/>
      <c r="BI10" s="658"/>
      <c r="BJ10" s="658"/>
      <c r="BK10" s="658"/>
      <c r="BL10" s="658"/>
      <c r="BM10" s="658"/>
      <c r="BN10" s="659"/>
      <c r="BO10" s="695">
        <v>1.6</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44947</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44854</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2332394</v>
      </c>
      <c r="S11" s="658"/>
      <c r="T11" s="658"/>
      <c r="U11" s="658"/>
      <c r="V11" s="658"/>
      <c r="W11" s="658"/>
      <c r="X11" s="658"/>
      <c r="Y11" s="659"/>
      <c r="Z11" s="660">
        <v>6</v>
      </c>
      <c r="AA11" s="661"/>
      <c r="AB11" s="661"/>
      <c r="AC11" s="662"/>
      <c r="AD11" s="663">
        <v>2332394</v>
      </c>
      <c r="AE11" s="658"/>
      <c r="AF11" s="658"/>
      <c r="AG11" s="658"/>
      <c r="AH11" s="658"/>
      <c r="AI11" s="658"/>
      <c r="AJ11" s="658"/>
      <c r="AK11" s="659"/>
      <c r="AL11" s="660">
        <v>11</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667675</v>
      </c>
      <c r="BH11" s="658"/>
      <c r="BI11" s="658"/>
      <c r="BJ11" s="658"/>
      <c r="BK11" s="658"/>
      <c r="BL11" s="658"/>
      <c r="BM11" s="658"/>
      <c r="BN11" s="659"/>
      <c r="BO11" s="695">
        <v>4.7</v>
      </c>
      <c r="BP11" s="695"/>
      <c r="BQ11" s="695"/>
      <c r="BR11" s="695"/>
      <c r="BS11" s="696">
        <v>154179</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309590</v>
      </c>
      <c r="CS11" s="658"/>
      <c r="CT11" s="658"/>
      <c r="CU11" s="658"/>
      <c r="CV11" s="658"/>
      <c r="CW11" s="658"/>
      <c r="CX11" s="658"/>
      <c r="CY11" s="659"/>
      <c r="CZ11" s="695">
        <v>0.8</v>
      </c>
      <c r="DA11" s="695"/>
      <c r="DB11" s="695"/>
      <c r="DC11" s="695"/>
      <c r="DD11" s="663">
        <v>97482</v>
      </c>
      <c r="DE11" s="658"/>
      <c r="DF11" s="658"/>
      <c r="DG11" s="658"/>
      <c r="DH11" s="658"/>
      <c r="DI11" s="658"/>
      <c r="DJ11" s="658"/>
      <c r="DK11" s="658"/>
      <c r="DL11" s="658"/>
      <c r="DM11" s="658"/>
      <c r="DN11" s="658"/>
      <c r="DO11" s="658"/>
      <c r="DP11" s="659"/>
      <c r="DQ11" s="663">
        <v>225704</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6333736</v>
      </c>
      <c r="BH12" s="658"/>
      <c r="BI12" s="658"/>
      <c r="BJ12" s="658"/>
      <c r="BK12" s="658"/>
      <c r="BL12" s="658"/>
      <c r="BM12" s="658"/>
      <c r="BN12" s="659"/>
      <c r="BO12" s="695">
        <v>44.4</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367634</v>
      </c>
      <c r="CS12" s="658"/>
      <c r="CT12" s="658"/>
      <c r="CU12" s="658"/>
      <c r="CV12" s="658"/>
      <c r="CW12" s="658"/>
      <c r="CX12" s="658"/>
      <c r="CY12" s="659"/>
      <c r="CZ12" s="695">
        <v>1</v>
      </c>
      <c r="DA12" s="695"/>
      <c r="DB12" s="695"/>
      <c r="DC12" s="695"/>
      <c r="DD12" s="663" t="s">
        <v>122</v>
      </c>
      <c r="DE12" s="658"/>
      <c r="DF12" s="658"/>
      <c r="DG12" s="658"/>
      <c r="DH12" s="658"/>
      <c r="DI12" s="658"/>
      <c r="DJ12" s="658"/>
      <c r="DK12" s="658"/>
      <c r="DL12" s="658"/>
      <c r="DM12" s="658"/>
      <c r="DN12" s="658"/>
      <c r="DO12" s="658"/>
      <c r="DP12" s="659"/>
      <c r="DQ12" s="663">
        <v>323726</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6329840</v>
      </c>
      <c r="BH13" s="658"/>
      <c r="BI13" s="658"/>
      <c r="BJ13" s="658"/>
      <c r="BK13" s="658"/>
      <c r="BL13" s="658"/>
      <c r="BM13" s="658"/>
      <c r="BN13" s="659"/>
      <c r="BO13" s="695">
        <v>44.4</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3481456</v>
      </c>
      <c r="CS13" s="658"/>
      <c r="CT13" s="658"/>
      <c r="CU13" s="658"/>
      <c r="CV13" s="658"/>
      <c r="CW13" s="658"/>
      <c r="CX13" s="658"/>
      <c r="CY13" s="659"/>
      <c r="CZ13" s="695">
        <v>9.4</v>
      </c>
      <c r="DA13" s="695"/>
      <c r="DB13" s="695"/>
      <c r="DC13" s="695"/>
      <c r="DD13" s="663">
        <v>1992654</v>
      </c>
      <c r="DE13" s="658"/>
      <c r="DF13" s="658"/>
      <c r="DG13" s="658"/>
      <c r="DH13" s="658"/>
      <c r="DI13" s="658"/>
      <c r="DJ13" s="658"/>
      <c r="DK13" s="658"/>
      <c r="DL13" s="658"/>
      <c r="DM13" s="658"/>
      <c r="DN13" s="658"/>
      <c r="DO13" s="658"/>
      <c r="DP13" s="659"/>
      <c r="DQ13" s="663">
        <v>2017596</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271892</v>
      </c>
      <c r="BH14" s="658"/>
      <c r="BI14" s="658"/>
      <c r="BJ14" s="658"/>
      <c r="BK14" s="658"/>
      <c r="BL14" s="658"/>
      <c r="BM14" s="658"/>
      <c r="BN14" s="659"/>
      <c r="BO14" s="695">
        <v>1.9</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1461484</v>
      </c>
      <c r="CS14" s="658"/>
      <c r="CT14" s="658"/>
      <c r="CU14" s="658"/>
      <c r="CV14" s="658"/>
      <c r="CW14" s="658"/>
      <c r="CX14" s="658"/>
      <c r="CY14" s="659"/>
      <c r="CZ14" s="695">
        <v>4</v>
      </c>
      <c r="DA14" s="695"/>
      <c r="DB14" s="695"/>
      <c r="DC14" s="695"/>
      <c r="DD14" s="663" t="s">
        <v>122</v>
      </c>
      <c r="DE14" s="658"/>
      <c r="DF14" s="658"/>
      <c r="DG14" s="658"/>
      <c r="DH14" s="658"/>
      <c r="DI14" s="658"/>
      <c r="DJ14" s="658"/>
      <c r="DK14" s="658"/>
      <c r="DL14" s="658"/>
      <c r="DM14" s="658"/>
      <c r="DN14" s="658"/>
      <c r="DO14" s="658"/>
      <c r="DP14" s="659"/>
      <c r="DQ14" s="663">
        <v>1461484</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56186</v>
      </c>
      <c r="S15" s="658"/>
      <c r="T15" s="658"/>
      <c r="U15" s="658"/>
      <c r="V15" s="658"/>
      <c r="W15" s="658"/>
      <c r="X15" s="658"/>
      <c r="Y15" s="659"/>
      <c r="Z15" s="695">
        <v>0.1</v>
      </c>
      <c r="AA15" s="695"/>
      <c r="AB15" s="695"/>
      <c r="AC15" s="695"/>
      <c r="AD15" s="696">
        <v>56186</v>
      </c>
      <c r="AE15" s="696"/>
      <c r="AF15" s="696"/>
      <c r="AG15" s="696"/>
      <c r="AH15" s="696"/>
      <c r="AI15" s="696"/>
      <c r="AJ15" s="696"/>
      <c r="AK15" s="696"/>
      <c r="AL15" s="660">
        <v>0.3</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599204</v>
      </c>
      <c r="BH15" s="658"/>
      <c r="BI15" s="658"/>
      <c r="BJ15" s="658"/>
      <c r="BK15" s="658"/>
      <c r="BL15" s="658"/>
      <c r="BM15" s="658"/>
      <c r="BN15" s="659"/>
      <c r="BO15" s="695">
        <v>4.2</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3631695</v>
      </c>
      <c r="CS15" s="658"/>
      <c r="CT15" s="658"/>
      <c r="CU15" s="658"/>
      <c r="CV15" s="658"/>
      <c r="CW15" s="658"/>
      <c r="CX15" s="658"/>
      <c r="CY15" s="659"/>
      <c r="CZ15" s="695">
        <v>9.9</v>
      </c>
      <c r="DA15" s="695"/>
      <c r="DB15" s="695"/>
      <c r="DC15" s="695"/>
      <c r="DD15" s="663">
        <v>511159</v>
      </c>
      <c r="DE15" s="658"/>
      <c r="DF15" s="658"/>
      <c r="DG15" s="658"/>
      <c r="DH15" s="658"/>
      <c r="DI15" s="658"/>
      <c r="DJ15" s="658"/>
      <c r="DK15" s="658"/>
      <c r="DL15" s="658"/>
      <c r="DM15" s="658"/>
      <c r="DN15" s="658"/>
      <c r="DO15" s="658"/>
      <c r="DP15" s="659"/>
      <c r="DQ15" s="663">
        <v>3131855</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163534</v>
      </c>
      <c r="S16" s="658"/>
      <c r="T16" s="658"/>
      <c r="U16" s="658"/>
      <c r="V16" s="658"/>
      <c r="W16" s="658"/>
      <c r="X16" s="658"/>
      <c r="Y16" s="659"/>
      <c r="Z16" s="695">
        <v>0.4</v>
      </c>
      <c r="AA16" s="695"/>
      <c r="AB16" s="695"/>
      <c r="AC16" s="695"/>
      <c r="AD16" s="696">
        <v>163534</v>
      </c>
      <c r="AE16" s="696"/>
      <c r="AF16" s="696"/>
      <c r="AG16" s="696"/>
      <c r="AH16" s="696"/>
      <c r="AI16" s="696"/>
      <c r="AJ16" s="696"/>
      <c r="AK16" s="696"/>
      <c r="AL16" s="660">
        <v>0.8</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19540</v>
      </c>
      <c r="CS16" s="658"/>
      <c r="CT16" s="658"/>
      <c r="CU16" s="658"/>
      <c r="CV16" s="658"/>
      <c r="CW16" s="658"/>
      <c r="CX16" s="658"/>
      <c r="CY16" s="659"/>
      <c r="CZ16" s="695">
        <v>0.1</v>
      </c>
      <c r="DA16" s="695"/>
      <c r="DB16" s="695"/>
      <c r="DC16" s="695"/>
      <c r="DD16" s="663" t="s">
        <v>122</v>
      </c>
      <c r="DE16" s="658"/>
      <c r="DF16" s="658"/>
      <c r="DG16" s="658"/>
      <c r="DH16" s="658"/>
      <c r="DI16" s="658"/>
      <c r="DJ16" s="658"/>
      <c r="DK16" s="658"/>
      <c r="DL16" s="658"/>
      <c r="DM16" s="658"/>
      <c r="DN16" s="658"/>
      <c r="DO16" s="658"/>
      <c r="DP16" s="659"/>
      <c r="DQ16" s="663">
        <v>94</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557399</v>
      </c>
      <c r="S17" s="658"/>
      <c r="T17" s="658"/>
      <c r="U17" s="658"/>
      <c r="V17" s="658"/>
      <c r="W17" s="658"/>
      <c r="X17" s="658"/>
      <c r="Y17" s="659"/>
      <c r="Z17" s="695">
        <v>1.4</v>
      </c>
      <c r="AA17" s="695"/>
      <c r="AB17" s="695"/>
      <c r="AC17" s="695"/>
      <c r="AD17" s="696">
        <v>557399</v>
      </c>
      <c r="AE17" s="696"/>
      <c r="AF17" s="696"/>
      <c r="AG17" s="696"/>
      <c r="AH17" s="696"/>
      <c r="AI17" s="696"/>
      <c r="AJ17" s="696"/>
      <c r="AK17" s="696"/>
      <c r="AL17" s="660">
        <v>2.6</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3433297</v>
      </c>
      <c r="CS17" s="658"/>
      <c r="CT17" s="658"/>
      <c r="CU17" s="658"/>
      <c r="CV17" s="658"/>
      <c r="CW17" s="658"/>
      <c r="CX17" s="658"/>
      <c r="CY17" s="659"/>
      <c r="CZ17" s="695">
        <v>9.3000000000000007</v>
      </c>
      <c r="DA17" s="695"/>
      <c r="DB17" s="695"/>
      <c r="DC17" s="695"/>
      <c r="DD17" s="663" t="s">
        <v>122</v>
      </c>
      <c r="DE17" s="658"/>
      <c r="DF17" s="658"/>
      <c r="DG17" s="658"/>
      <c r="DH17" s="658"/>
      <c r="DI17" s="658"/>
      <c r="DJ17" s="658"/>
      <c r="DK17" s="658"/>
      <c r="DL17" s="658"/>
      <c r="DM17" s="658"/>
      <c r="DN17" s="658"/>
      <c r="DO17" s="658"/>
      <c r="DP17" s="659"/>
      <c r="DQ17" s="663">
        <v>3407753</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99255</v>
      </c>
      <c r="S18" s="658"/>
      <c r="T18" s="658"/>
      <c r="U18" s="658"/>
      <c r="V18" s="658"/>
      <c r="W18" s="658"/>
      <c r="X18" s="658"/>
      <c r="Y18" s="659"/>
      <c r="Z18" s="695">
        <v>0.3</v>
      </c>
      <c r="AA18" s="695"/>
      <c r="AB18" s="695"/>
      <c r="AC18" s="695"/>
      <c r="AD18" s="696">
        <v>99255</v>
      </c>
      <c r="AE18" s="696"/>
      <c r="AF18" s="696"/>
      <c r="AG18" s="696"/>
      <c r="AH18" s="696"/>
      <c r="AI18" s="696"/>
      <c r="AJ18" s="696"/>
      <c r="AK18" s="696"/>
      <c r="AL18" s="660">
        <v>0.5</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452521</v>
      </c>
      <c r="S19" s="658"/>
      <c r="T19" s="658"/>
      <c r="U19" s="658"/>
      <c r="V19" s="658"/>
      <c r="W19" s="658"/>
      <c r="X19" s="658"/>
      <c r="Y19" s="659"/>
      <c r="Z19" s="695">
        <v>1.2</v>
      </c>
      <c r="AA19" s="695"/>
      <c r="AB19" s="695"/>
      <c r="AC19" s="695"/>
      <c r="AD19" s="696">
        <v>452521</v>
      </c>
      <c r="AE19" s="696"/>
      <c r="AF19" s="696"/>
      <c r="AG19" s="696"/>
      <c r="AH19" s="696"/>
      <c r="AI19" s="696"/>
      <c r="AJ19" s="696"/>
      <c r="AK19" s="696"/>
      <c r="AL19" s="660">
        <v>2.1</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731243</v>
      </c>
      <c r="BH19" s="658"/>
      <c r="BI19" s="658"/>
      <c r="BJ19" s="658"/>
      <c r="BK19" s="658"/>
      <c r="BL19" s="658"/>
      <c r="BM19" s="658"/>
      <c r="BN19" s="659"/>
      <c r="BO19" s="695">
        <v>5.0999999999999996</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5623</v>
      </c>
      <c r="S20" s="658"/>
      <c r="T20" s="658"/>
      <c r="U20" s="658"/>
      <c r="V20" s="658"/>
      <c r="W20" s="658"/>
      <c r="X20" s="658"/>
      <c r="Y20" s="659"/>
      <c r="Z20" s="695">
        <v>0</v>
      </c>
      <c r="AA20" s="695"/>
      <c r="AB20" s="695"/>
      <c r="AC20" s="695"/>
      <c r="AD20" s="696">
        <v>5623</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731243</v>
      </c>
      <c r="BH20" s="658"/>
      <c r="BI20" s="658"/>
      <c r="BJ20" s="658"/>
      <c r="BK20" s="658"/>
      <c r="BL20" s="658"/>
      <c r="BM20" s="658"/>
      <c r="BN20" s="659"/>
      <c r="BO20" s="695">
        <v>5.0999999999999996</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36861552</v>
      </c>
      <c r="CS20" s="658"/>
      <c r="CT20" s="658"/>
      <c r="CU20" s="658"/>
      <c r="CV20" s="658"/>
      <c r="CW20" s="658"/>
      <c r="CX20" s="658"/>
      <c r="CY20" s="659"/>
      <c r="CZ20" s="695">
        <v>100</v>
      </c>
      <c r="DA20" s="695"/>
      <c r="DB20" s="695"/>
      <c r="DC20" s="695"/>
      <c r="DD20" s="663">
        <v>3021008</v>
      </c>
      <c r="DE20" s="658"/>
      <c r="DF20" s="658"/>
      <c r="DG20" s="658"/>
      <c r="DH20" s="658"/>
      <c r="DI20" s="658"/>
      <c r="DJ20" s="658"/>
      <c r="DK20" s="658"/>
      <c r="DL20" s="658"/>
      <c r="DM20" s="658"/>
      <c r="DN20" s="658"/>
      <c r="DO20" s="658"/>
      <c r="DP20" s="659"/>
      <c r="DQ20" s="663">
        <v>26257830</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4347171</v>
      </c>
      <c r="S21" s="658"/>
      <c r="T21" s="658"/>
      <c r="U21" s="658"/>
      <c r="V21" s="658"/>
      <c r="W21" s="658"/>
      <c r="X21" s="658"/>
      <c r="Y21" s="659"/>
      <c r="Z21" s="695">
        <v>11.1</v>
      </c>
      <c r="AA21" s="695"/>
      <c r="AB21" s="695"/>
      <c r="AC21" s="695"/>
      <c r="AD21" s="696">
        <v>3936362</v>
      </c>
      <c r="AE21" s="696"/>
      <c r="AF21" s="696"/>
      <c r="AG21" s="696"/>
      <c r="AH21" s="696"/>
      <c r="AI21" s="696"/>
      <c r="AJ21" s="696"/>
      <c r="AK21" s="696"/>
      <c r="AL21" s="660">
        <v>18.5</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3936362</v>
      </c>
      <c r="S22" s="658"/>
      <c r="T22" s="658"/>
      <c r="U22" s="658"/>
      <c r="V22" s="658"/>
      <c r="W22" s="658"/>
      <c r="X22" s="658"/>
      <c r="Y22" s="659"/>
      <c r="Z22" s="695">
        <v>10.1</v>
      </c>
      <c r="AA22" s="695"/>
      <c r="AB22" s="695"/>
      <c r="AC22" s="695"/>
      <c r="AD22" s="696">
        <v>3936362</v>
      </c>
      <c r="AE22" s="696"/>
      <c r="AF22" s="696"/>
      <c r="AG22" s="696"/>
      <c r="AH22" s="696"/>
      <c r="AI22" s="696"/>
      <c r="AJ22" s="696"/>
      <c r="AK22" s="696"/>
      <c r="AL22" s="660">
        <v>18.5</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410683</v>
      </c>
      <c r="S23" s="658"/>
      <c r="T23" s="658"/>
      <c r="U23" s="658"/>
      <c r="V23" s="658"/>
      <c r="W23" s="658"/>
      <c r="X23" s="658"/>
      <c r="Y23" s="659"/>
      <c r="Z23" s="695">
        <v>1.1000000000000001</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731243</v>
      </c>
      <c r="BH23" s="658"/>
      <c r="BI23" s="658"/>
      <c r="BJ23" s="658"/>
      <c r="BK23" s="658"/>
      <c r="BL23" s="658"/>
      <c r="BM23" s="658"/>
      <c r="BN23" s="659"/>
      <c r="BO23" s="695">
        <v>5.0999999999999996</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v>126</v>
      </c>
      <c r="S24" s="658"/>
      <c r="T24" s="658"/>
      <c r="U24" s="658"/>
      <c r="V24" s="658"/>
      <c r="W24" s="658"/>
      <c r="X24" s="658"/>
      <c r="Y24" s="659"/>
      <c r="Z24" s="695">
        <v>0</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18667906</v>
      </c>
      <c r="CS24" s="713"/>
      <c r="CT24" s="713"/>
      <c r="CU24" s="713"/>
      <c r="CV24" s="713"/>
      <c r="CW24" s="713"/>
      <c r="CX24" s="713"/>
      <c r="CY24" s="738"/>
      <c r="CZ24" s="739">
        <v>50.6</v>
      </c>
      <c r="DA24" s="721"/>
      <c r="DB24" s="721"/>
      <c r="DC24" s="741"/>
      <c r="DD24" s="737">
        <v>11674262</v>
      </c>
      <c r="DE24" s="713"/>
      <c r="DF24" s="713"/>
      <c r="DG24" s="713"/>
      <c r="DH24" s="713"/>
      <c r="DI24" s="713"/>
      <c r="DJ24" s="713"/>
      <c r="DK24" s="738"/>
      <c r="DL24" s="737">
        <v>10244788</v>
      </c>
      <c r="DM24" s="713"/>
      <c r="DN24" s="713"/>
      <c r="DO24" s="713"/>
      <c r="DP24" s="713"/>
      <c r="DQ24" s="713"/>
      <c r="DR24" s="713"/>
      <c r="DS24" s="713"/>
      <c r="DT24" s="713"/>
      <c r="DU24" s="713"/>
      <c r="DV24" s="738"/>
      <c r="DW24" s="739">
        <v>48</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22287355</v>
      </c>
      <c r="S25" s="658"/>
      <c r="T25" s="658"/>
      <c r="U25" s="658"/>
      <c r="V25" s="658"/>
      <c r="W25" s="658"/>
      <c r="X25" s="658"/>
      <c r="Y25" s="659"/>
      <c r="Z25" s="695">
        <v>57.1</v>
      </c>
      <c r="AA25" s="695"/>
      <c r="AB25" s="695"/>
      <c r="AC25" s="695"/>
      <c r="AD25" s="696">
        <v>21145303</v>
      </c>
      <c r="AE25" s="696"/>
      <c r="AF25" s="696"/>
      <c r="AG25" s="696"/>
      <c r="AH25" s="696"/>
      <c r="AI25" s="696"/>
      <c r="AJ25" s="696"/>
      <c r="AK25" s="696"/>
      <c r="AL25" s="660">
        <v>99.4</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5012747</v>
      </c>
      <c r="CS25" s="670"/>
      <c r="CT25" s="670"/>
      <c r="CU25" s="670"/>
      <c r="CV25" s="670"/>
      <c r="CW25" s="670"/>
      <c r="CX25" s="670"/>
      <c r="CY25" s="671"/>
      <c r="CZ25" s="660">
        <v>13.6</v>
      </c>
      <c r="DA25" s="672"/>
      <c r="DB25" s="672"/>
      <c r="DC25" s="673"/>
      <c r="DD25" s="663">
        <v>4458111</v>
      </c>
      <c r="DE25" s="670"/>
      <c r="DF25" s="670"/>
      <c r="DG25" s="670"/>
      <c r="DH25" s="670"/>
      <c r="DI25" s="670"/>
      <c r="DJ25" s="670"/>
      <c r="DK25" s="671"/>
      <c r="DL25" s="663">
        <v>4440327</v>
      </c>
      <c r="DM25" s="670"/>
      <c r="DN25" s="670"/>
      <c r="DO25" s="670"/>
      <c r="DP25" s="670"/>
      <c r="DQ25" s="670"/>
      <c r="DR25" s="670"/>
      <c r="DS25" s="670"/>
      <c r="DT25" s="670"/>
      <c r="DU25" s="670"/>
      <c r="DV25" s="671"/>
      <c r="DW25" s="660">
        <v>20.8</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9605</v>
      </c>
      <c r="S26" s="658"/>
      <c r="T26" s="658"/>
      <c r="U26" s="658"/>
      <c r="V26" s="658"/>
      <c r="W26" s="658"/>
      <c r="X26" s="658"/>
      <c r="Y26" s="659"/>
      <c r="Z26" s="695">
        <v>0</v>
      </c>
      <c r="AA26" s="695"/>
      <c r="AB26" s="695"/>
      <c r="AC26" s="695"/>
      <c r="AD26" s="696">
        <v>9605</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3239570</v>
      </c>
      <c r="CS26" s="658"/>
      <c r="CT26" s="658"/>
      <c r="CU26" s="658"/>
      <c r="CV26" s="658"/>
      <c r="CW26" s="658"/>
      <c r="CX26" s="658"/>
      <c r="CY26" s="659"/>
      <c r="CZ26" s="660">
        <v>8.8000000000000007</v>
      </c>
      <c r="DA26" s="672"/>
      <c r="DB26" s="672"/>
      <c r="DC26" s="673"/>
      <c r="DD26" s="663">
        <v>2789079</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134773</v>
      </c>
      <c r="S27" s="658"/>
      <c r="T27" s="658"/>
      <c r="U27" s="658"/>
      <c r="V27" s="658"/>
      <c r="W27" s="658"/>
      <c r="X27" s="658"/>
      <c r="Y27" s="659"/>
      <c r="Z27" s="695">
        <v>0.3</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14268878</v>
      </c>
      <c r="BH27" s="658"/>
      <c r="BI27" s="658"/>
      <c r="BJ27" s="658"/>
      <c r="BK27" s="658"/>
      <c r="BL27" s="658"/>
      <c r="BM27" s="658"/>
      <c r="BN27" s="659"/>
      <c r="BO27" s="695">
        <v>100</v>
      </c>
      <c r="BP27" s="695"/>
      <c r="BQ27" s="695"/>
      <c r="BR27" s="695"/>
      <c r="BS27" s="696">
        <v>154179</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10221862</v>
      </c>
      <c r="CS27" s="670"/>
      <c r="CT27" s="670"/>
      <c r="CU27" s="670"/>
      <c r="CV27" s="670"/>
      <c r="CW27" s="670"/>
      <c r="CX27" s="670"/>
      <c r="CY27" s="671"/>
      <c r="CZ27" s="660">
        <v>27.7</v>
      </c>
      <c r="DA27" s="672"/>
      <c r="DB27" s="672"/>
      <c r="DC27" s="673"/>
      <c r="DD27" s="663">
        <v>3808398</v>
      </c>
      <c r="DE27" s="670"/>
      <c r="DF27" s="670"/>
      <c r="DG27" s="670"/>
      <c r="DH27" s="670"/>
      <c r="DI27" s="670"/>
      <c r="DJ27" s="670"/>
      <c r="DK27" s="671"/>
      <c r="DL27" s="663">
        <v>2396708</v>
      </c>
      <c r="DM27" s="670"/>
      <c r="DN27" s="670"/>
      <c r="DO27" s="670"/>
      <c r="DP27" s="670"/>
      <c r="DQ27" s="670"/>
      <c r="DR27" s="670"/>
      <c r="DS27" s="670"/>
      <c r="DT27" s="670"/>
      <c r="DU27" s="670"/>
      <c r="DV27" s="671"/>
      <c r="DW27" s="660">
        <v>11.2</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112688</v>
      </c>
      <c r="S28" s="658"/>
      <c r="T28" s="658"/>
      <c r="U28" s="658"/>
      <c r="V28" s="658"/>
      <c r="W28" s="658"/>
      <c r="X28" s="658"/>
      <c r="Y28" s="659"/>
      <c r="Z28" s="695">
        <v>0.3</v>
      </c>
      <c r="AA28" s="695"/>
      <c r="AB28" s="695"/>
      <c r="AC28" s="695"/>
      <c r="AD28" s="696">
        <v>55821</v>
      </c>
      <c r="AE28" s="696"/>
      <c r="AF28" s="696"/>
      <c r="AG28" s="696"/>
      <c r="AH28" s="696"/>
      <c r="AI28" s="696"/>
      <c r="AJ28" s="696"/>
      <c r="AK28" s="696"/>
      <c r="AL28" s="660">
        <v>0.3</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3433297</v>
      </c>
      <c r="CS28" s="658"/>
      <c r="CT28" s="658"/>
      <c r="CU28" s="658"/>
      <c r="CV28" s="658"/>
      <c r="CW28" s="658"/>
      <c r="CX28" s="658"/>
      <c r="CY28" s="659"/>
      <c r="CZ28" s="660">
        <v>9.3000000000000007</v>
      </c>
      <c r="DA28" s="672"/>
      <c r="DB28" s="672"/>
      <c r="DC28" s="673"/>
      <c r="DD28" s="663">
        <v>3407753</v>
      </c>
      <c r="DE28" s="658"/>
      <c r="DF28" s="658"/>
      <c r="DG28" s="658"/>
      <c r="DH28" s="658"/>
      <c r="DI28" s="658"/>
      <c r="DJ28" s="658"/>
      <c r="DK28" s="659"/>
      <c r="DL28" s="663">
        <v>3407753</v>
      </c>
      <c r="DM28" s="658"/>
      <c r="DN28" s="658"/>
      <c r="DO28" s="658"/>
      <c r="DP28" s="658"/>
      <c r="DQ28" s="658"/>
      <c r="DR28" s="658"/>
      <c r="DS28" s="658"/>
      <c r="DT28" s="658"/>
      <c r="DU28" s="658"/>
      <c r="DV28" s="659"/>
      <c r="DW28" s="660">
        <v>16</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160585</v>
      </c>
      <c r="S29" s="658"/>
      <c r="T29" s="658"/>
      <c r="U29" s="658"/>
      <c r="V29" s="658"/>
      <c r="W29" s="658"/>
      <c r="X29" s="658"/>
      <c r="Y29" s="659"/>
      <c r="Z29" s="695">
        <v>0.4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3433297</v>
      </c>
      <c r="CS29" s="670"/>
      <c r="CT29" s="670"/>
      <c r="CU29" s="670"/>
      <c r="CV29" s="670"/>
      <c r="CW29" s="670"/>
      <c r="CX29" s="670"/>
      <c r="CY29" s="671"/>
      <c r="CZ29" s="660">
        <v>9.3000000000000007</v>
      </c>
      <c r="DA29" s="672"/>
      <c r="DB29" s="672"/>
      <c r="DC29" s="673"/>
      <c r="DD29" s="663">
        <v>3407753</v>
      </c>
      <c r="DE29" s="670"/>
      <c r="DF29" s="670"/>
      <c r="DG29" s="670"/>
      <c r="DH29" s="670"/>
      <c r="DI29" s="670"/>
      <c r="DJ29" s="670"/>
      <c r="DK29" s="671"/>
      <c r="DL29" s="663">
        <v>3407753</v>
      </c>
      <c r="DM29" s="670"/>
      <c r="DN29" s="670"/>
      <c r="DO29" s="670"/>
      <c r="DP29" s="670"/>
      <c r="DQ29" s="670"/>
      <c r="DR29" s="670"/>
      <c r="DS29" s="670"/>
      <c r="DT29" s="670"/>
      <c r="DU29" s="670"/>
      <c r="DV29" s="671"/>
      <c r="DW29" s="660">
        <v>16</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7760281</v>
      </c>
      <c r="S30" s="658"/>
      <c r="T30" s="658"/>
      <c r="U30" s="658"/>
      <c r="V30" s="658"/>
      <c r="W30" s="658"/>
      <c r="X30" s="658"/>
      <c r="Y30" s="659"/>
      <c r="Z30" s="695">
        <v>19.899999999999999</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3354297</v>
      </c>
      <c r="CS30" s="658"/>
      <c r="CT30" s="658"/>
      <c r="CU30" s="658"/>
      <c r="CV30" s="658"/>
      <c r="CW30" s="658"/>
      <c r="CX30" s="658"/>
      <c r="CY30" s="659"/>
      <c r="CZ30" s="660">
        <v>9.1</v>
      </c>
      <c r="DA30" s="672"/>
      <c r="DB30" s="672"/>
      <c r="DC30" s="673"/>
      <c r="DD30" s="663">
        <v>3329580</v>
      </c>
      <c r="DE30" s="658"/>
      <c r="DF30" s="658"/>
      <c r="DG30" s="658"/>
      <c r="DH30" s="658"/>
      <c r="DI30" s="658"/>
      <c r="DJ30" s="658"/>
      <c r="DK30" s="659"/>
      <c r="DL30" s="663">
        <v>3329580</v>
      </c>
      <c r="DM30" s="658"/>
      <c r="DN30" s="658"/>
      <c r="DO30" s="658"/>
      <c r="DP30" s="658"/>
      <c r="DQ30" s="658"/>
      <c r="DR30" s="658"/>
      <c r="DS30" s="658"/>
      <c r="DT30" s="658"/>
      <c r="DU30" s="658"/>
      <c r="DV30" s="659"/>
      <c r="DW30" s="660">
        <v>15.6</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99.3</v>
      </c>
      <c r="BH31" s="720"/>
      <c r="BI31" s="720"/>
      <c r="BJ31" s="720"/>
      <c r="BK31" s="720"/>
      <c r="BL31" s="720"/>
      <c r="BM31" s="721">
        <v>98.3</v>
      </c>
      <c r="BN31" s="720"/>
      <c r="BO31" s="720"/>
      <c r="BP31" s="720"/>
      <c r="BQ31" s="722"/>
      <c r="BR31" s="719">
        <v>99.1</v>
      </c>
      <c r="BS31" s="720"/>
      <c r="BT31" s="720"/>
      <c r="BU31" s="720"/>
      <c r="BV31" s="720"/>
      <c r="BW31" s="720"/>
      <c r="BX31" s="721">
        <v>98.2</v>
      </c>
      <c r="BY31" s="720"/>
      <c r="BZ31" s="720"/>
      <c r="CA31" s="720"/>
      <c r="CB31" s="722"/>
      <c r="CD31" s="678"/>
      <c r="CE31" s="679"/>
      <c r="CF31" s="654" t="s">
        <v>300</v>
      </c>
      <c r="CG31" s="655"/>
      <c r="CH31" s="655"/>
      <c r="CI31" s="655"/>
      <c r="CJ31" s="655"/>
      <c r="CK31" s="655"/>
      <c r="CL31" s="655"/>
      <c r="CM31" s="655"/>
      <c r="CN31" s="655"/>
      <c r="CO31" s="655"/>
      <c r="CP31" s="655"/>
      <c r="CQ31" s="656"/>
      <c r="CR31" s="657">
        <v>79000</v>
      </c>
      <c r="CS31" s="670"/>
      <c r="CT31" s="670"/>
      <c r="CU31" s="670"/>
      <c r="CV31" s="670"/>
      <c r="CW31" s="670"/>
      <c r="CX31" s="670"/>
      <c r="CY31" s="671"/>
      <c r="CZ31" s="660">
        <v>0.2</v>
      </c>
      <c r="DA31" s="672"/>
      <c r="DB31" s="672"/>
      <c r="DC31" s="673"/>
      <c r="DD31" s="663">
        <v>78173</v>
      </c>
      <c r="DE31" s="670"/>
      <c r="DF31" s="670"/>
      <c r="DG31" s="670"/>
      <c r="DH31" s="670"/>
      <c r="DI31" s="670"/>
      <c r="DJ31" s="670"/>
      <c r="DK31" s="671"/>
      <c r="DL31" s="663">
        <v>78173</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2388286</v>
      </c>
      <c r="S32" s="658"/>
      <c r="T32" s="658"/>
      <c r="U32" s="658"/>
      <c r="V32" s="658"/>
      <c r="W32" s="658"/>
      <c r="X32" s="658"/>
      <c r="Y32" s="659"/>
      <c r="Z32" s="695">
        <v>6.1</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v>
      </c>
      <c r="BH32" s="670"/>
      <c r="BI32" s="670"/>
      <c r="BJ32" s="670"/>
      <c r="BK32" s="670"/>
      <c r="BL32" s="670"/>
      <c r="BM32" s="661">
        <v>97.7</v>
      </c>
      <c r="BN32" s="670"/>
      <c r="BO32" s="670"/>
      <c r="BP32" s="670"/>
      <c r="BQ32" s="693"/>
      <c r="BR32" s="723">
        <v>98.8</v>
      </c>
      <c r="BS32" s="670"/>
      <c r="BT32" s="670"/>
      <c r="BU32" s="670"/>
      <c r="BV32" s="670"/>
      <c r="BW32" s="670"/>
      <c r="BX32" s="661">
        <v>97.6</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49944</v>
      </c>
      <c r="S33" s="658"/>
      <c r="T33" s="658"/>
      <c r="U33" s="658"/>
      <c r="V33" s="658"/>
      <c r="W33" s="658"/>
      <c r="X33" s="658"/>
      <c r="Y33" s="659"/>
      <c r="Z33" s="695">
        <v>0.1</v>
      </c>
      <c r="AA33" s="695"/>
      <c r="AB33" s="695"/>
      <c r="AC33" s="695"/>
      <c r="AD33" s="696">
        <v>43455</v>
      </c>
      <c r="AE33" s="696"/>
      <c r="AF33" s="696"/>
      <c r="AG33" s="696"/>
      <c r="AH33" s="696"/>
      <c r="AI33" s="696"/>
      <c r="AJ33" s="696"/>
      <c r="AK33" s="696"/>
      <c r="AL33" s="660">
        <v>0.2</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99.5</v>
      </c>
      <c r="BH33" s="642"/>
      <c r="BI33" s="642"/>
      <c r="BJ33" s="642"/>
      <c r="BK33" s="642"/>
      <c r="BL33" s="642"/>
      <c r="BM33" s="688">
        <v>98.7</v>
      </c>
      <c r="BN33" s="642"/>
      <c r="BO33" s="642"/>
      <c r="BP33" s="642"/>
      <c r="BQ33" s="705"/>
      <c r="BR33" s="718">
        <v>99.3</v>
      </c>
      <c r="BS33" s="642"/>
      <c r="BT33" s="642"/>
      <c r="BU33" s="642"/>
      <c r="BV33" s="642"/>
      <c r="BW33" s="642"/>
      <c r="BX33" s="688">
        <v>98.7</v>
      </c>
      <c r="BY33" s="642"/>
      <c r="BZ33" s="642"/>
      <c r="CA33" s="642"/>
      <c r="CB33" s="705"/>
      <c r="CD33" s="654" t="s">
        <v>307</v>
      </c>
      <c r="CE33" s="655"/>
      <c r="CF33" s="655"/>
      <c r="CG33" s="655"/>
      <c r="CH33" s="655"/>
      <c r="CI33" s="655"/>
      <c r="CJ33" s="655"/>
      <c r="CK33" s="655"/>
      <c r="CL33" s="655"/>
      <c r="CM33" s="655"/>
      <c r="CN33" s="655"/>
      <c r="CO33" s="655"/>
      <c r="CP33" s="655"/>
      <c r="CQ33" s="656"/>
      <c r="CR33" s="657">
        <v>15153098</v>
      </c>
      <c r="CS33" s="670"/>
      <c r="CT33" s="670"/>
      <c r="CU33" s="670"/>
      <c r="CV33" s="670"/>
      <c r="CW33" s="670"/>
      <c r="CX33" s="670"/>
      <c r="CY33" s="671"/>
      <c r="CZ33" s="660">
        <v>41.1</v>
      </c>
      <c r="DA33" s="672"/>
      <c r="DB33" s="672"/>
      <c r="DC33" s="673"/>
      <c r="DD33" s="663">
        <v>13607790</v>
      </c>
      <c r="DE33" s="670"/>
      <c r="DF33" s="670"/>
      <c r="DG33" s="670"/>
      <c r="DH33" s="670"/>
      <c r="DI33" s="670"/>
      <c r="DJ33" s="670"/>
      <c r="DK33" s="671"/>
      <c r="DL33" s="663">
        <v>10018209</v>
      </c>
      <c r="DM33" s="670"/>
      <c r="DN33" s="670"/>
      <c r="DO33" s="670"/>
      <c r="DP33" s="670"/>
      <c r="DQ33" s="670"/>
      <c r="DR33" s="670"/>
      <c r="DS33" s="670"/>
      <c r="DT33" s="670"/>
      <c r="DU33" s="670"/>
      <c r="DV33" s="671"/>
      <c r="DW33" s="660">
        <v>46.9</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239531</v>
      </c>
      <c r="S34" s="658"/>
      <c r="T34" s="658"/>
      <c r="U34" s="658"/>
      <c r="V34" s="658"/>
      <c r="W34" s="658"/>
      <c r="X34" s="658"/>
      <c r="Y34" s="659"/>
      <c r="Z34" s="695">
        <v>0.6</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5636178</v>
      </c>
      <c r="CS34" s="658"/>
      <c r="CT34" s="658"/>
      <c r="CU34" s="658"/>
      <c r="CV34" s="658"/>
      <c r="CW34" s="658"/>
      <c r="CX34" s="658"/>
      <c r="CY34" s="659"/>
      <c r="CZ34" s="660">
        <v>15.3</v>
      </c>
      <c r="DA34" s="672"/>
      <c r="DB34" s="672"/>
      <c r="DC34" s="673"/>
      <c r="DD34" s="663">
        <v>5079650</v>
      </c>
      <c r="DE34" s="658"/>
      <c r="DF34" s="658"/>
      <c r="DG34" s="658"/>
      <c r="DH34" s="658"/>
      <c r="DI34" s="658"/>
      <c r="DJ34" s="658"/>
      <c r="DK34" s="659"/>
      <c r="DL34" s="663">
        <v>4761978</v>
      </c>
      <c r="DM34" s="658"/>
      <c r="DN34" s="658"/>
      <c r="DO34" s="658"/>
      <c r="DP34" s="658"/>
      <c r="DQ34" s="658"/>
      <c r="DR34" s="658"/>
      <c r="DS34" s="658"/>
      <c r="DT34" s="658"/>
      <c r="DU34" s="658"/>
      <c r="DV34" s="659"/>
      <c r="DW34" s="660">
        <v>22.3</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2239944</v>
      </c>
      <c r="S35" s="658"/>
      <c r="T35" s="658"/>
      <c r="U35" s="658"/>
      <c r="V35" s="658"/>
      <c r="W35" s="658"/>
      <c r="X35" s="658"/>
      <c r="Y35" s="659"/>
      <c r="Z35" s="695">
        <v>5.7</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275503</v>
      </c>
      <c r="CS35" s="670"/>
      <c r="CT35" s="670"/>
      <c r="CU35" s="670"/>
      <c r="CV35" s="670"/>
      <c r="CW35" s="670"/>
      <c r="CX35" s="670"/>
      <c r="CY35" s="671"/>
      <c r="CZ35" s="660">
        <v>0.7</v>
      </c>
      <c r="DA35" s="672"/>
      <c r="DB35" s="672"/>
      <c r="DC35" s="673"/>
      <c r="DD35" s="663">
        <v>225101</v>
      </c>
      <c r="DE35" s="670"/>
      <c r="DF35" s="670"/>
      <c r="DG35" s="670"/>
      <c r="DH35" s="670"/>
      <c r="DI35" s="670"/>
      <c r="DJ35" s="670"/>
      <c r="DK35" s="671"/>
      <c r="DL35" s="663">
        <v>158399</v>
      </c>
      <c r="DM35" s="670"/>
      <c r="DN35" s="670"/>
      <c r="DO35" s="670"/>
      <c r="DP35" s="670"/>
      <c r="DQ35" s="670"/>
      <c r="DR35" s="670"/>
      <c r="DS35" s="670"/>
      <c r="DT35" s="670"/>
      <c r="DU35" s="670"/>
      <c r="DV35" s="671"/>
      <c r="DW35" s="660">
        <v>0.7</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1962655</v>
      </c>
      <c r="S36" s="658"/>
      <c r="T36" s="658"/>
      <c r="U36" s="658"/>
      <c r="V36" s="658"/>
      <c r="W36" s="658"/>
      <c r="X36" s="658"/>
      <c r="Y36" s="659"/>
      <c r="Z36" s="695">
        <v>5</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4034908</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165766</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4263021</v>
      </c>
      <c r="CS36" s="658"/>
      <c r="CT36" s="658"/>
      <c r="CU36" s="658"/>
      <c r="CV36" s="658"/>
      <c r="CW36" s="658"/>
      <c r="CX36" s="658"/>
      <c r="CY36" s="659"/>
      <c r="CZ36" s="660">
        <v>11.6</v>
      </c>
      <c r="DA36" s="672"/>
      <c r="DB36" s="672"/>
      <c r="DC36" s="673"/>
      <c r="DD36" s="663">
        <v>4114684</v>
      </c>
      <c r="DE36" s="658"/>
      <c r="DF36" s="658"/>
      <c r="DG36" s="658"/>
      <c r="DH36" s="658"/>
      <c r="DI36" s="658"/>
      <c r="DJ36" s="658"/>
      <c r="DK36" s="659"/>
      <c r="DL36" s="663">
        <v>2796557</v>
      </c>
      <c r="DM36" s="658"/>
      <c r="DN36" s="658"/>
      <c r="DO36" s="658"/>
      <c r="DP36" s="658"/>
      <c r="DQ36" s="658"/>
      <c r="DR36" s="658"/>
      <c r="DS36" s="658"/>
      <c r="DT36" s="658"/>
      <c r="DU36" s="658"/>
      <c r="DV36" s="659"/>
      <c r="DW36" s="660">
        <v>13.1</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389248</v>
      </c>
      <c r="S37" s="658"/>
      <c r="T37" s="658"/>
      <c r="U37" s="658"/>
      <c r="V37" s="658"/>
      <c r="W37" s="658"/>
      <c r="X37" s="658"/>
      <c r="Y37" s="659"/>
      <c r="Z37" s="695">
        <v>1</v>
      </c>
      <c r="AA37" s="695"/>
      <c r="AB37" s="695"/>
      <c r="AC37" s="695"/>
      <c r="AD37" s="696">
        <v>10087</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595021</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137753</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1688479</v>
      </c>
      <c r="CS37" s="670"/>
      <c r="CT37" s="670"/>
      <c r="CU37" s="670"/>
      <c r="CV37" s="670"/>
      <c r="CW37" s="670"/>
      <c r="CX37" s="670"/>
      <c r="CY37" s="671"/>
      <c r="CZ37" s="660">
        <v>4.5999999999999996</v>
      </c>
      <c r="DA37" s="672"/>
      <c r="DB37" s="672"/>
      <c r="DC37" s="673"/>
      <c r="DD37" s="663">
        <v>1688479</v>
      </c>
      <c r="DE37" s="670"/>
      <c r="DF37" s="670"/>
      <c r="DG37" s="670"/>
      <c r="DH37" s="670"/>
      <c r="DI37" s="670"/>
      <c r="DJ37" s="670"/>
      <c r="DK37" s="671"/>
      <c r="DL37" s="663">
        <v>1688479</v>
      </c>
      <c r="DM37" s="670"/>
      <c r="DN37" s="670"/>
      <c r="DO37" s="670"/>
      <c r="DP37" s="670"/>
      <c r="DQ37" s="670"/>
      <c r="DR37" s="670"/>
      <c r="DS37" s="670"/>
      <c r="DT37" s="670"/>
      <c r="DU37" s="670"/>
      <c r="DV37" s="671"/>
      <c r="DW37" s="660">
        <v>7.9</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1281413</v>
      </c>
      <c r="S38" s="658"/>
      <c r="T38" s="658"/>
      <c r="U38" s="658"/>
      <c r="V38" s="658"/>
      <c r="W38" s="658"/>
      <c r="X38" s="658"/>
      <c r="Y38" s="659"/>
      <c r="Z38" s="695">
        <v>3.3</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200521</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13823</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3438395</v>
      </c>
      <c r="CS38" s="658"/>
      <c r="CT38" s="658"/>
      <c r="CU38" s="658"/>
      <c r="CV38" s="658"/>
      <c r="CW38" s="658"/>
      <c r="CX38" s="658"/>
      <c r="CY38" s="659"/>
      <c r="CZ38" s="660">
        <v>9.3000000000000007</v>
      </c>
      <c r="DA38" s="672"/>
      <c r="DB38" s="672"/>
      <c r="DC38" s="673"/>
      <c r="DD38" s="663">
        <v>2894005</v>
      </c>
      <c r="DE38" s="658"/>
      <c r="DF38" s="658"/>
      <c r="DG38" s="658"/>
      <c r="DH38" s="658"/>
      <c r="DI38" s="658"/>
      <c r="DJ38" s="658"/>
      <c r="DK38" s="659"/>
      <c r="DL38" s="663">
        <v>2301275</v>
      </c>
      <c r="DM38" s="658"/>
      <c r="DN38" s="658"/>
      <c r="DO38" s="658"/>
      <c r="DP38" s="658"/>
      <c r="DQ38" s="658"/>
      <c r="DR38" s="658"/>
      <c r="DS38" s="658"/>
      <c r="DT38" s="658"/>
      <c r="DU38" s="658"/>
      <c r="DV38" s="659"/>
      <c r="DW38" s="660">
        <v>10.8</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1492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19211</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1535331</v>
      </c>
      <c r="CS39" s="670"/>
      <c r="CT39" s="670"/>
      <c r="CU39" s="670"/>
      <c r="CV39" s="670"/>
      <c r="CW39" s="670"/>
      <c r="CX39" s="670"/>
      <c r="CY39" s="671"/>
      <c r="CZ39" s="660">
        <v>4.2</v>
      </c>
      <c r="DA39" s="672"/>
      <c r="DB39" s="672"/>
      <c r="DC39" s="673"/>
      <c r="DD39" s="663">
        <v>1293246</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96213</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85</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4670</v>
      </c>
      <c r="CS40" s="658"/>
      <c r="CT40" s="658"/>
      <c r="CU40" s="658"/>
      <c r="CV40" s="658"/>
      <c r="CW40" s="658"/>
      <c r="CX40" s="658"/>
      <c r="CY40" s="659"/>
      <c r="CZ40" s="660">
        <v>0</v>
      </c>
      <c r="DA40" s="672"/>
      <c r="DB40" s="672"/>
      <c r="DC40" s="673"/>
      <c r="DD40" s="663">
        <v>1104</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39016308</v>
      </c>
      <c r="S41" s="682"/>
      <c r="T41" s="682"/>
      <c r="U41" s="682"/>
      <c r="V41" s="682"/>
      <c r="W41" s="682"/>
      <c r="X41" s="682"/>
      <c r="Y41" s="685"/>
      <c r="Z41" s="686">
        <v>100</v>
      </c>
      <c r="AA41" s="686"/>
      <c r="AB41" s="686"/>
      <c r="AC41" s="686"/>
      <c r="AD41" s="687">
        <v>21264271</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540169</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2697705</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328</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3040548</v>
      </c>
      <c r="CS42" s="670"/>
      <c r="CT42" s="670"/>
      <c r="CU42" s="670"/>
      <c r="CV42" s="670"/>
      <c r="CW42" s="670"/>
      <c r="CX42" s="670"/>
      <c r="CY42" s="671"/>
      <c r="CZ42" s="660">
        <v>8.1999999999999993</v>
      </c>
      <c r="DA42" s="672"/>
      <c r="DB42" s="672"/>
      <c r="DC42" s="673"/>
      <c r="DD42" s="663">
        <v>975778</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312732</v>
      </c>
      <c r="CS43" s="670"/>
      <c r="CT43" s="670"/>
      <c r="CU43" s="670"/>
      <c r="CV43" s="670"/>
      <c r="CW43" s="670"/>
      <c r="CX43" s="670"/>
      <c r="CY43" s="671"/>
      <c r="CZ43" s="660">
        <v>0.8</v>
      </c>
      <c r="DA43" s="672"/>
      <c r="DB43" s="672"/>
      <c r="DC43" s="673"/>
      <c r="DD43" s="663">
        <v>312732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3021008</v>
      </c>
      <c r="CS44" s="658"/>
      <c r="CT44" s="658"/>
      <c r="CU44" s="658"/>
      <c r="CV44" s="658"/>
      <c r="CW44" s="658"/>
      <c r="CX44" s="658"/>
      <c r="CY44" s="659"/>
      <c r="CZ44" s="660">
        <v>8.1999999999999993</v>
      </c>
      <c r="DA44" s="661"/>
      <c r="DB44" s="661"/>
      <c r="DC44" s="662"/>
      <c r="DD44" s="663">
        <v>975684</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1423945</v>
      </c>
      <c r="CS45" s="670"/>
      <c r="CT45" s="670"/>
      <c r="CU45" s="670"/>
      <c r="CV45" s="670"/>
      <c r="CW45" s="670"/>
      <c r="CX45" s="670"/>
      <c r="CY45" s="671"/>
      <c r="CZ45" s="660">
        <v>3.9</v>
      </c>
      <c r="DA45" s="672"/>
      <c r="DB45" s="672"/>
      <c r="DC45" s="673"/>
      <c r="DD45" s="663">
        <v>28790</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1576092</v>
      </c>
      <c r="CS46" s="658"/>
      <c r="CT46" s="658"/>
      <c r="CU46" s="658"/>
      <c r="CV46" s="658"/>
      <c r="CW46" s="658"/>
      <c r="CX46" s="658"/>
      <c r="CY46" s="659"/>
      <c r="CZ46" s="660">
        <v>4.3</v>
      </c>
      <c r="DA46" s="661"/>
      <c r="DB46" s="661"/>
      <c r="DC46" s="662"/>
      <c r="DD46" s="663">
        <v>944823</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19540</v>
      </c>
      <c r="CS47" s="670"/>
      <c r="CT47" s="670"/>
      <c r="CU47" s="670"/>
      <c r="CV47" s="670"/>
      <c r="CW47" s="670"/>
      <c r="CX47" s="670"/>
      <c r="CY47" s="671"/>
      <c r="CZ47" s="660">
        <v>0.1</v>
      </c>
      <c r="DA47" s="672"/>
      <c r="DB47" s="672"/>
      <c r="DC47" s="673"/>
      <c r="DD47" s="663">
        <v>94</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36861552</v>
      </c>
      <c r="CS49" s="642"/>
      <c r="CT49" s="642"/>
      <c r="CU49" s="642"/>
      <c r="CV49" s="642"/>
      <c r="CW49" s="642"/>
      <c r="CX49" s="642"/>
      <c r="CY49" s="643"/>
      <c r="CZ49" s="644">
        <v>100</v>
      </c>
      <c r="DA49" s="645"/>
      <c r="DB49" s="645"/>
      <c r="DC49" s="646"/>
      <c r="DD49" s="647">
        <v>26257830</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z/wUB07JCxWMHC2kbUfrcwpgugChQmicw0+rem/6XURpp/g0vzoaiP8NI6MrijN4qV/9R1gZXyCdHG7hu0xiNw==" saltValue="F6ULLHymL5dQJO1oQNPJt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BQ103" sqref="BQ103:DZ103"/>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8" t="s">
        <v>352</v>
      </c>
      <c r="B2" s="1128"/>
      <c r="C2" s="1128"/>
      <c r="D2" s="1128"/>
      <c r="E2" s="1128"/>
      <c r="F2" s="1128"/>
      <c r="G2" s="1128"/>
      <c r="H2" s="1128"/>
      <c r="I2" s="1128"/>
      <c r="J2" s="1128"/>
      <c r="K2" s="1128"/>
      <c r="L2" s="1128"/>
      <c r="M2" s="1128"/>
      <c r="N2" s="1128"/>
      <c r="O2" s="1128"/>
      <c r="P2" s="1128"/>
      <c r="Q2" s="1128"/>
      <c r="R2" s="1128"/>
      <c r="S2" s="1128"/>
      <c r="T2" s="1128"/>
      <c r="U2" s="1128"/>
      <c r="V2" s="1128"/>
      <c r="W2" s="1128"/>
      <c r="X2" s="1128"/>
      <c r="Y2" s="1128"/>
      <c r="Z2" s="1128"/>
      <c r="AA2" s="1128"/>
      <c r="AB2" s="1128"/>
      <c r="AC2" s="1128"/>
      <c r="AD2" s="1128"/>
      <c r="AE2" s="1128"/>
      <c r="AF2" s="1128"/>
      <c r="AG2" s="1128"/>
      <c r="AH2" s="1128"/>
      <c r="AI2" s="1128"/>
      <c r="AJ2" s="1128"/>
      <c r="AK2" s="1128"/>
      <c r="AL2" s="1128"/>
      <c r="AM2" s="1128"/>
      <c r="AN2" s="1128"/>
      <c r="AO2" s="1128"/>
      <c r="AP2" s="1128"/>
      <c r="AQ2" s="1128"/>
      <c r="AR2" s="1128"/>
      <c r="AS2" s="1128"/>
      <c r="AT2" s="1128"/>
      <c r="AU2" s="1128"/>
      <c r="AV2" s="1128"/>
      <c r="AW2" s="1128"/>
      <c r="AX2" s="1128"/>
      <c r="AY2" s="1128"/>
      <c r="AZ2" s="1128"/>
      <c r="BA2" s="1128"/>
      <c r="BB2" s="1128"/>
      <c r="BC2" s="1128"/>
      <c r="BD2" s="1128"/>
      <c r="BE2" s="1128"/>
      <c r="BF2" s="1128"/>
      <c r="BG2" s="1128"/>
      <c r="BH2" s="1128"/>
      <c r="BI2" s="1128"/>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9" t="s">
        <v>353</v>
      </c>
      <c r="DK2" s="1130"/>
      <c r="DL2" s="1130"/>
      <c r="DM2" s="1130"/>
      <c r="DN2" s="1130"/>
      <c r="DO2" s="1131"/>
      <c r="DP2" s="216"/>
      <c r="DQ2" s="1129" t="s">
        <v>354</v>
      </c>
      <c r="DR2" s="1130"/>
      <c r="DS2" s="1130"/>
      <c r="DT2" s="1130"/>
      <c r="DU2" s="1130"/>
      <c r="DV2" s="1130"/>
      <c r="DW2" s="1130"/>
      <c r="DX2" s="1130"/>
      <c r="DY2" s="1130"/>
      <c r="DZ2" s="1131"/>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2"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2" t="s">
        <v>371</v>
      </c>
      <c r="DH5" s="1123"/>
      <c r="DI5" s="1123"/>
      <c r="DJ5" s="1123"/>
      <c r="DK5" s="1124"/>
      <c r="DL5" s="1122" t="s">
        <v>372</v>
      </c>
      <c r="DM5" s="1123"/>
      <c r="DN5" s="1123"/>
      <c r="DO5" s="1123"/>
      <c r="DP5" s="1124"/>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3"/>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5"/>
      <c r="DH6" s="1126"/>
      <c r="DI6" s="1126"/>
      <c r="DJ6" s="1126"/>
      <c r="DK6" s="1127"/>
      <c r="DL6" s="1125"/>
      <c r="DM6" s="1126"/>
      <c r="DN6" s="1126"/>
      <c r="DO6" s="1126"/>
      <c r="DP6" s="1127"/>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40">
        <v>38735</v>
      </c>
      <c r="R7" s="1141"/>
      <c r="S7" s="1141"/>
      <c r="T7" s="1141"/>
      <c r="U7" s="1141"/>
      <c r="V7" s="1141">
        <v>36584</v>
      </c>
      <c r="W7" s="1141"/>
      <c r="X7" s="1141"/>
      <c r="Y7" s="1141"/>
      <c r="Z7" s="1141"/>
      <c r="AA7" s="1141">
        <v>2150</v>
      </c>
      <c r="AB7" s="1141"/>
      <c r="AC7" s="1141"/>
      <c r="AD7" s="1141"/>
      <c r="AE7" s="1142"/>
      <c r="AF7" s="1143">
        <v>1964</v>
      </c>
      <c r="AG7" s="1144"/>
      <c r="AH7" s="1144"/>
      <c r="AI7" s="1144"/>
      <c r="AJ7" s="1145"/>
      <c r="AK7" s="1146">
        <v>2240</v>
      </c>
      <c r="AL7" s="1147"/>
      <c r="AM7" s="1147"/>
      <c r="AN7" s="1147"/>
      <c r="AO7" s="1147"/>
      <c r="AP7" s="1147">
        <v>19958</v>
      </c>
      <c r="AQ7" s="1147"/>
      <c r="AR7" s="1147"/>
      <c r="AS7" s="1147"/>
      <c r="AT7" s="1147"/>
      <c r="AU7" s="1148"/>
      <c r="AV7" s="1148"/>
      <c r="AW7" s="1148"/>
      <c r="AX7" s="1148"/>
      <c r="AY7" s="1149"/>
      <c r="AZ7" s="220"/>
      <c r="BA7" s="220"/>
      <c r="BB7" s="220"/>
      <c r="BC7" s="220"/>
      <c r="BD7" s="220"/>
      <c r="BE7" s="221"/>
      <c r="BF7" s="221"/>
      <c r="BG7" s="221"/>
      <c r="BH7" s="221"/>
      <c r="BI7" s="221"/>
      <c r="BJ7" s="221"/>
      <c r="BK7" s="221"/>
      <c r="BL7" s="221"/>
      <c r="BM7" s="221"/>
      <c r="BN7" s="221"/>
      <c r="BO7" s="221"/>
      <c r="BP7" s="221"/>
      <c r="BQ7" s="224">
        <v>1</v>
      </c>
      <c r="BR7" s="225"/>
      <c r="BS7" s="1137" t="s">
        <v>561</v>
      </c>
      <c r="BT7" s="1138"/>
      <c r="BU7" s="1138"/>
      <c r="BV7" s="1138"/>
      <c r="BW7" s="1138"/>
      <c r="BX7" s="1138"/>
      <c r="BY7" s="1138"/>
      <c r="BZ7" s="1138"/>
      <c r="CA7" s="1138"/>
      <c r="CB7" s="1138"/>
      <c r="CC7" s="1138"/>
      <c r="CD7" s="1138"/>
      <c r="CE7" s="1138"/>
      <c r="CF7" s="1138"/>
      <c r="CG7" s="1150"/>
      <c r="CH7" s="1134">
        <v>12</v>
      </c>
      <c r="CI7" s="1135"/>
      <c r="CJ7" s="1135"/>
      <c r="CK7" s="1135"/>
      <c r="CL7" s="1136"/>
      <c r="CM7" s="1134">
        <v>3397</v>
      </c>
      <c r="CN7" s="1135"/>
      <c r="CO7" s="1135"/>
      <c r="CP7" s="1135"/>
      <c r="CQ7" s="1136"/>
      <c r="CR7" s="1134">
        <v>5</v>
      </c>
      <c r="CS7" s="1135"/>
      <c r="CT7" s="1135"/>
      <c r="CU7" s="1135"/>
      <c r="CV7" s="1136"/>
      <c r="CW7" s="1134" t="s">
        <v>548</v>
      </c>
      <c r="CX7" s="1135"/>
      <c r="CY7" s="1135"/>
      <c r="CZ7" s="1135"/>
      <c r="DA7" s="1136"/>
      <c r="DB7" s="1134" t="s">
        <v>548</v>
      </c>
      <c r="DC7" s="1135"/>
      <c r="DD7" s="1135"/>
      <c r="DE7" s="1135"/>
      <c r="DF7" s="1136"/>
      <c r="DG7" s="1134" t="s">
        <v>548</v>
      </c>
      <c r="DH7" s="1135"/>
      <c r="DI7" s="1135"/>
      <c r="DJ7" s="1135"/>
      <c r="DK7" s="1136"/>
      <c r="DL7" s="1134" t="s">
        <v>548</v>
      </c>
      <c r="DM7" s="1135"/>
      <c r="DN7" s="1135"/>
      <c r="DO7" s="1135"/>
      <c r="DP7" s="1136"/>
      <c r="DQ7" s="1134" t="s">
        <v>548</v>
      </c>
      <c r="DR7" s="1135"/>
      <c r="DS7" s="1135"/>
      <c r="DT7" s="1135"/>
      <c r="DU7" s="1136"/>
      <c r="DV7" s="1137"/>
      <c r="DW7" s="1138"/>
      <c r="DX7" s="1138"/>
      <c r="DY7" s="1138"/>
      <c r="DZ7" s="1139"/>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120">
        <v>378</v>
      </c>
      <c r="R8" s="1072"/>
      <c r="S8" s="1072"/>
      <c r="T8" s="1072"/>
      <c r="U8" s="1121"/>
      <c r="V8" s="1076">
        <v>319</v>
      </c>
      <c r="W8" s="1072"/>
      <c r="X8" s="1072"/>
      <c r="Y8" s="1072"/>
      <c r="Z8" s="1121"/>
      <c r="AA8" s="1076">
        <v>60</v>
      </c>
      <c r="AB8" s="1072"/>
      <c r="AC8" s="1072"/>
      <c r="AD8" s="1072"/>
      <c r="AE8" s="1073"/>
      <c r="AF8" s="1071">
        <v>60</v>
      </c>
      <c r="AG8" s="1072"/>
      <c r="AH8" s="1072"/>
      <c r="AI8" s="1072"/>
      <c r="AJ8" s="1073"/>
      <c r="AK8" s="1116">
        <v>296</v>
      </c>
      <c r="AL8" s="1117"/>
      <c r="AM8" s="1117"/>
      <c r="AN8" s="1117"/>
      <c r="AO8" s="1117"/>
      <c r="AP8" s="1117">
        <v>669</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562</v>
      </c>
      <c r="BT8" s="1029"/>
      <c r="BU8" s="1029"/>
      <c r="BV8" s="1029"/>
      <c r="BW8" s="1029"/>
      <c r="BX8" s="1029"/>
      <c r="BY8" s="1029"/>
      <c r="BZ8" s="1029"/>
      <c r="CA8" s="1029"/>
      <c r="CB8" s="1029"/>
      <c r="CC8" s="1029"/>
      <c r="CD8" s="1029"/>
      <c r="CE8" s="1029"/>
      <c r="CF8" s="1029"/>
      <c r="CG8" s="1050"/>
      <c r="CH8" s="1025">
        <v>159</v>
      </c>
      <c r="CI8" s="1026"/>
      <c r="CJ8" s="1026"/>
      <c r="CK8" s="1026"/>
      <c r="CL8" s="1027"/>
      <c r="CM8" s="1025">
        <v>12217</v>
      </c>
      <c r="CN8" s="1026"/>
      <c r="CO8" s="1026"/>
      <c r="CP8" s="1026"/>
      <c r="CQ8" s="1027"/>
      <c r="CR8" s="1025">
        <v>798</v>
      </c>
      <c r="CS8" s="1026"/>
      <c r="CT8" s="1026"/>
      <c r="CU8" s="1026"/>
      <c r="CV8" s="1027"/>
      <c r="CW8" s="1025" t="s">
        <v>548</v>
      </c>
      <c r="CX8" s="1026"/>
      <c r="CY8" s="1026"/>
      <c r="CZ8" s="1026"/>
      <c r="DA8" s="1027"/>
      <c r="DB8" s="1025" t="s">
        <v>548</v>
      </c>
      <c r="DC8" s="1026"/>
      <c r="DD8" s="1026"/>
      <c r="DE8" s="1026"/>
      <c r="DF8" s="1027"/>
      <c r="DG8" s="1025" t="s">
        <v>548</v>
      </c>
      <c r="DH8" s="1026"/>
      <c r="DI8" s="1026"/>
      <c r="DJ8" s="1026"/>
      <c r="DK8" s="1027"/>
      <c r="DL8" s="1025" t="s">
        <v>548</v>
      </c>
      <c r="DM8" s="1026"/>
      <c r="DN8" s="1026"/>
      <c r="DO8" s="1026"/>
      <c r="DP8" s="1027"/>
      <c r="DQ8" s="1025" t="s">
        <v>548</v>
      </c>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31</v>
      </c>
      <c r="R9" s="1075"/>
      <c r="S9" s="1075"/>
      <c r="T9" s="1075"/>
      <c r="U9" s="1075"/>
      <c r="V9" s="1075">
        <v>15</v>
      </c>
      <c r="W9" s="1075"/>
      <c r="X9" s="1075"/>
      <c r="Y9" s="1075"/>
      <c r="Z9" s="1075"/>
      <c r="AA9" s="1075">
        <v>16</v>
      </c>
      <c r="AB9" s="1075"/>
      <c r="AC9" s="1075"/>
      <c r="AD9" s="1075"/>
      <c r="AE9" s="1076"/>
      <c r="AF9" s="1071">
        <v>16</v>
      </c>
      <c r="AG9" s="1072"/>
      <c r="AH9" s="1072"/>
      <c r="AI9" s="1072"/>
      <c r="AJ9" s="1073"/>
      <c r="AK9" s="1116" t="s">
        <v>548</v>
      </c>
      <c r="AL9" s="1117"/>
      <c r="AM9" s="1117"/>
      <c r="AN9" s="1117"/>
      <c r="AO9" s="1117"/>
      <c r="AP9" s="1117">
        <v>66</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t="s">
        <v>377</v>
      </c>
      <c r="C10" s="1067"/>
      <c r="D10" s="1067"/>
      <c r="E10" s="1067"/>
      <c r="F10" s="1067"/>
      <c r="G10" s="1067"/>
      <c r="H10" s="1067"/>
      <c r="I10" s="1067"/>
      <c r="J10" s="1067"/>
      <c r="K10" s="1067"/>
      <c r="L10" s="1067"/>
      <c r="M10" s="1067"/>
      <c r="N10" s="1067"/>
      <c r="O10" s="1067"/>
      <c r="P10" s="1068"/>
      <c r="Q10" s="1074">
        <v>717</v>
      </c>
      <c r="R10" s="1075"/>
      <c r="S10" s="1075"/>
      <c r="T10" s="1075"/>
      <c r="U10" s="1075"/>
      <c r="V10" s="1075">
        <v>692</v>
      </c>
      <c r="W10" s="1075"/>
      <c r="X10" s="1075"/>
      <c r="Y10" s="1075"/>
      <c r="Z10" s="1075"/>
      <c r="AA10" s="1075">
        <v>26</v>
      </c>
      <c r="AB10" s="1075"/>
      <c r="AC10" s="1075"/>
      <c r="AD10" s="1075"/>
      <c r="AE10" s="1076"/>
      <c r="AF10" s="1071">
        <v>21</v>
      </c>
      <c r="AG10" s="1072"/>
      <c r="AH10" s="1072"/>
      <c r="AI10" s="1072"/>
      <c r="AJ10" s="1073"/>
      <c r="AK10" s="1116">
        <v>339</v>
      </c>
      <c r="AL10" s="1117"/>
      <c r="AM10" s="1117"/>
      <c r="AN10" s="1117"/>
      <c r="AO10" s="1117"/>
      <c r="AP10" s="1117">
        <v>1433</v>
      </c>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t="s">
        <v>378</v>
      </c>
      <c r="C11" s="1067"/>
      <c r="D11" s="1067"/>
      <c r="E11" s="1067"/>
      <c r="F11" s="1067"/>
      <c r="G11" s="1067"/>
      <c r="H11" s="1067"/>
      <c r="I11" s="1067"/>
      <c r="J11" s="1067"/>
      <c r="K11" s="1067"/>
      <c r="L11" s="1067"/>
      <c r="M11" s="1067"/>
      <c r="N11" s="1067"/>
      <c r="O11" s="1067"/>
      <c r="P11" s="1068"/>
      <c r="Q11" s="1074">
        <v>131</v>
      </c>
      <c r="R11" s="1075"/>
      <c r="S11" s="1075"/>
      <c r="T11" s="1075"/>
      <c r="U11" s="1075"/>
      <c r="V11" s="1075">
        <v>110</v>
      </c>
      <c r="W11" s="1075"/>
      <c r="X11" s="1075"/>
      <c r="Y11" s="1075"/>
      <c r="Z11" s="1075"/>
      <c r="AA11" s="1075">
        <v>22</v>
      </c>
      <c r="AB11" s="1075"/>
      <c r="AC11" s="1075"/>
      <c r="AD11" s="1075"/>
      <c r="AE11" s="1076"/>
      <c r="AF11" s="1071">
        <v>22</v>
      </c>
      <c r="AG11" s="1072"/>
      <c r="AH11" s="1072"/>
      <c r="AI11" s="1072"/>
      <c r="AJ11" s="1073"/>
      <c r="AK11" s="1116">
        <v>97</v>
      </c>
      <c r="AL11" s="1117"/>
      <c r="AM11" s="1117"/>
      <c r="AN11" s="1117"/>
      <c r="AO11" s="1117"/>
      <c r="AP11" s="1117">
        <v>259</v>
      </c>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t="s">
        <v>379</v>
      </c>
      <c r="C12" s="1067"/>
      <c r="D12" s="1067"/>
      <c r="E12" s="1067"/>
      <c r="F12" s="1067"/>
      <c r="G12" s="1067"/>
      <c r="H12" s="1067"/>
      <c r="I12" s="1067"/>
      <c r="J12" s="1067"/>
      <c r="K12" s="1067"/>
      <c r="L12" s="1067"/>
      <c r="M12" s="1067"/>
      <c r="N12" s="1067"/>
      <c r="O12" s="1067"/>
      <c r="P12" s="1068"/>
      <c r="Q12" s="1074">
        <v>1</v>
      </c>
      <c r="R12" s="1075"/>
      <c r="S12" s="1075"/>
      <c r="T12" s="1075"/>
      <c r="U12" s="1075"/>
      <c r="V12" s="1075">
        <v>0</v>
      </c>
      <c r="W12" s="1075"/>
      <c r="X12" s="1075"/>
      <c r="Y12" s="1075"/>
      <c r="Z12" s="1075"/>
      <c r="AA12" s="1075">
        <v>0</v>
      </c>
      <c r="AB12" s="1075"/>
      <c r="AC12" s="1075"/>
      <c r="AD12" s="1075"/>
      <c r="AE12" s="1076"/>
      <c r="AF12" s="1071">
        <v>0</v>
      </c>
      <c r="AG12" s="1072"/>
      <c r="AH12" s="1072"/>
      <c r="AI12" s="1072"/>
      <c r="AJ12" s="1073"/>
      <c r="AK12" s="1116" t="s">
        <v>548</v>
      </c>
      <c r="AL12" s="1117"/>
      <c r="AM12" s="1117"/>
      <c r="AN12" s="1117"/>
      <c r="AO12" s="1117"/>
      <c r="AP12" s="1117" t="s">
        <v>548</v>
      </c>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380</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381</v>
      </c>
      <c r="B23" s="973" t="s">
        <v>382</v>
      </c>
      <c r="C23" s="974"/>
      <c r="D23" s="974"/>
      <c r="E23" s="974"/>
      <c r="F23" s="974"/>
      <c r="G23" s="974"/>
      <c r="H23" s="974"/>
      <c r="I23" s="974"/>
      <c r="J23" s="974"/>
      <c r="K23" s="974"/>
      <c r="L23" s="974"/>
      <c r="M23" s="974"/>
      <c r="N23" s="974"/>
      <c r="O23" s="974"/>
      <c r="P23" s="984"/>
      <c r="Q23" s="1103">
        <v>39993</v>
      </c>
      <c r="R23" s="1097"/>
      <c r="S23" s="1097"/>
      <c r="T23" s="1097"/>
      <c r="U23" s="1097"/>
      <c r="V23" s="1097">
        <v>37720</v>
      </c>
      <c r="W23" s="1097"/>
      <c r="X23" s="1097"/>
      <c r="Y23" s="1097"/>
      <c r="Z23" s="1097"/>
      <c r="AA23" s="1097">
        <v>2274</v>
      </c>
      <c r="AB23" s="1097"/>
      <c r="AC23" s="1097"/>
      <c r="AD23" s="1097"/>
      <c r="AE23" s="1104"/>
      <c r="AF23" s="1105">
        <v>2082</v>
      </c>
      <c r="AG23" s="1097"/>
      <c r="AH23" s="1097"/>
      <c r="AI23" s="1097"/>
      <c r="AJ23" s="1106"/>
      <c r="AK23" s="1107"/>
      <c r="AL23" s="1108"/>
      <c r="AM23" s="1108"/>
      <c r="AN23" s="1108"/>
      <c r="AO23" s="1108"/>
      <c r="AP23" s="1097">
        <v>22385</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383</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384</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385</v>
      </c>
      <c r="R26" s="1038"/>
      <c r="S26" s="1038"/>
      <c r="T26" s="1038"/>
      <c r="U26" s="1039"/>
      <c r="V26" s="1037" t="s">
        <v>386</v>
      </c>
      <c r="W26" s="1038"/>
      <c r="X26" s="1038"/>
      <c r="Y26" s="1038"/>
      <c r="Z26" s="1039"/>
      <c r="AA26" s="1037" t="s">
        <v>387</v>
      </c>
      <c r="AB26" s="1038"/>
      <c r="AC26" s="1038"/>
      <c r="AD26" s="1038"/>
      <c r="AE26" s="1038"/>
      <c r="AF26" s="1091" t="s">
        <v>388</v>
      </c>
      <c r="AG26" s="1044"/>
      <c r="AH26" s="1044"/>
      <c r="AI26" s="1044"/>
      <c r="AJ26" s="1092"/>
      <c r="AK26" s="1038" t="s">
        <v>389</v>
      </c>
      <c r="AL26" s="1038"/>
      <c r="AM26" s="1038"/>
      <c r="AN26" s="1038"/>
      <c r="AO26" s="1039"/>
      <c r="AP26" s="1037" t="s">
        <v>390</v>
      </c>
      <c r="AQ26" s="1038"/>
      <c r="AR26" s="1038"/>
      <c r="AS26" s="1038"/>
      <c r="AT26" s="1039"/>
      <c r="AU26" s="1037" t="s">
        <v>391</v>
      </c>
      <c r="AV26" s="1038"/>
      <c r="AW26" s="1038"/>
      <c r="AX26" s="1038"/>
      <c r="AY26" s="1039"/>
      <c r="AZ26" s="1037" t="s">
        <v>392</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393</v>
      </c>
      <c r="C28" s="1084"/>
      <c r="D28" s="1084"/>
      <c r="E28" s="1084"/>
      <c r="F28" s="1084"/>
      <c r="G28" s="1084"/>
      <c r="H28" s="1084"/>
      <c r="I28" s="1084"/>
      <c r="J28" s="1084"/>
      <c r="K28" s="1084"/>
      <c r="L28" s="1084"/>
      <c r="M28" s="1084"/>
      <c r="N28" s="1084"/>
      <c r="O28" s="1084"/>
      <c r="P28" s="1085"/>
      <c r="Q28" s="1086">
        <v>9257</v>
      </c>
      <c r="R28" s="1087"/>
      <c r="S28" s="1087"/>
      <c r="T28" s="1087"/>
      <c r="U28" s="1087"/>
      <c r="V28" s="1087">
        <v>9091</v>
      </c>
      <c r="W28" s="1087"/>
      <c r="X28" s="1087"/>
      <c r="Y28" s="1087"/>
      <c r="Z28" s="1087"/>
      <c r="AA28" s="1087">
        <v>166</v>
      </c>
      <c r="AB28" s="1087"/>
      <c r="AC28" s="1087"/>
      <c r="AD28" s="1087"/>
      <c r="AE28" s="1088"/>
      <c r="AF28" s="1089">
        <v>166</v>
      </c>
      <c r="AG28" s="1087"/>
      <c r="AH28" s="1087"/>
      <c r="AI28" s="1087"/>
      <c r="AJ28" s="1090"/>
      <c r="AK28" s="1078">
        <v>990</v>
      </c>
      <c r="AL28" s="1079"/>
      <c r="AM28" s="1079"/>
      <c r="AN28" s="1079"/>
      <c r="AO28" s="1079"/>
      <c r="AP28" s="1079" t="s">
        <v>548</v>
      </c>
      <c r="AQ28" s="1079"/>
      <c r="AR28" s="1079"/>
      <c r="AS28" s="1079"/>
      <c r="AT28" s="1079"/>
      <c r="AU28" s="1079" t="s">
        <v>548</v>
      </c>
      <c r="AV28" s="1079"/>
      <c r="AW28" s="1079"/>
      <c r="AX28" s="1079"/>
      <c r="AY28" s="1079"/>
      <c r="AZ28" s="1080" t="s">
        <v>548</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394</v>
      </c>
      <c r="C29" s="1067"/>
      <c r="D29" s="1067"/>
      <c r="E29" s="1067"/>
      <c r="F29" s="1067"/>
      <c r="G29" s="1067"/>
      <c r="H29" s="1067"/>
      <c r="I29" s="1067"/>
      <c r="J29" s="1067"/>
      <c r="K29" s="1067"/>
      <c r="L29" s="1067"/>
      <c r="M29" s="1067"/>
      <c r="N29" s="1067"/>
      <c r="O29" s="1067"/>
      <c r="P29" s="1068"/>
      <c r="Q29" s="1074">
        <v>8272</v>
      </c>
      <c r="R29" s="1075"/>
      <c r="S29" s="1075"/>
      <c r="T29" s="1075"/>
      <c r="U29" s="1075"/>
      <c r="V29" s="1075">
        <v>7969</v>
      </c>
      <c r="W29" s="1075"/>
      <c r="X29" s="1075"/>
      <c r="Y29" s="1075"/>
      <c r="Z29" s="1075"/>
      <c r="AA29" s="1075">
        <v>303</v>
      </c>
      <c r="AB29" s="1075"/>
      <c r="AC29" s="1075"/>
      <c r="AD29" s="1075"/>
      <c r="AE29" s="1076"/>
      <c r="AF29" s="1071">
        <v>303</v>
      </c>
      <c r="AG29" s="1072"/>
      <c r="AH29" s="1072"/>
      <c r="AI29" s="1072"/>
      <c r="AJ29" s="1073"/>
      <c r="AK29" s="1016">
        <v>1655</v>
      </c>
      <c r="AL29" s="1007"/>
      <c r="AM29" s="1007"/>
      <c r="AN29" s="1007"/>
      <c r="AO29" s="1007"/>
      <c r="AP29" s="1007" t="s">
        <v>548</v>
      </c>
      <c r="AQ29" s="1007"/>
      <c r="AR29" s="1007"/>
      <c r="AS29" s="1007"/>
      <c r="AT29" s="1007"/>
      <c r="AU29" s="1007" t="s">
        <v>548</v>
      </c>
      <c r="AV29" s="1007"/>
      <c r="AW29" s="1007"/>
      <c r="AX29" s="1007"/>
      <c r="AY29" s="1007"/>
      <c r="AZ29" s="1077" t="s">
        <v>548</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395</v>
      </c>
      <c r="C30" s="1067"/>
      <c r="D30" s="1067"/>
      <c r="E30" s="1067"/>
      <c r="F30" s="1067"/>
      <c r="G30" s="1067"/>
      <c r="H30" s="1067"/>
      <c r="I30" s="1067"/>
      <c r="J30" s="1067"/>
      <c r="K30" s="1067"/>
      <c r="L30" s="1067"/>
      <c r="M30" s="1067"/>
      <c r="N30" s="1067"/>
      <c r="O30" s="1067"/>
      <c r="P30" s="1068"/>
      <c r="Q30" s="1074">
        <v>1740</v>
      </c>
      <c r="R30" s="1075"/>
      <c r="S30" s="1075"/>
      <c r="T30" s="1075"/>
      <c r="U30" s="1075"/>
      <c r="V30" s="1075">
        <v>1691</v>
      </c>
      <c r="W30" s="1075"/>
      <c r="X30" s="1075"/>
      <c r="Y30" s="1075"/>
      <c r="Z30" s="1075"/>
      <c r="AA30" s="1075">
        <v>49</v>
      </c>
      <c r="AB30" s="1075"/>
      <c r="AC30" s="1075"/>
      <c r="AD30" s="1075"/>
      <c r="AE30" s="1076"/>
      <c r="AF30" s="1071">
        <v>49</v>
      </c>
      <c r="AG30" s="1072"/>
      <c r="AH30" s="1072"/>
      <c r="AI30" s="1072"/>
      <c r="AJ30" s="1073"/>
      <c r="AK30" s="1016">
        <v>278</v>
      </c>
      <c r="AL30" s="1007"/>
      <c r="AM30" s="1007"/>
      <c r="AN30" s="1007"/>
      <c r="AO30" s="1007"/>
      <c r="AP30" s="1007" t="s">
        <v>548</v>
      </c>
      <c r="AQ30" s="1007"/>
      <c r="AR30" s="1007"/>
      <c r="AS30" s="1007"/>
      <c r="AT30" s="1007"/>
      <c r="AU30" s="1007" t="s">
        <v>548</v>
      </c>
      <c r="AV30" s="1007"/>
      <c r="AW30" s="1007"/>
      <c r="AX30" s="1007"/>
      <c r="AY30" s="1007"/>
      <c r="AZ30" s="1077" t="s">
        <v>548</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c r="C31" s="1067"/>
      <c r="D31" s="1067"/>
      <c r="E31" s="1067"/>
      <c r="F31" s="1067"/>
      <c r="G31" s="1067"/>
      <c r="H31" s="1067"/>
      <c r="I31" s="1067"/>
      <c r="J31" s="1067"/>
      <c r="K31" s="1067"/>
      <c r="L31" s="1067"/>
      <c r="M31" s="1067"/>
      <c r="N31" s="1067"/>
      <c r="O31" s="1067"/>
      <c r="P31" s="1068"/>
      <c r="Q31" s="1074"/>
      <c r="R31" s="1075"/>
      <c r="S31" s="1075"/>
      <c r="T31" s="1075"/>
      <c r="U31" s="1075"/>
      <c r="V31" s="1075"/>
      <c r="W31" s="1075"/>
      <c r="X31" s="1075"/>
      <c r="Y31" s="1075"/>
      <c r="Z31" s="1075"/>
      <c r="AA31" s="1075"/>
      <c r="AB31" s="1075"/>
      <c r="AC31" s="1075"/>
      <c r="AD31" s="1075"/>
      <c r="AE31" s="1076"/>
      <c r="AF31" s="1071"/>
      <c r="AG31" s="1072"/>
      <c r="AH31" s="1072"/>
      <c r="AI31" s="1072"/>
      <c r="AJ31" s="1073"/>
      <c r="AK31" s="1016"/>
      <c r="AL31" s="1007"/>
      <c r="AM31" s="1007"/>
      <c r="AN31" s="1007"/>
      <c r="AO31" s="1007"/>
      <c r="AP31" s="1007"/>
      <c r="AQ31" s="1007"/>
      <c r="AR31" s="1007"/>
      <c r="AS31" s="1007"/>
      <c r="AT31" s="1007"/>
      <c r="AU31" s="1007"/>
      <c r="AV31" s="1007"/>
      <c r="AW31" s="1007"/>
      <c r="AX31" s="1007"/>
      <c r="AY31" s="1007"/>
      <c r="AZ31" s="1077"/>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c r="C32" s="1067"/>
      <c r="D32" s="1067"/>
      <c r="E32" s="1067"/>
      <c r="F32" s="1067"/>
      <c r="G32" s="1067"/>
      <c r="H32" s="1067"/>
      <c r="I32" s="1067"/>
      <c r="J32" s="1067"/>
      <c r="K32" s="1067"/>
      <c r="L32" s="1067"/>
      <c r="M32" s="1067"/>
      <c r="N32" s="1067"/>
      <c r="O32" s="1067"/>
      <c r="P32" s="1068"/>
      <c r="Q32" s="1074"/>
      <c r="R32" s="1075"/>
      <c r="S32" s="1075"/>
      <c r="T32" s="1075"/>
      <c r="U32" s="1075"/>
      <c r="V32" s="1075"/>
      <c r="W32" s="1075"/>
      <c r="X32" s="1075"/>
      <c r="Y32" s="1075"/>
      <c r="Z32" s="1075"/>
      <c r="AA32" s="1075"/>
      <c r="AB32" s="1075"/>
      <c r="AC32" s="1075"/>
      <c r="AD32" s="1075"/>
      <c r="AE32" s="1076"/>
      <c r="AF32" s="1071"/>
      <c r="AG32" s="1072"/>
      <c r="AH32" s="1072"/>
      <c r="AI32" s="1072"/>
      <c r="AJ32" s="1073"/>
      <c r="AK32" s="1016"/>
      <c r="AL32" s="1007"/>
      <c r="AM32" s="1007"/>
      <c r="AN32" s="1007"/>
      <c r="AO32" s="1007"/>
      <c r="AP32" s="1007"/>
      <c r="AQ32" s="1007"/>
      <c r="AR32" s="1007"/>
      <c r="AS32" s="1007"/>
      <c r="AT32" s="1007"/>
      <c r="AU32" s="1007"/>
      <c r="AV32" s="1007"/>
      <c r="AW32" s="1007"/>
      <c r="AX32" s="1007"/>
      <c r="AY32" s="1007"/>
      <c r="AZ32" s="1077"/>
      <c r="BA32" s="1077"/>
      <c r="BB32" s="1077"/>
      <c r="BC32" s="1077"/>
      <c r="BD32" s="1077"/>
      <c r="BE32" s="1008"/>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381</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518</v>
      </c>
      <c r="AG63" s="995"/>
      <c r="AH63" s="995"/>
      <c r="AI63" s="995"/>
      <c r="AJ63" s="1058"/>
      <c r="AK63" s="1059"/>
      <c r="AL63" s="999"/>
      <c r="AM63" s="999"/>
      <c r="AN63" s="999"/>
      <c r="AO63" s="999"/>
      <c r="AP63" s="995" t="s">
        <v>548</v>
      </c>
      <c r="AQ63" s="995"/>
      <c r="AR63" s="995"/>
      <c r="AS63" s="995"/>
      <c r="AT63" s="995"/>
      <c r="AU63" s="995" t="s">
        <v>548</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399</v>
      </c>
      <c r="B66" s="1032"/>
      <c r="C66" s="1032"/>
      <c r="D66" s="1032"/>
      <c r="E66" s="1032"/>
      <c r="F66" s="1032"/>
      <c r="G66" s="1032"/>
      <c r="H66" s="1032"/>
      <c r="I66" s="1032"/>
      <c r="J66" s="1032"/>
      <c r="K66" s="1032"/>
      <c r="L66" s="1032"/>
      <c r="M66" s="1032"/>
      <c r="N66" s="1032"/>
      <c r="O66" s="1032"/>
      <c r="P66" s="1033"/>
      <c r="Q66" s="1037" t="s">
        <v>385</v>
      </c>
      <c r="R66" s="1038"/>
      <c r="S66" s="1038"/>
      <c r="T66" s="1038"/>
      <c r="U66" s="1039"/>
      <c r="V66" s="1037" t="s">
        <v>386</v>
      </c>
      <c r="W66" s="1038"/>
      <c r="X66" s="1038"/>
      <c r="Y66" s="1038"/>
      <c r="Z66" s="1039"/>
      <c r="AA66" s="1037" t="s">
        <v>387</v>
      </c>
      <c r="AB66" s="1038"/>
      <c r="AC66" s="1038"/>
      <c r="AD66" s="1038"/>
      <c r="AE66" s="1039"/>
      <c r="AF66" s="1043" t="s">
        <v>388</v>
      </c>
      <c r="AG66" s="1044"/>
      <c r="AH66" s="1044"/>
      <c r="AI66" s="1044"/>
      <c r="AJ66" s="1045"/>
      <c r="AK66" s="1037" t="s">
        <v>389</v>
      </c>
      <c r="AL66" s="1032"/>
      <c r="AM66" s="1032"/>
      <c r="AN66" s="1032"/>
      <c r="AO66" s="1033"/>
      <c r="AP66" s="1037" t="s">
        <v>390</v>
      </c>
      <c r="AQ66" s="1038"/>
      <c r="AR66" s="1038"/>
      <c r="AS66" s="1038"/>
      <c r="AT66" s="1039"/>
      <c r="AU66" s="1037" t="s">
        <v>400</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549</v>
      </c>
      <c r="C68" s="1022"/>
      <c r="D68" s="1022"/>
      <c r="E68" s="1022"/>
      <c r="F68" s="1022"/>
      <c r="G68" s="1022"/>
      <c r="H68" s="1022"/>
      <c r="I68" s="1022"/>
      <c r="J68" s="1022"/>
      <c r="K68" s="1022"/>
      <c r="L68" s="1022"/>
      <c r="M68" s="1022"/>
      <c r="N68" s="1022"/>
      <c r="O68" s="1022"/>
      <c r="P68" s="1023"/>
      <c r="Q68" s="1024">
        <v>3079.0729999999999</v>
      </c>
      <c r="R68" s="1018"/>
      <c r="S68" s="1018"/>
      <c r="T68" s="1018"/>
      <c r="U68" s="1018"/>
      <c r="V68" s="1018">
        <v>3016.1019999999999</v>
      </c>
      <c r="W68" s="1018"/>
      <c r="X68" s="1018"/>
      <c r="Y68" s="1018"/>
      <c r="Z68" s="1018"/>
      <c r="AA68" s="1018">
        <v>62.970999999999997</v>
      </c>
      <c r="AB68" s="1018"/>
      <c r="AC68" s="1018"/>
      <c r="AD68" s="1018"/>
      <c r="AE68" s="1018"/>
      <c r="AF68" s="1018">
        <v>2311</v>
      </c>
      <c r="AG68" s="1018"/>
      <c r="AH68" s="1018"/>
      <c r="AI68" s="1018"/>
      <c r="AJ68" s="1018"/>
      <c r="AK68" s="1018">
        <v>40.345999999999997</v>
      </c>
      <c r="AL68" s="1018"/>
      <c r="AM68" s="1018"/>
      <c r="AN68" s="1018"/>
      <c r="AO68" s="1018"/>
      <c r="AP68" s="1018" t="s">
        <v>548</v>
      </c>
      <c r="AQ68" s="1018"/>
      <c r="AR68" s="1018"/>
      <c r="AS68" s="1018"/>
      <c r="AT68" s="1018"/>
      <c r="AU68" s="1018" t="s">
        <v>548</v>
      </c>
      <c r="AV68" s="1018"/>
      <c r="AW68" s="1018"/>
      <c r="AX68" s="1018"/>
      <c r="AY68" s="1018"/>
      <c r="AZ68" s="1019" t="s">
        <v>557</v>
      </c>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550</v>
      </c>
      <c r="C69" s="1011"/>
      <c r="D69" s="1011"/>
      <c r="E69" s="1011"/>
      <c r="F69" s="1011"/>
      <c r="G69" s="1011"/>
      <c r="H69" s="1011"/>
      <c r="I69" s="1011"/>
      <c r="J69" s="1011"/>
      <c r="K69" s="1011"/>
      <c r="L69" s="1011"/>
      <c r="M69" s="1011"/>
      <c r="N69" s="1011"/>
      <c r="O69" s="1011"/>
      <c r="P69" s="1012"/>
      <c r="Q69" s="1013">
        <v>3935.1579999999999</v>
      </c>
      <c r="R69" s="1007"/>
      <c r="S69" s="1007"/>
      <c r="T69" s="1007"/>
      <c r="U69" s="1007"/>
      <c r="V69" s="1007">
        <v>3883.2089999999998</v>
      </c>
      <c r="W69" s="1007"/>
      <c r="X69" s="1007"/>
      <c r="Y69" s="1007"/>
      <c r="Z69" s="1007"/>
      <c r="AA69" s="1007">
        <v>51.948999999999998</v>
      </c>
      <c r="AB69" s="1007"/>
      <c r="AC69" s="1007"/>
      <c r="AD69" s="1007"/>
      <c r="AE69" s="1007"/>
      <c r="AF69" s="1007">
        <v>52</v>
      </c>
      <c r="AG69" s="1007"/>
      <c r="AH69" s="1007"/>
      <c r="AI69" s="1007"/>
      <c r="AJ69" s="1007"/>
      <c r="AK69" s="1007">
        <v>1028.681</v>
      </c>
      <c r="AL69" s="1007"/>
      <c r="AM69" s="1007"/>
      <c r="AN69" s="1007"/>
      <c r="AO69" s="1007"/>
      <c r="AP69" s="1007">
        <v>12945</v>
      </c>
      <c r="AQ69" s="1007"/>
      <c r="AR69" s="1007"/>
      <c r="AS69" s="1007"/>
      <c r="AT69" s="1007"/>
      <c r="AU69" s="1007">
        <v>5036</v>
      </c>
      <c r="AV69" s="1007"/>
      <c r="AW69" s="1007"/>
      <c r="AX69" s="1007"/>
      <c r="AY69" s="1007"/>
      <c r="AZ69" s="1008" t="s">
        <v>557</v>
      </c>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551</v>
      </c>
      <c r="C70" s="1011"/>
      <c r="D70" s="1011"/>
      <c r="E70" s="1011"/>
      <c r="F70" s="1011"/>
      <c r="G70" s="1011"/>
      <c r="H70" s="1011"/>
      <c r="I70" s="1011"/>
      <c r="J70" s="1011"/>
      <c r="K70" s="1011"/>
      <c r="L70" s="1011"/>
      <c r="M70" s="1011"/>
      <c r="N70" s="1011"/>
      <c r="O70" s="1011"/>
      <c r="P70" s="1012"/>
      <c r="Q70" s="1013">
        <v>360</v>
      </c>
      <c r="R70" s="1007"/>
      <c r="S70" s="1007"/>
      <c r="T70" s="1007"/>
      <c r="U70" s="1007"/>
      <c r="V70" s="1007">
        <v>337</v>
      </c>
      <c r="W70" s="1007"/>
      <c r="X70" s="1007"/>
      <c r="Y70" s="1007"/>
      <c r="Z70" s="1007"/>
      <c r="AA70" s="1007">
        <v>24</v>
      </c>
      <c r="AB70" s="1007"/>
      <c r="AC70" s="1007"/>
      <c r="AD70" s="1007"/>
      <c r="AE70" s="1007"/>
      <c r="AF70" s="1007">
        <v>24</v>
      </c>
      <c r="AG70" s="1007"/>
      <c r="AH70" s="1007"/>
      <c r="AI70" s="1007"/>
      <c r="AJ70" s="1007"/>
      <c r="AK70" s="1007" t="s">
        <v>548</v>
      </c>
      <c r="AL70" s="1007"/>
      <c r="AM70" s="1007"/>
      <c r="AN70" s="1007"/>
      <c r="AO70" s="1007"/>
      <c r="AP70" s="1007">
        <v>8</v>
      </c>
      <c r="AQ70" s="1007"/>
      <c r="AR70" s="1007"/>
      <c r="AS70" s="1007"/>
      <c r="AT70" s="1007"/>
      <c r="AU70" s="1007">
        <v>3</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552</v>
      </c>
      <c r="C71" s="1011"/>
      <c r="D71" s="1011"/>
      <c r="E71" s="1011"/>
      <c r="F71" s="1011"/>
      <c r="G71" s="1011"/>
      <c r="H71" s="1011"/>
      <c r="I71" s="1011"/>
      <c r="J71" s="1011"/>
      <c r="K71" s="1011"/>
      <c r="L71" s="1011"/>
      <c r="M71" s="1011"/>
      <c r="N71" s="1011"/>
      <c r="O71" s="1011"/>
      <c r="P71" s="1012"/>
      <c r="Q71" s="1013">
        <v>3339</v>
      </c>
      <c r="R71" s="1007"/>
      <c r="S71" s="1007"/>
      <c r="T71" s="1007"/>
      <c r="U71" s="1007"/>
      <c r="V71" s="1007">
        <v>3236</v>
      </c>
      <c r="W71" s="1007"/>
      <c r="X71" s="1007"/>
      <c r="Y71" s="1007"/>
      <c r="Z71" s="1007"/>
      <c r="AA71" s="1007">
        <v>103</v>
      </c>
      <c r="AB71" s="1007"/>
      <c r="AC71" s="1007"/>
      <c r="AD71" s="1007"/>
      <c r="AE71" s="1007"/>
      <c r="AF71" s="1007">
        <v>74</v>
      </c>
      <c r="AG71" s="1007"/>
      <c r="AH71" s="1007"/>
      <c r="AI71" s="1007"/>
      <c r="AJ71" s="1007"/>
      <c r="AK71" s="1007">
        <v>49</v>
      </c>
      <c r="AL71" s="1007"/>
      <c r="AM71" s="1007"/>
      <c r="AN71" s="1007"/>
      <c r="AO71" s="1007"/>
      <c r="AP71" s="1007">
        <v>1338</v>
      </c>
      <c r="AQ71" s="1007"/>
      <c r="AR71" s="1007"/>
      <c r="AS71" s="1007"/>
      <c r="AT71" s="1007"/>
      <c r="AU71" s="1007">
        <v>729</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553</v>
      </c>
      <c r="C72" s="1011"/>
      <c r="D72" s="1011"/>
      <c r="E72" s="1011"/>
      <c r="F72" s="1011"/>
      <c r="G72" s="1011"/>
      <c r="H72" s="1011"/>
      <c r="I72" s="1011"/>
      <c r="J72" s="1011"/>
      <c r="K72" s="1011"/>
      <c r="L72" s="1011"/>
      <c r="M72" s="1011"/>
      <c r="N72" s="1011"/>
      <c r="O72" s="1011"/>
      <c r="P72" s="1012"/>
      <c r="Q72" s="1013">
        <v>259</v>
      </c>
      <c r="R72" s="1007"/>
      <c r="S72" s="1007"/>
      <c r="T72" s="1007"/>
      <c r="U72" s="1007"/>
      <c r="V72" s="1007">
        <v>239</v>
      </c>
      <c r="W72" s="1007"/>
      <c r="X72" s="1007"/>
      <c r="Y72" s="1007"/>
      <c r="Z72" s="1007"/>
      <c r="AA72" s="1007">
        <v>21</v>
      </c>
      <c r="AB72" s="1007"/>
      <c r="AC72" s="1007"/>
      <c r="AD72" s="1007"/>
      <c r="AE72" s="1007"/>
      <c r="AF72" s="1007">
        <v>21</v>
      </c>
      <c r="AG72" s="1007"/>
      <c r="AH72" s="1007"/>
      <c r="AI72" s="1007"/>
      <c r="AJ72" s="1007"/>
      <c r="AK72" s="1007" t="s">
        <v>548</v>
      </c>
      <c r="AL72" s="1007"/>
      <c r="AM72" s="1007"/>
      <c r="AN72" s="1007"/>
      <c r="AO72" s="1007"/>
      <c r="AP72" s="1007">
        <v>1173</v>
      </c>
      <c r="AQ72" s="1007"/>
      <c r="AR72" s="1007"/>
      <c r="AS72" s="1007"/>
      <c r="AT72" s="1007"/>
      <c r="AU72" s="1007">
        <v>948</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554</v>
      </c>
      <c r="C73" s="1011"/>
      <c r="D73" s="1011"/>
      <c r="E73" s="1011"/>
      <c r="F73" s="1011"/>
      <c r="G73" s="1011"/>
      <c r="H73" s="1011"/>
      <c r="I73" s="1011"/>
      <c r="J73" s="1011"/>
      <c r="K73" s="1011"/>
      <c r="L73" s="1011"/>
      <c r="M73" s="1011"/>
      <c r="N73" s="1011"/>
      <c r="O73" s="1011"/>
      <c r="P73" s="1012"/>
      <c r="Q73" s="1013">
        <v>2263</v>
      </c>
      <c r="R73" s="1007"/>
      <c r="S73" s="1007"/>
      <c r="T73" s="1007"/>
      <c r="U73" s="1007"/>
      <c r="V73" s="1007">
        <v>2225</v>
      </c>
      <c r="W73" s="1007"/>
      <c r="X73" s="1007"/>
      <c r="Y73" s="1007"/>
      <c r="Z73" s="1007"/>
      <c r="AA73" s="1007">
        <v>38</v>
      </c>
      <c r="AB73" s="1007"/>
      <c r="AC73" s="1007"/>
      <c r="AD73" s="1007"/>
      <c r="AE73" s="1007"/>
      <c r="AF73" s="1007">
        <v>38</v>
      </c>
      <c r="AG73" s="1007"/>
      <c r="AH73" s="1007"/>
      <c r="AI73" s="1007"/>
      <c r="AJ73" s="1007"/>
      <c r="AK73" s="1007" t="s">
        <v>548</v>
      </c>
      <c r="AL73" s="1007"/>
      <c r="AM73" s="1007"/>
      <c r="AN73" s="1007"/>
      <c r="AO73" s="1007"/>
      <c r="AP73" s="1007" t="s">
        <v>548</v>
      </c>
      <c r="AQ73" s="1007"/>
      <c r="AR73" s="1007"/>
      <c r="AS73" s="1007"/>
      <c r="AT73" s="1007"/>
      <c r="AU73" s="1007"/>
      <c r="AV73" s="1007"/>
      <c r="AW73" s="1007"/>
      <c r="AX73" s="1007"/>
      <c r="AY73" s="1007"/>
      <c r="AZ73" s="1008" t="s">
        <v>558</v>
      </c>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554</v>
      </c>
      <c r="C74" s="1011"/>
      <c r="D74" s="1011"/>
      <c r="E74" s="1011"/>
      <c r="F74" s="1011"/>
      <c r="G74" s="1011"/>
      <c r="H74" s="1011"/>
      <c r="I74" s="1011"/>
      <c r="J74" s="1011"/>
      <c r="K74" s="1011"/>
      <c r="L74" s="1011"/>
      <c r="M74" s="1011"/>
      <c r="N74" s="1011"/>
      <c r="O74" s="1011"/>
      <c r="P74" s="1012"/>
      <c r="Q74" s="1013">
        <v>924950</v>
      </c>
      <c r="R74" s="1007"/>
      <c r="S74" s="1007"/>
      <c r="T74" s="1007"/>
      <c r="U74" s="1007"/>
      <c r="V74" s="1007">
        <v>909345</v>
      </c>
      <c r="W74" s="1007"/>
      <c r="X74" s="1007"/>
      <c r="Y74" s="1007"/>
      <c r="Z74" s="1007"/>
      <c r="AA74" s="1007">
        <v>15606</v>
      </c>
      <c r="AB74" s="1007"/>
      <c r="AC74" s="1007"/>
      <c r="AD74" s="1007"/>
      <c r="AE74" s="1007"/>
      <c r="AF74" s="1007">
        <v>15606</v>
      </c>
      <c r="AG74" s="1007"/>
      <c r="AH74" s="1007"/>
      <c r="AI74" s="1007"/>
      <c r="AJ74" s="1007"/>
      <c r="AK74" s="1007">
        <v>9690</v>
      </c>
      <c r="AL74" s="1007"/>
      <c r="AM74" s="1007"/>
      <c r="AN74" s="1007"/>
      <c r="AO74" s="1007"/>
      <c r="AP74" s="1007" t="s">
        <v>548</v>
      </c>
      <c r="AQ74" s="1007"/>
      <c r="AR74" s="1007"/>
      <c r="AS74" s="1007"/>
      <c r="AT74" s="1007"/>
      <c r="AU74" s="1007" t="s">
        <v>548</v>
      </c>
      <c r="AV74" s="1007"/>
      <c r="AW74" s="1007"/>
      <c r="AX74" s="1007"/>
      <c r="AY74" s="1007"/>
      <c r="AZ74" s="1008" t="s">
        <v>559</v>
      </c>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555</v>
      </c>
      <c r="C75" s="1011"/>
      <c r="D75" s="1011"/>
      <c r="E75" s="1011"/>
      <c r="F75" s="1011"/>
      <c r="G75" s="1011"/>
      <c r="H75" s="1011"/>
      <c r="I75" s="1011"/>
      <c r="J75" s="1011"/>
      <c r="K75" s="1011"/>
      <c r="L75" s="1011"/>
      <c r="M75" s="1011"/>
      <c r="N75" s="1011"/>
      <c r="O75" s="1011"/>
      <c r="P75" s="1012"/>
      <c r="Q75" s="1014">
        <v>22583</v>
      </c>
      <c r="R75" s="1015"/>
      <c r="S75" s="1015"/>
      <c r="T75" s="1015"/>
      <c r="U75" s="1016"/>
      <c r="V75" s="1017">
        <v>21732</v>
      </c>
      <c r="W75" s="1015"/>
      <c r="X75" s="1015"/>
      <c r="Y75" s="1015"/>
      <c r="Z75" s="1016"/>
      <c r="AA75" s="1017">
        <v>851</v>
      </c>
      <c r="AB75" s="1015"/>
      <c r="AC75" s="1015"/>
      <c r="AD75" s="1015"/>
      <c r="AE75" s="1016"/>
      <c r="AF75" s="1017">
        <v>851</v>
      </c>
      <c r="AG75" s="1015"/>
      <c r="AH75" s="1015"/>
      <c r="AI75" s="1015"/>
      <c r="AJ75" s="1016"/>
      <c r="AK75" s="1017">
        <v>21</v>
      </c>
      <c r="AL75" s="1015"/>
      <c r="AM75" s="1015"/>
      <c r="AN75" s="1015"/>
      <c r="AO75" s="1016"/>
      <c r="AP75" s="1017" t="s">
        <v>548</v>
      </c>
      <c r="AQ75" s="1015"/>
      <c r="AR75" s="1015"/>
      <c r="AS75" s="1015"/>
      <c r="AT75" s="1016"/>
      <c r="AU75" s="1017" t="s">
        <v>548</v>
      </c>
      <c r="AV75" s="1015"/>
      <c r="AW75" s="1015"/>
      <c r="AX75" s="1015"/>
      <c r="AY75" s="1016"/>
      <c r="AZ75" s="1008" t="s">
        <v>558</v>
      </c>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555</v>
      </c>
      <c r="C76" s="1011"/>
      <c r="D76" s="1011"/>
      <c r="E76" s="1011"/>
      <c r="F76" s="1011"/>
      <c r="G76" s="1011"/>
      <c r="H76" s="1011"/>
      <c r="I76" s="1011"/>
      <c r="J76" s="1011"/>
      <c r="K76" s="1011"/>
      <c r="L76" s="1011"/>
      <c r="M76" s="1011"/>
      <c r="N76" s="1011"/>
      <c r="O76" s="1011"/>
      <c r="P76" s="1012"/>
      <c r="Q76" s="1014">
        <v>138</v>
      </c>
      <c r="R76" s="1015"/>
      <c r="S76" s="1015"/>
      <c r="T76" s="1015"/>
      <c r="U76" s="1016"/>
      <c r="V76" s="1017">
        <v>94</v>
      </c>
      <c r="W76" s="1015"/>
      <c r="X76" s="1015"/>
      <c r="Y76" s="1015"/>
      <c r="Z76" s="1016"/>
      <c r="AA76" s="1017">
        <v>44</v>
      </c>
      <c r="AB76" s="1015"/>
      <c r="AC76" s="1015"/>
      <c r="AD76" s="1015"/>
      <c r="AE76" s="1016"/>
      <c r="AF76" s="1017">
        <v>44</v>
      </c>
      <c r="AG76" s="1015"/>
      <c r="AH76" s="1015"/>
      <c r="AI76" s="1015"/>
      <c r="AJ76" s="1016"/>
      <c r="AK76" s="1017" t="s">
        <v>548</v>
      </c>
      <c r="AL76" s="1015"/>
      <c r="AM76" s="1015"/>
      <c r="AN76" s="1015"/>
      <c r="AO76" s="1016"/>
      <c r="AP76" s="1017" t="s">
        <v>548</v>
      </c>
      <c r="AQ76" s="1015"/>
      <c r="AR76" s="1015"/>
      <c r="AS76" s="1015"/>
      <c r="AT76" s="1016"/>
      <c r="AU76" s="1017" t="s">
        <v>548</v>
      </c>
      <c r="AV76" s="1015"/>
      <c r="AW76" s="1015"/>
      <c r="AX76" s="1015"/>
      <c r="AY76" s="1016"/>
      <c r="AZ76" s="1008" t="s">
        <v>560</v>
      </c>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556</v>
      </c>
      <c r="C77" s="1011"/>
      <c r="D77" s="1011"/>
      <c r="E77" s="1011"/>
      <c r="F77" s="1011"/>
      <c r="G77" s="1011"/>
      <c r="H77" s="1011"/>
      <c r="I77" s="1011"/>
      <c r="J77" s="1011"/>
      <c r="K77" s="1011"/>
      <c r="L77" s="1011"/>
      <c r="M77" s="1011"/>
      <c r="N77" s="1011"/>
      <c r="O77" s="1011"/>
      <c r="P77" s="1012"/>
      <c r="Q77" s="1014">
        <v>308</v>
      </c>
      <c r="R77" s="1015"/>
      <c r="S77" s="1015"/>
      <c r="T77" s="1015"/>
      <c r="U77" s="1016"/>
      <c r="V77" s="1017">
        <v>290</v>
      </c>
      <c r="W77" s="1015"/>
      <c r="X77" s="1015"/>
      <c r="Y77" s="1015"/>
      <c r="Z77" s="1016"/>
      <c r="AA77" s="1017">
        <v>18</v>
      </c>
      <c r="AB77" s="1015"/>
      <c r="AC77" s="1015"/>
      <c r="AD77" s="1015"/>
      <c r="AE77" s="1016"/>
      <c r="AF77" s="1017">
        <v>18</v>
      </c>
      <c r="AG77" s="1015"/>
      <c r="AH77" s="1015"/>
      <c r="AI77" s="1015"/>
      <c r="AJ77" s="1016"/>
      <c r="AK77" s="1017">
        <v>7</v>
      </c>
      <c r="AL77" s="1015"/>
      <c r="AM77" s="1015"/>
      <c r="AN77" s="1015"/>
      <c r="AO77" s="1016"/>
      <c r="AP77" s="1017" t="s">
        <v>548</v>
      </c>
      <c r="AQ77" s="1015"/>
      <c r="AR77" s="1015"/>
      <c r="AS77" s="1015"/>
      <c r="AT77" s="1016"/>
      <c r="AU77" s="1017" t="s">
        <v>548</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381</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19039</v>
      </c>
      <c r="AG88" s="995"/>
      <c r="AH88" s="995"/>
      <c r="AI88" s="995"/>
      <c r="AJ88" s="995"/>
      <c r="AK88" s="999"/>
      <c r="AL88" s="999"/>
      <c r="AM88" s="999"/>
      <c r="AN88" s="999"/>
      <c r="AO88" s="999"/>
      <c r="AP88" s="995">
        <v>15464</v>
      </c>
      <c r="AQ88" s="995"/>
      <c r="AR88" s="995"/>
      <c r="AS88" s="995"/>
      <c r="AT88" s="995"/>
      <c r="AU88" s="995">
        <v>6716</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381</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803</v>
      </c>
      <c r="CS102" s="989"/>
      <c r="CT102" s="989"/>
      <c r="CU102" s="989"/>
      <c r="CV102" s="990"/>
      <c r="CW102" s="988" t="s">
        <v>548</v>
      </c>
      <c r="CX102" s="989"/>
      <c r="CY102" s="989"/>
      <c r="CZ102" s="989"/>
      <c r="DA102" s="990"/>
      <c r="DB102" s="988" t="s">
        <v>548</v>
      </c>
      <c r="DC102" s="989"/>
      <c r="DD102" s="989"/>
      <c r="DE102" s="989"/>
      <c r="DF102" s="990"/>
      <c r="DG102" s="988" t="s">
        <v>548</v>
      </c>
      <c r="DH102" s="989"/>
      <c r="DI102" s="989"/>
      <c r="DJ102" s="989"/>
      <c r="DK102" s="990"/>
      <c r="DL102" s="988" t="s">
        <v>548</v>
      </c>
      <c r="DM102" s="989"/>
      <c r="DN102" s="989"/>
      <c r="DO102" s="989"/>
      <c r="DP102" s="990"/>
      <c r="DQ102" s="988" t="s">
        <v>548</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294</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294</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294</v>
      </c>
      <c r="DR109" s="932"/>
      <c r="DS109" s="932"/>
      <c r="DT109" s="932"/>
      <c r="DU109" s="933"/>
      <c r="DV109" s="934" t="s">
        <v>412</v>
      </c>
      <c r="DW109" s="932"/>
      <c r="DX109" s="932"/>
      <c r="DY109" s="932"/>
      <c r="DZ109" s="965"/>
    </row>
    <row r="110" spans="1:131" s="218" customFormat="1" ht="26.25" customHeight="1" x14ac:dyDescent="0.15">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3571714</v>
      </c>
      <c r="AB110" s="925"/>
      <c r="AC110" s="925"/>
      <c r="AD110" s="925"/>
      <c r="AE110" s="926"/>
      <c r="AF110" s="927">
        <v>3508401</v>
      </c>
      <c r="AG110" s="925"/>
      <c r="AH110" s="925"/>
      <c r="AI110" s="925"/>
      <c r="AJ110" s="926"/>
      <c r="AK110" s="927">
        <v>3433297</v>
      </c>
      <c r="AL110" s="925"/>
      <c r="AM110" s="925"/>
      <c r="AN110" s="925"/>
      <c r="AO110" s="926"/>
      <c r="AP110" s="928">
        <v>18.399999999999999</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26394940</v>
      </c>
      <c r="BR110" s="878"/>
      <c r="BS110" s="878"/>
      <c r="BT110" s="878"/>
      <c r="BU110" s="878"/>
      <c r="BV110" s="878">
        <v>24458479</v>
      </c>
      <c r="BW110" s="878"/>
      <c r="BX110" s="878"/>
      <c r="BY110" s="878"/>
      <c r="BZ110" s="878"/>
      <c r="CA110" s="878">
        <v>22385595</v>
      </c>
      <c r="CB110" s="878"/>
      <c r="CC110" s="878"/>
      <c r="CD110" s="878"/>
      <c r="CE110" s="878"/>
      <c r="CF110" s="902">
        <v>119.8</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v>2365677</v>
      </c>
      <c r="BR111" s="853"/>
      <c r="BS111" s="853"/>
      <c r="BT111" s="853"/>
      <c r="BU111" s="853"/>
      <c r="BV111" s="853">
        <v>2365677</v>
      </c>
      <c r="BW111" s="853"/>
      <c r="BX111" s="853"/>
      <c r="BY111" s="853"/>
      <c r="BZ111" s="853"/>
      <c r="CA111" s="853">
        <v>2451419</v>
      </c>
      <c r="CB111" s="853"/>
      <c r="CC111" s="853"/>
      <c r="CD111" s="853"/>
      <c r="CE111" s="853"/>
      <c r="CF111" s="911">
        <v>13.1</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t="s">
        <v>122</v>
      </c>
      <c r="BR112" s="853"/>
      <c r="BS112" s="853"/>
      <c r="BT112" s="853"/>
      <c r="BU112" s="853"/>
      <c r="BV112" s="853" t="s">
        <v>122</v>
      </c>
      <c r="BW112" s="853"/>
      <c r="BX112" s="853"/>
      <c r="BY112" s="853"/>
      <c r="BZ112" s="853"/>
      <c r="CA112" s="853" t="s">
        <v>122</v>
      </c>
      <c r="CB112" s="853"/>
      <c r="CC112" s="853"/>
      <c r="CD112" s="853"/>
      <c r="CE112" s="853"/>
      <c r="CF112" s="911" t="s">
        <v>122</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t="s">
        <v>122</v>
      </c>
      <c r="AB113" s="955"/>
      <c r="AC113" s="955"/>
      <c r="AD113" s="955"/>
      <c r="AE113" s="956"/>
      <c r="AF113" s="957" t="s">
        <v>122</v>
      </c>
      <c r="AG113" s="955"/>
      <c r="AH113" s="955"/>
      <c r="AI113" s="955"/>
      <c r="AJ113" s="956"/>
      <c r="AK113" s="957" t="s">
        <v>122</v>
      </c>
      <c r="AL113" s="955"/>
      <c r="AM113" s="955"/>
      <c r="AN113" s="955"/>
      <c r="AO113" s="956"/>
      <c r="AP113" s="958" t="s">
        <v>122</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5840720</v>
      </c>
      <c r="BR113" s="853"/>
      <c r="BS113" s="853"/>
      <c r="BT113" s="853"/>
      <c r="BU113" s="853"/>
      <c r="BV113" s="853">
        <v>6585141</v>
      </c>
      <c r="BW113" s="853"/>
      <c r="BX113" s="853"/>
      <c r="BY113" s="853"/>
      <c r="BZ113" s="853"/>
      <c r="CA113" s="853">
        <v>6715568</v>
      </c>
      <c r="CB113" s="853"/>
      <c r="CC113" s="853"/>
      <c r="CD113" s="853"/>
      <c r="CE113" s="853"/>
      <c r="CF113" s="911">
        <v>35.9</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526298</v>
      </c>
      <c r="AB114" s="816"/>
      <c r="AC114" s="816"/>
      <c r="AD114" s="816"/>
      <c r="AE114" s="817"/>
      <c r="AF114" s="818">
        <v>531247</v>
      </c>
      <c r="AG114" s="816"/>
      <c r="AH114" s="816"/>
      <c r="AI114" s="816"/>
      <c r="AJ114" s="817"/>
      <c r="AK114" s="818">
        <v>503995</v>
      </c>
      <c r="AL114" s="816"/>
      <c r="AM114" s="816"/>
      <c r="AN114" s="816"/>
      <c r="AO114" s="817"/>
      <c r="AP114" s="860">
        <v>2.7</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2943156</v>
      </c>
      <c r="BR114" s="853"/>
      <c r="BS114" s="853"/>
      <c r="BT114" s="853"/>
      <c r="BU114" s="853"/>
      <c r="BV114" s="853">
        <v>2865508</v>
      </c>
      <c r="BW114" s="853"/>
      <c r="BX114" s="853"/>
      <c r="BY114" s="853"/>
      <c r="BZ114" s="853"/>
      <c r="CA114" s="853">
        <v>2793926</v>
      </c>
      <c r="CB114" s="853"/>
      <c r="CC114" s="853"/>
      <c r="CD114" s="853"/>
      <c r="CE114" s="853"/>
      <c r="CF114" s="911">
        <v>14.9</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v>221</v>
      </c>
      <c r="BR115" s="853"/>
      <c r="BS115" s="853"/>
      <c r="BT115" s="853"/>
      <c r="BU115" s="853"/>
      <c r="BV115" s="853">
        <v>201</v>
      </c>
      <c r="BW115" s="853"/>
      <c r="BX115" s="853"/>
      <c r="BY115" s="853"/>
      <c r="BZ115" s="853"/>
      <c r="CA115" s="853">
        <v>185</v>
      </c>
      <c r="CB115" s="853"/>
      <c r="CC115" s="853"/>
      <c r="CD115" s="853"/>
      <c r="CE115" s="853"/>
      <c r="CF115" s="911">
        <v>0</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v>2365677</v>
      </c>
      <c r="DH115" s="816"/>
      <c r="DI115" s="816"/>
      <c r="DJ115" s="816"/>
      <c r="DK115" s="817"/>
      <c r="DL115" s="818">
        <v>2365677</v>
      </c>
      <c r="DM115" s="816"/>
      <c r="DN115" s="816"/>
      <c r="DO115" s="816"/>
      <c r="DP115" s="817"/>
      <c r="DQ115" s="818">
        <v>2451419</v>
      </c>
      <c r="DR115" s="816"/>
      <c r="DS115" s="816"/>
      <c r="DT115" s="816"/>
      <c r="DU115" s="817"/>
      <c r="DV115" s="860">
        <v>13.1</v>
      </c>
      <c r="DW115" s="861"/>
      <c r="DX115" s="861"/>
      <c r="DY115" s="861"/>
      <c r="DZ115" s="862"/>
    </row>
    <row r="116" spans="1:130" s="218" customFormat="1" ht="26.25" customHeight="1" x14ac:dyDescent="0.15">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4098012</v>
      </c>
      <c r="AB117" s="939"/>
      <c r="AC117" s="939"/>
      <c r="AD117" s="939"/>
      <c r="AE117" s="940"/>
      <c r="AF117" s="941">
        <v>4039648</v>
      </c>
      <c r="AG117" s="939"/>
      <c r="AH117" s="939"/>
      <c r="AI117" s="939"/>
      <c r="AJ117" s="940"/>
      <c r="AK117" s="941">
        <v>3937292</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294</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442</v>
      </c>
      <c r="BP119" s="914"/>
      <c r="BQ119" s="915">
        <v>37544714</v>
      </c>
      <c r="BR119" s="881"/>
      <c r="BS119" s="881"/>
      <c r="BT119" s="881"/>
      <c r="BU119" s="881"/>
      <c r="BV119" s="881">
        <v>36275006</v>
      </c>
      <c r="BW119" s="881"/>
      <c r="BX119" s="881"/>
      <c r="BY119" s="881"/>
      <c r="BZ119" s="881"/>
      <c r="CA119" s="881">
        <v>34346693</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9444233</v>
      </c>
      <c r="BR120" s="878"/>
      <c r="BS120" s="878"/>
      <c r="BT120" s="878"/>
      <c r="BU120" s="878"/>
      <c r="BV120" s="878">
        <v>9389564</v>
      </c>
      <c r="BW120" s="878"/>
      <c r="BX120" s="878"/>
      <c r="BY120" s="878"/>
      <c r="BZ120" s="878"/>
      <c r="CA120" s="878">
        <v>8092561</v>
      </c>
      <c r="CB120" s="878"/>
      <c r="CC120" s="878"/>
      <c r="CD120" s="878"/>
      <c r="CE120" s="878"/>
      <c r="CF120" s="902">
        <v>43.3</v>
      </c>
      <c r="CG120" s="903"/>
      <c r="CH120" s="903"/>
      <c r="CI120" s="903"/>
      <c r="CJ120" s="903"/>
      <c r="CK120" s="904" t="s">
        <v>446</v>
      </c>
      <c r="CL120" s="888"/>
      <c r="CM120" s="888"/>
      <c r="CN120" s="888"/>
      <c r="CO120" s="889"/>
      <c r="CP120" s="908"/>
      <c r="CQ120" s="909"/>
      <c r="CR120" s="909"/>
      <c r="CS120" s="909"/>
      <c r="CT120" s="909"/>
      <c r="CU120" s="909"/>
      <c r="CV120" s="909"/>
      <c r="CW120" s="909"/>
      <c r="CX120" s="909"/>
      <c r="CY120" s="909"/>
      <c r="CZ120" s="909"/>
      <c r="DA120" s="909"/>
      <c r="DB120" s="909"/>
      <c r="DC120" s="909"/>
      <c r="DD120" s="909"/>
      <c r="DE120" s="909"/>
      <c r="DF120" s="910"/>
      <c r="DG120" s="897"/>
      <c r="DH120" s="878"/>
      <c r="DI120" s="878"/>
      <c r="DJ120" s="878"/>
      <c r="DK120" s="878"/>
      <c r="DL120" s="878"/>
      <c r="DM120" s="878"/>
      <c r="DN120" s="878"/>
      <c r="DO120" s="878"/>
      <c r="DP120" s="878"/>
      <c r="DQ120" s="878"/>
      <c r="DR120" s="878"/>
      <c r="DS120" s="878"/>
      <c r="DT120" s="878"/>
      <c r="DU120" s="878"/>
      <c r="DV120" s="879"/>
      <c r="DW120" s="879"/>
      <c r="DX120" s="879"/>
      <c r="DY120" s="879"/>
      <c r="DZ120" s="880"/>
    </row>
    <row r="121" spans="1:130" s="218" customFormat="1" ht="26.25" customHeight="1" x14ac:dyDescent="0.15">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4188455</v>
      </c>
      <c r="BR121" s="853"/>
      <c r="BS121" s="853"/>
      <c r="BT121" s="853"/>
      <c r="BU121" s="853"/>
      <c r="BV121" s="853">
        <v>4106185</v>
      </c>
      <c r="BW121" s="853"/>
      <c r="BX121" s="853"/>
      <c r="BY121" s="853"/>
      <c r="BZ121" s="853"/>
      <c r="CA121" s="853">
        <v>4007926</v>
      </c>
      <c r="CB121" s="853"/>
      <c r="CC121" s="853"/>
      <c r="CD121" s="853"/>
      <c r="CE121" s="853"/>
      <c r="CF121" s="911">
        <v>21.4</v>
      </c>
      <c r="CG121" s="912"/>
      <c r="CH121" s="912"/>
      <c r="CI121" s="912"/>
      <c r="CJ121" s="912"/>
      <c r="CK121" s="905"/>
      <c r="CL121" s="891"/>
      <c r="CM121" s="891"/>
      <c r="CN121" s="891"/>
      <c r="CO121" s="892"/>
      <c r="CP121" s="871"/>
      <c r="CQ121" s="872"/>
      <c r="CR121" s="872"/>
      <c r="CS121" s="872"/>
      <c r="CT121" s="872"/>
      <c r="CU121" s="872"/>
      <c r="CV121" s="872"/>
      <c r="CW121" s="872"/>
      <c r="CX121" s="872"/>
      <c r="CY121" s="872"/>
      <c r="CZ121" s="872"/>
      <c r="DA121" s="872"/>
      <c r="DB121" s="872"/>
      <c r="DC121" s="872"/>
      <c r="DD121" s="872"/>
      <c r="DE121" s="872"/>
      <c r="DF121" s="873"/>
      <c r="DG121" s="852"/>
      <c r="DH121" s="853"/>
      <c r="DI121" s="853"/>
      <c r="DJ121" s="853"/>
      <c r="DK121" s="853"/>
      <c r="DL121" s="853"/>
      <c r="DM121" s="853"/>
      <c r="DN121" s="853"/>
      <c r="DO121" s="853"/>
      <c r="DP121" s="853"/>
      <c r="DQ121" s="853"/>
      <c r="DR121" s="853"/>
      <c r="DS121" s="853"/>
      <c r="DT121" s="853"/>
      <c r="DU121" s="853"/>
      <c r="DV121" s="830"/>
      <c r="DW121" s="830"/>
      <c r="DX121" s="830"/>
      <c r="DY121" s="830"/>
      <c r="DZ121" s="831"/>
    </row>
    <row r="122" spans="1:130" s="218" customFormat="1" ht="26.25" customHeight="1" x14ac:dyDescent="0.15">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24520871</v>
      </c>
      <c r="BR122" s="881"/>
      <c r="BS122" s="881"/>
      <c r="BT122" s="881"/>
      <c r="BU122" s="881"/>
      <c r="BV122" s="881">
        <v>23419643</v>
      </c>
      <c r="BW122" s="881"/>
      <c r="BX122" s="881"/>
      <c r="BY122" s="881"/>
      <c r="BZ122" s="881"/>
      <c r="CA122" s="881">
        <v>21987360</v>
      </c>
      <c r="CB122" s="881"/>
      <c r="CC122" s="881"/>
      <c r="CD122" s="881"/>
      <c r="CE122" s="881"/>
      <c r="CF122" s="882">
        <v>117.6</v>
      </c>
      <c r="CG122" s="883"/>
      <c r="CH122" s="883"/>
      <c r="CI122" s="883"/>
      <c r="CJ122" s="883"/>
      <c r="CK122" s="905"/>
      <c r="CL122" s="891"/>
      <c r="CM122" s="891"/>
      <c r="CN122" s="891"/>
      <c r="CO122" s="892"/>
      <c r="CP122" s="871"/>
      <c r="CQ122" s="872"/>
      <c r="CR122" s="872"/>
      <c r="CS122" s="872"/>
      <c r="CT122" s="872"/>
      <c r="CU122" s="872"/>
      <c r="CV122" s="872"/>
      <c r="CW122" s="872"/>
      <c r="CX122" s="872"/>
      <c r="CY122" s="872"/>
      <c r="CZ122" s="872"/>
      <c r="DA122" s="872"/>
      <c r="DB122" s="872"/>
      <c r="DC122" s="872"/>
      <c r="DD122" s="872"/>
      <c r="DE122" s="872"/>
      <c r="DF122" s="873"/>
      <c r="DG122" s="852"/>
      <c r="DH122" s="853"/>
      <c r="DI122" s="853"/>
      <c r="DJ122" s="853"/>
      <c r="DK122" s="853"/>
      <c r="DL122" s="853"/>
      <c r="DM122" s="853"/>
      <c r="DN122" s="853"/>
      <c r="DO122" s="853"/>
      <c r="DP122" s="853"/>
      <c r="DQ122" s="853"/>
      <c r="DR122" s="853"/>
      <c r="DS122" s="853"/>
      <c r="DT122" s="853"/>
      <c r="DU122" s="853"/>
      <c r="DV122" s="830"/>
      <c r="DW122" s="830"/>
      <c r="DX122" s="830"/>
      <c r="DY122" s="830"/>
      <c r="DZ122" s="831"/>
    </row>
    <row r="123" spans="1:130" s="218" customFormat="1" ht="26.25" customHeight="1" x14ac:dyDescent="0.15">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450</v>
      </c>
      <c r="BP123" s="914"/>
      <c r="BQ123" s="868">
        <v>38153559</v>
      </c>
      <c r="BR123" s="869"/>
      <c r="BS123" s="869"/>
      <c r="BT123" s="869"/>
      <c r="BU123" s="869"/>
      <c r="BV123" s="869">
        <v>36915392</v>
      </c>
      <c r="BW123" s="869"/>
      <c r="BX123" s="869"/>
      <c r="BY123" s="869"/>
      <c r="BZ123" s="869"/>
      <c r="CA123" s="869">
        <v>34087847</v>
      </c>
      <c r="CB123" s="869"/>
      <c r="CC123" s="869"/>
      <c r="CD123" s="869"/>
      <c r="CE123" s="869"/>
      <c r="CF123" s="784"/>
      <c r="CG123" s="785"/>
      <c r="CH123" s="785"/>
      <c r="CI123" s="785"/>
      <c r="CJ123" s="870"/>
      <c r="CK123" s="905"/>
      <c r="CL123" s="891"/>
      <c r="CM123" s="891"/>
      <c r="CN123" s="891"/>
      <c r="CO123" s="892"/>
      <c r="CP123" s="871"/>
      <c r="CQ123" s="872"/>
      <c r="CR123" s="872"/>
      <c r="CS123" s="872"/>
      <c r="CT123" s="872"/>
      <c r="CU123" s="872"/>
      <c r="CV123" s="872"/>
      <c r="CW123" s="872"/>
      <c r="CX123" s="872"/>
      <c r="CY123" s="872"/>
      <c r="CZ123" s="872"/>
      <c r="DA123" s="872"/>
      <c r="DB123" s="872"/>
      <c r="DC123" s="872"/>
      <c r="DD123" s="872"/>
      <c r="DE123" s="872"/>
      <c r="DF123" s="873"/>
      <c r="DG123" s="815"/>
      <c r="DH123" s="816"/>
      <c r="DI123" s="816"/>
      <c r="DJ123" s="816"/>
      <c r="DK123" s="817"/>
      <c r="DL123" s="818"/>
      <c r="DM123" s="816"/>
      <c r="DN123" s="816"/>
      <c r="DO123" s="816"/>
      <c r="DP123" s="817"/>
      <c r="DQ123" s="818"/>
      <c r="DR123" s="816"/>
      <c r="DS123" s="816"/>
      <c r="DT123" s="816"/>
      <c r="DU123" s="817"/>
      <c r="DV123" s="860"/>
      <c r="DW123" s="861"/>
      <c r="DX123" s="861"/>
      <c r="DY123" s="861"/>
      <c r="DZ123" s="862"/>
    </row>
    <row r="124" spans="1:130" s="218" customFormat="1" ht="26.25" customHeight="1" thickBot="1" x14ac:dyDescent="0.2">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v>1.3</v>
      </c>
      <c r="CB124" s="867"/>
      <c r="CC124" s="867"/>
      <c r="CD124" s="867"/>
      <c r="CE124" s="867"/>
      <c r="CF124" s="762"/>
      <c r="CG124" s="763"/>
      <c r="CH124" s="763"/>
      <c r="CI124" s="763"/>
      <c r="CJ124" s="898"/>
      <c r="CK124" s="906"/>
      <c r="CL124" s="906"/>
      <c r="CM124" s="906"/>
      <c r="CN124" s="906"/>
      <c r="CO124" s="907"/>
      <c r="CP124" s="871"/>
      <c r="CQ124" s="872"/>
      <c r="CR124" s="872"/>
      <c r="CS124" s="872"/>
      <c r="CT124" s="872"/>
      <c r="CU124" s="872"/>
      <c r="CV124" s="872"/>
      <c r="CW124" s="872"/>
      <c r="CX124" s="872"/>
      <c r="CY124" s="872"/>
      <c r="CZ124" s="872"/>
      <c r="DA124" s="872"/>
      <c r="DB124" s="872"/>
      <c r="DC124" s="872"/>
      <c r="DD124" s="872"/>
      <c r="DE124" s="872"/>
      <c r="DF124" s="873"/>
      <c r="DG124" s="799"/>
      <c r="DH124" s="800"/>
      <c r="DI124" s="800"/>
      <c r="DJ124" s="800"/>
      <c r="DK124" s="801"/>
      <c r="DL124" s="802"/>
      <c r="DM124" s="800"/>
      <c r="DN124" s="800"/>
      <c r="DO124" s="800"/>
      <c r="DP124" s="801"/>
      <c r="DQ124" s="802"/>
      <c r="DR124" s="800"/>
      <c r="DS124" s="800"/>
      <c r="DT124" s="800"/>
      <c r="DU124" s="801"/>
      <c r="DV124" s="884"/>
      <c r="DW124" s="885"/>
      <c r="DX124" s="885"/>
      <c r="DY124" s="885"/>
      <c r="DZ124" s="886"/>
    </row>
    <row r="125" spans="1:130" s="218" customFormat="1" ht="26.25" customHeight="1" x14ac:dyDescent="0.15">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407200</v>
      </c>
      <c r="AB128" s="837"/>
      <c r="AC128" s="837"/>
      <c r="AD128" s="837"/>
      <c r="AE128" s="838"/>
      <c r="AF128" s="839">
        <v>381780</v>
      </c>
      <c r="AG128" s="837"/>
      <c r="AH128" s="837"/>
      <c r="AI128" s="837"/>
      <c r="AJ128" s="838"/>
      <c r="AK128" s="839">
        <v>431259</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12.44</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v>221</v>
      </c>
      <c r="DH128" s="827"/>
      <c r="DI128" s="827"/>
      <c r="DJ128" s="827"/>
      <c r="DK128" s="827"/>
      <c r="DL128" s="827">
        <v>201</v>
      </c>
      <c r="DM128" s="827"/>
      <c r="DN128" s="827"/>
      <c r="DO128" s="827"/>
      <c r="DP128" s="827"/>
      <c r="DQ128" s="827">
        <v>185</v>
      </c>
      <c r="DR128" s="827"/>
      <c r="DS128" s="827"/>
      <c r="DT128" s="827"/>
      <c r="DU128" s="827"/>
      <c r="DV128" s="828">
        <v>0</v>
      </c>
      <c r="DW128" s="828"/>
      <c r="DX128" s="828"/>
      <c r="DY128" s="828"/>
      <c r="DZ128" s="829"/>
    </row>
    <row r="129" spans="1:131" s="218" customFormat="1" ht="26.25" customHeight="1" x14ac:dyDescent="0.15">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19835749</v>
      </c>
      <c r="AB129" s="816"/>
      <c r="AC129" s="816"/>
      <c r="AD129" s="816"/>
      <c r="AE129" s="817"/>
      <c r="AF129" s="818">
        <v>20069876</v>
      </c>
      <c r="AG129" s="816"/>
      <c r="AH129" s="816"/>
      <c r="AI129" s="816"/>
      <c r="AJ129" s="817"/>
      <c r="AK129" s="818">
        <v>20605489</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17.440000000000001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2089865</v>
      </c>
      <c r="AB130" s="816"/>
      <c r="AC130" s="816"/>
      <c r="AD130" s="816"/>
      <c r="AE130" s="817"/>
      <c r="AF130" s="818">
        <v>2001713</v>
      </c>
      <c r="AG130" s="816"/>
      <c r="AH130" s="816"/>
      <c r="AI130" s="816"/>
      <c r="AJ130" s="817"/>
      <c r="AK130" s="818">
        <v>1912429</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8.9</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17745884</v>
      </c>
      <c r="AB131" s="800"/>
      <c r="AC131" s="800"/>
      <c r="AD131" s="800"/>
      <c r="AE131" s="801"/>
      <c r="AF131" s="802">
        <v>18068163</v>
      </c>
      <c r="AG131" s="800"/>
      <c r="AH131" s="800"/>
      <c r="AI131" s="800"/>
      <c r="AJ131" s="801"/>
      <c r="AK131" s="802">
        <v>18693060</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v>1.3</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9.0215116930000008</v>
      </c>
      <c r="AB132" s="781"/>
      <c r="AC132" s="781"/>
      <c r="AD132" s="781"/>
      <c r="AE132" s="782"/>
      <c r="AF132" s="783">
        <v>9.1661504269999998</v>
      </c>
      <c r="AG132" s="781"/>
      <c r="AH132" s="781"/>
      <c r="AI132" s="781"/>
      <c r="AJ132" s="782"/>
      <c r="AK132" s="783">
        <v>8.525110389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7.8</v>
      </c>
      <c r="AB133" s="760"/>
      <c r="AC133" s="760"/>
      <c r="AD133" s="760"/>
      <c r="AE133" s="761"/>
      <c r="AF133" s="759">
        <v>8.6</v>
      </c>
      <c r="AG133" s="760"/>
      <c r="AH133" s="760"/>
      <c r="AI133" s="760"/>
      <c r="AJ133" s="761"/>
      <c r="AK133" s="759">
        <v>8.9</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ju3qDCd9RKMq5lxDETs2lxL2YMJV13h4H7qImgVdf+IGYzxLRS0TQ7pAmtIY0/tJoAxntD446pnLT4vwOP89Q==" saltValue="XZUEiVkm5KoD/b/vYYqfT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0" zoomScale="70" zoomScaleNormal="85" zoomScaleSheetLayoutView="70" workbookViewId="0">
      <selection activeCell="CI50" sqref="CI50"/>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CY76PscRL9X8vJZrhqWFXca3J8hXL9TTxkdBL/3/fbT6NplqKCAufjwCcSmDx1bw4Y6yjZYFnzBCZLf8nohb+w==" saltValue="iY1bW0Zn2AoQkMCKSRpWZ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3"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fZJ2/MkS5BVCnAsYi8bO40AwUX5M7gihyi1XFvSoCMTIdxJyU/Y77pEDD+dTqv1EZmzqg3qLXbyuqtJcSQmQ==" saltValue="ZQKH3hb7U41vurfmgaORc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election activeCell="AP35" sqref="AP35"/>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6"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7"/>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8" t="s">
        <v>483</v>
      </c>
      <c r="AL9" s="1169"/>
      <c r="AM9" s="1169"/>
      <c r="AN9" s="1170"/>
      <c r="AO9" s="269">
        <v>5012747</v>
      </c>
      <c r="AP9" s="269">
        <v>50313</v>
      </c>
      <c r="AQ9" s="270">
        <v>68274</v>
      </c>
      <c r="AR9" s="271">
        <v>-26.3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8" t="s">
        <v>484</v>
      </c>
      <c r="AL10" s="1169"/>
      <c r="AM10" s="1169"/>
      <c r="AN10" s="1170"/>
      <c r="AO10" s="272">
        <v>1079141</v>
      </c>
      <c r="AP10" s="272">
        <v>10831</v>
      </c>
      <c r="AQ10" s="273">
        <v>4860</v>
      </c>
      <c r="AR10" s="274">
        <v>122.9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8" t="s">
        <v>485</v>
      </c>
      <c r="AL11" s="1169"/>
      <c r="AM11" s="1169"/>
      <c r="AN11" s="1170"/>
      <c r="AO11" s="272">
        <v>123823</v>
      </c>
      <c r="AP11" s="272">
        <v>1243</v>
      </c>
      <c r="AQ11" s="273">
        <v>567</v>
      </c>
      <c r="AR11" s="274">
        <v>119.2</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8" t="s">
        <v>486</v>
      </c>
      <c r="AL12" s="1169"/>
      <c r="AM12" s="1169"/>
      <c r="AN12" s="1170"/>
      <c r="AO12" s="272" t="s">
        <v>487</v>
      </c>
      <c r="AP12" s="272" t="s">
        <v>487</v>
      </c>
      <c r="AQ12" s="273">
        <v>16</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8" t="s">
        <v>488</v>
      </c>
      <c r="AL13" s="1169"/>
      <c r="AM13" s="1169"/>
      <c r="AN13" s="1170"/>
      <c r="AO13" s="272">
        <v>326144</v>
      </c>
      <c r="AP13" s="272">
        <v>3273</v>
      </c>
      <c r="AQ13" s="273">
        <v>2777</v>
      </c>
      <c r="AR13" s="274">
        <v>17.899999999999999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8" t="s">
        <v>489</v>
      </c>
      <c r="AL14" s="1169"/>
      <c r="AM14" s="1169"/>
      <c r="AN14" s="1170"/>
      <c r="AO14" s="272">
        <v>312732</v>
      </c>
      <c r="AP14" s="272">
        <v>3139</v>
      </c>
      <c r="AQ14" s="273">
        <v>1330</v>
      </c>
      <c r="AR14" s="274">
        <v>136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1" t="s">
        <v>490</v>
      </c>
      <c r="AL15" s="1172"/>
      <c r="AM15" s="1172"/>
      <c r="AN15" s="1173"/>
      <c r="AO15" s="272">
        <v>-295715</v>
      </c>
      <c r="AP15" s="272">
        <v>-2968</v>
      </c>
      <c r="AQ15" s="273">
        <v>-3833</v>
      </c>
      <c r="AR15" s="274">
        <v>-22.6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1" t="s">
        <v>177</v>
      </c>
      <c r="AL16" s="1172"/>
      <c r="AM16" s="1172"/>
      <c r="AN16" s="1173"/>
      <c r="AO16" s="272">
        <v>6558872</v>
      </c>
      <c r="AP16" s="272">
        <v>65831</v>
      </c>
      <c r="AQ16" s="273">
        <v>73991</v>
      </c>
      <c r="AR16" s="274">
        <v>-11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4" t="s">
        <v>495</v>
      </c>
      <c r="AL21" s="1175"/>
      <c r="AM21" s="1175"/>
      <c r="AN21" s="1176"/>
      <c r="AO21" s="285">
        <v>5.54</v>
      </c>
      <c r="AP21" s="286">
        <v>6.28</v>
      </c>
      <c r="AQ21" s="287">
        <v>-0.74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4" t="s">
        <v>496</v>
      </c>
      <c r="AL22" s="1175"/>
      <c r="AM22" s="1175"/>
      <c r="AN22" s="1176"/>
      <c r="AO22" s="290">
        <v>99.5</v>
      </c>
      <c r="AP22" s="291">
        <v>98.7</v>
      </c>
      <c r="AQ22" s="292">
        <v>0.8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7" t="s">
        <v>497</v>
      </c>
      <c r="B26" s="1167"/>
      <c r="C26" s="1167"/>
      <c r="D26" s="1167"/>
      <c r="E26" s="1167"/>
      <c r="F26" s="1167"/>
      <c r="G26" s="1167"/>
      <c r="H26" s="1167"/>
      <c r="I26" s="1167"/>
      <c r="J26" s="1167"/>
      <c r="K26" s="1167"/>
      <c r="L26" s="1167"/>
      <c r="M26" s="1167"/>
      <c r="N26" s="1167"/>
      <c r="O26" s="1167"/>
      <c r="P26" s="1167"/>
      <c r="Q26" s="1167"/>
      <c r="R26" s="1167"/>
      <c r="S26" s="1167"/>
      <c r="T26" s="1167"/>
      <c r="U26" s="1167"/>
      <c r="V26" s="1167"/>
      <c r="W26" s="1167"/>
      <c r="X26" s="1167"/>
      <c r="Y26" s="1167"/>
      <c r="Z26" s="1167"/>
      <c r="AA26" s="1167"/>
      <c r="AB26" s="1167"/>
      <c r="AC26" s="1167"/>
      <c r="AD26" s="1167"/>
      <c r="AE26" s="1167"/>
      <c r="AF26" s="1167"/>
      <c r="AG26" s="1167"/>
      <c r="AH26" s="1167"/>
      <c r="AI26" s="1167"/>
      <c r="AJ26" s="1167"/>
      <c r="AK26" s="1167"/>
      <c r="AL26" s="1167"/>
      <c r="AM26" s="1167"/>
      <c r="AN26" s="1167"/>
      <c r="AO26" s="1167"/>
      <c r="AP26" s="1167"/>
      <c r="AQ26" s="1167"/>
      <c r="AR26" s="1167"/>
      <c r="AS26" s="1167"/>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6"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7"/>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8" t="s">
        <v>500</v>
      </c>
      <c r="AL32" s="1159"/>
      <c r="AM32" s="1159"/>
      <c r="AN32" s="1160"/>
      <c r="AO32" s="300">
        <v>3433297</v>
      </c>
      <c r="AP32" s="300">
        <v>34460</v>
      </c>
      <c r="AQ32" s="301">
        <v>32402</v>
      </c>
      <c r="AR32" s="302">
        <v>6.4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8" t="s">
        <v>501</v>
      </c>
      <c r="AL33" s="1159"/>
      <c r="AM33" s="1159"/>
      <c r="AN33" s="1160"/>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8" t="s">
        <v>502</v>
      </c>
      <c r="AL34" s="1159"/>
      <c r="AM34" s="1159"/>
      <c r="AN34" s="1160"/>
      <c r="AO34" s="300" t="s">
        <v>487</v>
      </c>
      <c r="AP34" s="300" t="s">
        <v>487</v>
      </c>
      <c r="AQ34" s="301">
        <v>16</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8" t="s">
        <v>503</v>
      </c>
      <c r="AL35" s="1159"/>
      <c r="AM35" s="1159"/>
      <c r="AN35" s="1160"/>
      <c r="AO35" s="300" t="s">
        <v>487</v>
      </c>
      <c r="AP35" s="300" t="s">
        <v>487</v>
      </c>
      <c r="AQ35" s="301">
        <v>5520</v>
      </c>
      <c r="AR35" s="302" t="s">
        <v>487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8" t="s">
        <v>504</v>
      </c>
      <c r="AL36" s="1159"/>
      <c r="AM36" s="1159"/>
      <c r="AN36" s="1160"/>
      <c r="AO36" s="300">
        <v>503995</v>
      </c>
      <c r="AP36" s="300">
        <v>5059</v>
      </c>
      <c r="AQ36" s="301">
        <v>1296</v>
      </c>
      <c r="AR36" s="302">
        <v>290.39999999999998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8" t="s">
        <v>505</v>
      </c>
      <c r="AL37" s="1159"/>
      <c r="AM37" s="1159"/>
      <c r="AN37" s="1160"/>
      <c r="AO37" s="300" t="s">
        <v>487</v>
      </c>
      <c r="AP37" s="300" t="s">
        <v>487</v>
      </c>
      <c r="AQ37" s="301">
        <v>571</v>
      </c>
      <c r="AR37" s="302" t="s">
        <v>487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1" t="s">
        <v>506</v>
      </c>
      <c r="AL38" s="1162"/>
      <c r="AM38" s="1162"/>
      <c r="AN38" s="1163"/>
      <c r="AO38" s="303" t="s">
        <v>487</v>
      </c>
      <c r="AP38" s="303" t="s">
        <v>487</v>
      </c>
      <c r="AQ38" s="304">
        <v>0</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1" t="s">
        <v>507</v>
      </c>
      <c r="AL39" s="1162"/>
      <c r="AM39" s="1162"/>
      <c r="AN39" s="1163"/>
      <c r="AO39" s="300">
        <v>-431259</v>
      </c>
      <c r="AP39" s="300">
        <v>-4329</v>
      </c>
      <c r="AQ39" s="301">
        <v>-6093</v>
      </c>
      <c r="AR39" s="302">
        <v>-29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8" t="s">
        <v>508</v>
      </c>
      <c r="AL40" s="1159"/>
      <c r="AM40" s="1159"/>
      <c r="AN40" s="1160"/>
      <c r="AO40" s="300">
        <v>-1912429</v>
      </c>
      <c r="AP40" s="300">
        <v>-19195</v>
      </c>
      <c r="AQ40" s="301">
        <v>-23816</v>
      </c>
      <c r="AR40" s="302">
        <v>-19.399999999999999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4" t="s">
        <v>287</v>
      </c>
      <c r="AL41" s="1165"/>
      <c r="AM41" s="1165"/>
      <c r="AN41" s="1166"/>
      <c r="AO41" s="300">
        <v>1593604</v>
      </c>
      <c r="AP41" s="300">
        <v>15995</v>
      </c>
      <c r="AQ41" s="301">
        <v>9896</v>
      </c>
      <c r="AR41" s="302">
        <v>61.6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1" t="s">
        <v>478</v>
      </c>
      <c r="AN49" s="1153" t="s">
        <v>511</v>
      </c>
      <c r="AO49" s="1154"/>
      <c r="AP49" s="1154"/>
      <c r="AQ49" s="1154"/>
      <c r="AR49" s="115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2"/>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2661774</v>
      </c>
      <c r="AN51" s="322">
        <v>26456</v>
      </c>
      <c r="AO51" s="323">
        <v>-2</v>
      </c>
      <c r="AP51" s="324">
        <v>44161</v>
      </c>
      <c r="AQ51" s="325">
        <v>3.1</v>
      </c>
      <c r="AR51" s="326">
        <v>-5.0999999999999996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1551200</v>
      </c>
      <c r="AN52" s="330">
        <v>15418</v>
      </c>
      <c r="AO52" s="331">
        <v>4.7</v>
      </c>
      <c r="AP52" s="332">
        <v>23644</v>
      </c>
      <c r="AQ52" s="333">
        <v>3.1</v>
      </c>
      <c r="AR52" s="334">
        <v>1.6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2507407</v>
      </c>
      <c r="AN53" s="322">
        <v>25076</v>
      </c>
      <c r="AO53" s="323">
        <v>-5.2</v>
      </c>
      <c r="AP53" s="324">
        <v>43955</v>
      </c>
      <c r="AQ53" s="325">
        <v>-0.5</v>
      </c>
      <c r="AR53" s="326">
        <v>-4.7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1029557</v>
      </c>
      <c r="AN54" s="330">
        <v>10296</v>
      </c>
      <c r="AO54" s="331">
        <v>-33.200000000000003</v>
      </c>
      <c r="AP54" s="332">
        <v>21318</v>
      </c>
      <c r="AQ54" s="333">
        <v>-9.8000000000000007</v>
      </c>
      <c r="AR54" s="334">
        <v>-23.4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2752310</v>
      </c>
      <c r="AN55" s="322">
        <v>27588</v>
      </c>
      <c r="AO55" s="323">
        <v>10</v>
      </c>
      <c r="AP55" s="324">
        <v>41921</v>
      </c>
      <c r="AQ55" s="325">
        <v>-4.5999999999999996</v>
      </c>
      <c r="AR55" s="326">
        <v>14.6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1478586</v>
      </c>
      <c r="AN56" s="330">
        <v>14821</v>
      </c>
      <c r="AO56" s="331">
        <v>43.9</v>
      </c>
      <c r="AP56" s="332">
        <v>21655</v>
      </c>
      <c r="AQ56" s="333">
        <v>1.6</v>
      </c>
      <c r="AR56" s="334">
        <v>42.3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3454120</v>
      </c>
      <c r="AN57" s="322">
        <v>34705</v>
      </c>
      <c r="AO57" s="323">
        <v>25.8</v>
      </c>
      <c r="AP57" s="324">
        <v>44585</v>
      </c>
      <c r="AQ57" s="325">
        <v>6.4</v>
      </c>
      <c r="AR57" s="326">
        <v>19.399999999999999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1873506</v>
      </c>
      <c r="AN58" s="330">
        <v>18824</v>
      </c>
      <c r="AO58" s="331">
        <v>27</v>
      </c>
      <c r="AP58" s="332">
        <v>23077</v>
      </c>
      <c r="AQ58" s="333">
        <v>6.6</v>
      </c>
      <c r="AR58" s="334">
        <v>20.399999999999999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3021008</v>
      </c>
      <c r="AN59" s="322">
        <v>30322</v>
      </c>
      <c r="AO59" s="323">
        <v>-12.6</v>
      </c>
      <c r="AP59" s="324">
        <v>49779</v>
      </c>
      <c r="AQ59" s="325">
        <v>11.6</v>
      </c>
      <c r="AR59" s="326">
        <v>-24.2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1576092</v>
      </c>
      <c r="AN60" s="330">
        <v>15819</v>
      </c>
      <c r="AO60" s="331">
        <v>-16</v>
      </c>
      <c r="AP60" s="332">
        <v>28921</v>
      </c>
      <c r="AQ60" s="333">
        <v>25.3</v>
      </c>
      <c r="AR60" s="334">
        <v>-41.3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2879324</v>
      </c>
      <c r="AN61" s="337">
        <v>28829</v>
      </c>
      <c r="AO61" s="338">
        <v>3.2</v>
      </c>
      <c r="AP61" s="339">
        <v>44880</v>
      </c>
      <c r="AQ61" s="340">
        <v>3.2</v>
      </c>
      <c r="AR61" s="326">
        <v>0</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1501788</v>
      </c>
      <c r="AN62" s="330">
        <v>15036</v>
      </c>
      <c r="AO62" s="331">
        <v>5.3</v>
      </c>
      <c r="AP62" s="332">
        <v>23723</v>
      </c>
      <c r="AQ62" s="333">
        <v>5.4</v>
      </c>
      <c r="AR62" s="334">
        <v>-0.1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l46PRDdRwKDmcxBSGlndluwuiI0zw8DMw1O7N3LKM1Plf16w7+0A3pHy7m9B1970uNcs+UTjdGTBjpvINP+1iQ==" saltValue="lNvob9A7/1hD8+uFk/Zc4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J63" zoomScale="90" zoomScaleNormal="9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PxX+O9dW0mvNwp5p+MELX6TrdH1swS5TYUErJSFSekcD1+UP4PN1AX8Ido/aC8jQgeIFaoVpyX+GqEIG5+FWnw==" saltValue="3cw2kKJqyGZG2ADC9Ng3x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3" zoomScale="90" zoomScaleNormal="9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lqT1mqv2jb5nb79twkw7IHxa5x39OEoQcmS1sGy5HyJByfLL/pvoGAY6cpeA8SgKWj6kd0ghegwUmbeibPOiQ==" saltValue="6shS/zNUksckt98IVSu0r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6"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7" t="s">
        <v>3</v>
      </c>
      <c r="D47" s="1177"/>
      <c r="E47" s="1178"/>
      <c r="F47" s="11">
        <v>20.54</v>
      </c>
      <c r="G47" s="12">
        <v>20.7</v>
      </c>
      <c r="H47" s="12">
        <v>24.6</v>
      </c>
      <c r="I47" s="12">
        <v>23.76</v>
      </c>
      <c r="J47" s="13">
        <v>18.91</v>
      </c>
    </row>
    <row r="48" spans="2:10" ht="57.75" customHeight="1" x14ac:dyDescent="0.15">
      <c r="B48" s="14"/>
      <c r="C48" s="1179" t="s">
        <v>4</v>
      </c>
      <c r="D48" s="1179"/>
      <c r="E48" s="1180"/>
      <c r="F48" s="15">
        <v>6.56</v>
      </c>
      <c r="G48" s="16">
        <v>12.78</v>
      </c>
      <c r="H48" s="16">
        <v>10.63</v>
      </c>
      <c r="I48" s="16">
        <v>8.4700000000000006</v>
      </c>
      <c r="J48" s="17">
        <v>9.5299999999999994</v>
      </c>
    </row>
    <row r="49" spans="2:10" ht="57.75" customHeight="1" thickBot="1" x14ac:dyDescent="0.2">
      <c r="B49" s="18"/>
      <c r="C49" s="1181" t="s">
        <v>5</v>
      </c>
      <c r="D49" s="1181"/>
      <c r="E49" s="1182"/>
      <c r="F49" s="19" t="s">
        <v>530</v>
      </c>
      <c r="G49" s="20">
        <v>7.88</v>
      </c>
      <c r="H49" s="20">
        <v>1.04</v>
      </c>
      <c r="I49" s="20" t="s">
        <v>531</v>
      </c>
      <c r="J49" s="21" t="s">
        <v>532</v>
      </c>
    </row>
    <row r="50" spans="2:10" x14ac:dyDescent="0.15"/>
  </sheetData>
  <sheetProtection algorithmName="SHA-512" hashValue="SpiSbIgAXBhg78HKGu6kKtG00hlocwebQtWp38uyaKNpPDVDheEaZCzN/rTeUsj+UMzK1dohJnAsa4u5FRvG1A==" saltValue="2VeOUjyYsF07sYN/cVj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I32" sqref="I32"/>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9" t="s">
        <v>533</v>
      </c>
      <c r="D34" s="1189"/>
      <c r="E34" s="1190"/>
      <c r="F34" s="32">
        <v>6.56</v>
      </c>
      <c r="G34" s="33">
        <v>12.78</v>
      </c>
      <c r="H34" s="33">
        <v>10.63</v>
      </c>
      <c r="I34" s="33">
        <v>8.4600000000000009</v>
      </c>
      <c r="J34" s="34">
        <v>9.5299999999999994</v>
      </c>
      <c r="K34" s="22"/>
      <c r="L34" s="22"/>
      <c r="M34" s="22"/>
      <c r="N34" s="22"/>
      <c r="O34" s="22"/>
      <c r="P34" s="22"/>
    </row>
    <row r="35" spans="1:16" ht="39" customHeight="1" x14ac:dyDescent="0.15">
      <c r="A35" s="22"/>
      <c r="B35" s="35"/>
      <c r="C35" s="1183" t="s">
        <v>534</v>
      </c>
      <c r="D35" s="1184"/>
      <c r="E35" s="1185"/>
      <c r="F35" s="36">
        <v>2.92</v>
      </c>
      <c r="G35" s="37">
        <v>1.03</v>
      </c>
      <c r="H35" s="37">
        <v>2.11</v>
      </c>
      <c r="I35" s="37">
        <v>1.41</v>
      </c>
      <c r="J35" s="38">
        <v>1.46</v>
      </c>
      <c r="K35" s="22"/>
      <c r="L35" s="22"/>
      <c r="M35" s="22"/>
      <c r="N35" s="22"/>
      <c r="O35" s="22"/>
      <c r="P35" s="22"/>
    </row>
    <row r="36" spans="1:16" ht="39" customHeight="1" x14ac:dyDescent="0.15">
      <c r="A36" s="22"/>
      <c r="B36" s="35"/>
      <c r="C36" s="1183" t="s">
        <v>535</v>
      </c>
      <c r="D36" s="1184"/>
      <c r="E36" s="1185"/>
      <c r="F36" s="36">
        <v>2.16</v>
      </c>
      <c r="G36" s="37">
        <v>2.1800000000000002</v>
      </c>
      <c r="H36" s="37">
        <v>1.65</v>
      </c>
      <c r="I36" s="37">
        <v>0.74</v>
      </c>
      <c r="J36" s="38">
        <v>0.8</v>
      </c>
      <c r="K36" s="22"/>
      <c r="L36" s="22"/>
      <c r="M36" s="22"/>
      <c r="N36" s="22"/>
      <c r="O36" s="22"/>
      <c r="P36" s="22"/>
    </row>
    <row r="37" spans="1:16" ht="39" customHeight="1" x14ac:dyDescent="0.15">
      <c r="A37" s="22"/>
      <c r="B37" s="35"/>
      <c r="C37" s="1183" t="s">
        <v>536</v>
      </c>
      <c r="D37" s="1184"/>
      <c r="E37" s="1185"/>
      <c r="F37" s="36">
        <v>0.26</v>
      </c>
      <c r="G37" s="37">
        <v>0.14000000000000001</v>
      </c>
      <c r="H37" s="37">
        <v>0.28999999999999998</v>
      </c>
      <c r="I37" s="37">
        <v>0.27</v>
      </c>
      <c r="J37" s="38">
        <v>0.28000000000000003</v>
      </c>
      <c r="K37" s="22"/>
      <c r="L37" s="22"/>
      <c r="M37" s="22"/>
      <c r="N37" s="22"/>
      <c r="O37" s="22"/>
      <c r="P37" s="22"/>
    </row>
    <row r="38" spans="1:16" ht="39" customHeight="1" x14ac:dyDescent="0.15">
      <c r="A38" s="22"/>
      <c r="B38" s="35"/>
      <c r="C38" s="1183" t="s">
        <v>537</v>
      </c>
      <c r="D38" s="1184"/>
      <c r="E38" s="1185"/>
      <c r="F38" s="36">
        <v>0.16</v>
      </c>
      <c r="G38" s="37">
        <v>0.17</v>
      </c>
      <c r="H38" s="37">
        <v>0.2</v>
      </c>
      <c r="I38" s="37">
        <v>0.2</v>
      </c>
      <c r="J38" s="38">
        <v>0.23</v>
      </c>
      <c r="K38" s="22"/>
      <c r="L38" s="22"/>
      <c r="M38" s="22"/>
      <c r="N38" s="22"/>
      <c r="O38" s="22"/>
      <c r="P38" s="22"/>
    </row>
    <row r="39" spans="1:16" ht="39" customHeight="1" x14ac:dyDescent="0.15">
      <c r="A39" s="22"/>
      <c r="B39" s="35"/>
      <c r="C39" s="1183" t="s">
        <v>538</v>
      </c>
      <c r="D39" s="1184"/>
      <c r="E39" s="1185"/>
      <c r="F39" s="36">
        <v>0.36</v>
      </c>
      <c r="G39" s="37">
        <v>0.75</v>
      </c>
      <c r="H39" s="37">
        <v>0.78</v>
      </c>
      <c r="I39" s="37">
        <v>0.16</v>
      </c>
      <c r="J39" s="38">
        <v>0.1</v>
      </c>
      <c r="K39" s="22"/>
      <c r="L39" s="22"/>
      <c r="M39" s="22"/>
      <c r="N39" s="22"/>
      <c r="O39" s="22"/>
      <c r="P39" s="22"/>
    </row>
    <row r="40" spans="1:16" ht="39" customHeight="1" x14ac:dyDescent="0.15">
      <c r="A40" s="22"/>
      <c r="B40" s="35"/>
      <c r="C40" s="1183" t="s">
        <v>539</v>
      </c>
      <c r="D40" s="1184"/>
      <c r="E40" s="1185"/>
      <c r="F40" s="36">
        <v>0.49</v>
      </c>
      <c r="G40" s="37">
        <v>0.27</v>
      </c>
      <c r="H40" s="37">
        <v>0.1</v>
      </c>
      <c r="I40" s="37">
        <v>0.23</v>
      </c>
      <c r="J40" s="38">
        <v>0.1</v>
      </c>
      <c r="K40" s="22"/>
      <c r="L40" s="22"/>
      <c r="M40" s="22"/>
      <c r="N40" s="22"/>
      <c r="O40" s="22"/>
      <c r="P40" s="22"/>
    </row>
    <row r="41" spans="1:16" ht="39" customHeight="1" x14ac:dyDescent="0.15">
      <c r="A41" s="22"/>
      <c r="B41" s="35"/>
      <c r="C41" s="1183" t="s">
        <v>540</v>
      </c>
      <c r="D41" s="1184"/>
      <c r="E41" s="1185"/>
      <c r="F41" s="36">
        <v>0.05</v>
      </c>
      <c r="G41" s="37">
        <v>0.28000000000000003</v>
      </c>
      <c r="H41" s="37">
        <v>0.2</v>
      </c>
      <c r="I41" s="37">
        <v>0.12</v>
      </c>
      <c r="J41" s="38">
        <v>7.0000000000000007E-2</v>
      </c>
      <c r="K41" s="22"/>
      <c r="L41" s="22"/>
      <c r="M41" s="22"/>
      <c r="N41" s="22"/>
      <c r="O41" s="22"/>
      <c r="P41" s="22"/>
    </row>
    <row r="42" spans="1:16" ht="39" customHeight="1" x14ac:dyDescent="0.15">
      <c r="A42" s="22"/>
      <c r="B42" s="39"/>
      <c r="C42" s="1183" t="s">
        <v>541</v>
      </c>
      <c r="D42" s="1184"/>
      <c r="E42" s="1185"/>
      <c r="F42" s="36" t="s">
        <v>487</v>
      </c>
      <c r="G42" s="37" t="s">
        <v>487</v>
      </c>
      <c r="H42" s="37" t="s">
        <v>487</v>
      </c>
      <c r="I42" s="37" t="s">
        <v>487</v>
      </c>
      <c r="J42" s="38" t="s">
        <v>487</v>
      </c>
      <c r="K42" s="22"/>
      <c r="L42" s="22"/>
      <c r="M42" s="22"/>
      <c r="N42" s="22"/>
      <c r="O42" s="22"/>
      <c r="P42" s="22"/>
    </row>
    <row r="43" spans="1:16" ht="39" customHeight="1" thickBot="1" x14ac:dyDescent="0.2">
      <c r="A43" s="22"/>
      <c r="B43" s="40"/>
      <c r="C43" s="1186" t="s">
        <v>542</v>
      </c>
      <c r="D43" s="1187"/>
      <c r="E43" s="1188"/>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qzf/Kadi7bKZwdONbeLNKqaZyYf5RLvee7s9wFyutTEQcRdaHvTPraTPRgzoGw/x59BqP1AzcLZ4sdfBrmAyA==" saltValue="Rb8eozgeCff1YbsrqnAyR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9" zoomScale="70" zoomScaleNormal="70" zoomScaleSheetLayoutView="55" workbookViewId="0">
      <selection activeCell="M24" sqref="M24"/>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4" t="s">
        <v>9</v>
      </c>
      <c r="C45" s="1215"/>
      <c r="D45" s="58"/>
      <c r="E45" s="1220" t="s">
        <v>10</v>
      </c>
      <c r="F45" s="1220"/>
      <c r="G45" s="1220"/>
      <c r="H45" s="1220"/>
      <c r="I45" s="1220"/>
      <c r="J45" s="1221"/>
      <c r="K45" s="59">
        <v>3099</v>
      </c>
      <c r="L45" s="60">
        <v>3335</v>
      </c>
      <c r="M45" s="60">
        <v>3572</v>
      </c>
      <c r="N45" s="60">
        <v>3508</v>
      </c>
      <c r="O45" s="61">
        <v>3433</v>
      </c>
      <c r="P45" s="48"/>
      <c r="Q45" s="48"/>
      <c r="R45" s="48"/>
      <c r="S45" s="48"/>
      <c r="T45" s="48"/>
      <c r="U45" s="48"/>
    </row>
    <row r="46" spans="1:21" ht="30.75" customHeight="1" x14ac:dyDescent="0.15">
      <c r="A46" s="48"/>
      <c r="B46" s="1216"/>
      <c r="C46" s="1217"/>
      <c r="D46" s="62"/>
      <c r="E46" s="1193" t="s">
        <v>11</v>
      </c>
      <c r="F46" s="1193"/>
      <c r="G46" s="1193"/>
      <c r="H46" s="1193"/>
      <c r="I46" s="1193"/>
      <c r="J46" s="1194"/>
      <c r="K46" s="63" t="s">
        <v>487</v>
      </c>
      <c r="L46" s="64" t="s">
        <v>487</v>
      </c>
      <c r="M46" s="64" t="s">
        <v>487</v>
      </c>
      <c r="N46" s="64" t="s">
        <v>487</v>
      </c>
      <c r="O46" s="65" t="s">
        <v>487</v>
      </c>
      <c r="P46" s="48"/>
      <c r="Q46" s="48"/>
      <c r="R46" s="48"/>
      <c r="S46" s="48"/>
      <c r="T46" s="48"/>
      <c r="U46" s="48"/>
    </row>
    <row r="47" spans="1:21" ht="30.75" customHeight="1" x14ac:dyDescent="0.15">
      <c r="A47" s="48"/>
      <c r="B47" s="1216"/>
      <c r="C47" s="1217"/>
      <c r="D47" s="62"/>
      <c r="E47" s="1193" t="s">
        <v>12</v>
      </c>
      <c r="F47" s="1193"/>
      <c r="G47" s="1193"/>
      <c r="H47" s="1193"/>
      <c r="I47" s="1193"/>
      <c r="J47" s="1194"/>
      <c r="K47" s="63" t="s">
        <v>487</v>
      </c>
      <c r="L47" s="64" t="s">
        <v>487</v>
      </c>
      <c r="M47" s="64" t="s">
        <v>487</v>
      </c>
      <c r="N47" s="64" t="s">
        <v>487</v>
      </c>
      <c r="O47" s="65" t="s">
        <v>487</v>
      </c>
      <c r="P47" s="48"/>
      <c r="Q47" s="48"/>
      <c r="R47" s="48"/>
      <c r="S47" s="48"/>
      <c r="T47" s="48"/>
      <c r="U47" s="48"/>
    </row>
    <row r="48" spans="1:21" ht="30.75" customHeight="1" x14ac:dyDescent="0.15">
      <c r="A48" s="48"/>
      <c r="B48" s="1216"/>
      <c r="C48" s="1217"/>
      <c r="D48" s="62"/>
      <c r="E48" s="1193" t="s">
        <v>13</v>
      </c>
      <c r="F48" s="1193"/>
      <c r="G48" s="1193"/>
      <c r="H48" s="1193"/>
      <c r="I48" s="1193"/>
      <c r="J48" s="1194"/>
      <c r="K48" s="63" t="s">
        <v>487</v>
      </c>
      <c r="L48" s="64" t="s">
        <v>487</v>
      </c>
      <c r="M48" s="64" t="s">
        <v>487</v>
      </c>
      <c r="N48" s="64" t="s">
        <v>487</v>
      </c>
      <c r="O48" s="65" t="s">
        <v>487</v>
      </c>
      <c r="P48" s="48"/>
      <c r="Q48" s="48"/>
      <c r="R48" s="48"/>
      <c r="S48" s="48"/>
      <c r="T48" s="48"/>
      <c r="U48" s="48"/>
    </row>
    <row r="49" spans="1:21" ht="30.75" customHeight="1" x14ac:dyDescent="0.15">
      <c r="A49" s="48"/>
      <c r="B49" s="1216"/>
      <c r="C49" s="1217"/>
      <c r="D49" s="62"/>
      <c r="E49" s="1193" t="s">
        <v>14</v>
      </c>
      <c r="F49" s="1193"/>
      <c r="G49" s="1193"/>
      <c r="H49" s="1193"/>
      <c r="I49" s="1193"/>
      <c r="J49" s="1194"/>
      <c r="K49" s="63">
        <v>555</v>
      </c>
      <c r="L49" s="64">
        <v>597</v>
      </c>
      <c r="M49" s="64">
        <v>526</v>
      </c>
      <c r="N49" s="64">
        <v>531</v>
      </c>
      <c r="O49" s="65">
        <v>504</v>
      </c>
      <c r="P49" s="48"/>
      <c r="Q49" s="48"/>
      <c r="R49" s="48"/>
      <c r="S49" s="48"/>
      <c r="T49" s="48"/>
      <c r="U49" s="48"/>
    </row>
    <row r="50" spans="1:21" ht="30.75" customHeight="1" x14ac:dyDescent="0.15">
      <c r="A50" s="48"/>
      <c r="B50" s="1216"/>
      <c r="C50" s="1217"/>
      <c r="D50" s="62"/>
      <c r="E50" s="1193" t="s">
        <v>15</v>
      </c>
      <c r="F50" s="1193"/>
      <c r="G50" s="1193"/>
      <c r="H50" s="1193"/>
      <c r="I50" s="1193"/>
      <c r="J50" s="1194"/>
      <c r="K50" s="63" t="s">
        <v>487</v>
      </c>
      <c r="L50" s="64" t="s">
        <v>487</v>
      </c>
      <c r="M50" s="64" t="s">
        <v>487</v>
      </c>
      <c r="N50" s="64" t="s">
        <v>487</v>
      </c>
      <c r="O50" s="65" t="s">
        <v>487</v>
      </c>
      <c r="P50" s="48"/>
      <c r="Q50" s="48"/>
      <c r="R50" s="48"/>
      <c r="S50" s="48"/>
      <c r="T50" s="48"/>
      <c r="U50" s="48"/>
    </row>
    <row r="51" spans="1:21" ht="30.75" customHeight="1" x14ac:dyDescent="0.15">
      <c r="A51" s="48"/>
      <c r="B51" s="1218"/>
      <c r="C51" s="1219"/>
      <c r="D51" s="66"/>
      <c r="E51" s="1193" t="s">
        <v>16</v>
      </c>
      <c r="F51" s="1193"/>
      <c r="G51" s="1193"/>
      <c r="H51" s="1193"/>
      <c r="I51" s="1193"/>
      <c r="J51" s="1194"/>
      <c r="K51" s="63" t="s">
        <v>487</v>
      </c>
      <c r="L51" s="64" t="s">
        <v>487</v>
      </c>
      <c r="M51" s="64" t="s">
        <v>487</v>
      </c>
      <c r="N51" s="64" t="s">
        <v>487</v>
      </c>
      <c r="O51" s="65" t="s">
        <v>487</v>
      </c>
      <c r="P51" s="48"/>
      <c r="Q51" s="48"/>
      <c r="R51" s="48"/>
      <c r="S51" s="48"/>
      <c r="T51" s="48"/>
      <c r="U51" s="48"/>
    </row>
    <row r="52" spans="1:21" ht="30.75" customHeight="1" x14ac:dyDescent="0.15">
      <c r="A52" s="48"/>
      <c r="B52" s="1191" t="s">
        <v>17</v>
      </c>
      <c r="C52" s="1192"/>
      <c r="D52" s="66"/>
      <c r="E52" s="1193" t="s">
        <v>18</v>
      </c>
      <c r="F52" s="1193"/>
      <c r="G52" s="1193"/>
      <c r="H52" s="1193"/>
      <c r="I52" s="1193"/>
      <c r="J52" s="1194"/>
      <c r="K52" s="63">
        <v>2528</v>
      </c>
      <c r="L52" s="64">
        <v>2525</v>
      </c>
      <c r="M52" s="64">
        <v>2497</v>
      </c>
      <c r="N52" s="64">
        <v>2384</v>
      </c>
      <c r="O52" s="65">
        <v>2343</v>
      </c>
      <c r="P52" s="48"/>
      <c r="Q52" s="48"/>
      <c r="R52" s="48"/>
      <c r="S52" s="48"/>
      <c r="T52" s="48"/>
      <c r="U52" s="48"/>
    </row>
    <row r="53" spans="1:21" ht="30.75" customHeight="1" thickBot="1" x14ac:dyDescent="0.2">
      <c r="A53" s="48"/>
      <c r="B53" s="1195" t="s">
        <v>19</v>
      </c>
      <c r="C53" s="1196"/>
      <c r="D53" s="67"/>
      <c r="E53" s="1197" t="s">
        <v>20</v>
      </c>
      <c r="F53" s="1197"/>
      <c r="G53" s="1197"/>
      <c r="H53" s="1197"/>
      <c r="I53" s="1197"/>
      <c r="J53" s="1198"/>
      <c r="K53" s="68">
        <v>1126</v>
      </c>
      <c r="L53" s="69">
        <v>1407</v>
      </c>
      <c r="M53" s="69">
        <v>1601</v>
      </c>
      <c r="N53" s="69">
        <v>1655</v>
      </c>
      <c r="O53" s="70">
        <v>1594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199" t="s">
        <v>24</v>
      </c>
      <c r="C58" s="1200"/>
      <c r="D58" s="1205" t="s">
        <v>25</v>
      </c>
      <c r="E58" s="1206"/>
      <c r="F58" s="1206"/>
      <c r="G58" s="1206"/>
      <c r="H58" s="1206"/>
      <c r="I58" s="1206"/>
      <c r="J58" s="1207"/>
      <c r="K58" s="83"/>
      <c r="L58" s="84"/>
      <c r="M58" s="84"/>
      <c r="N58" s="84"/>
      <c r="O58" s="85"/>
    </row>
    <row r="59" spans="1:21" ht="31.5" customHeight="1" x14ac:dyDescent="0.15">
      <c r="B59" s="1201"/>
      <c r="C59" s="1202"/>
      <c r="D59" s="1208" t="s">
        <v>26</v>
      </c>
      <c r="E59" s="1209"/>
      <c r="F59" s="1209"/>
      <c r="G59" s="1209"/>
      <c r="H59" s="1209"/>
      <c r="I59" s="1209"/>
      <c r="J59" s="1210"/>
      <c r="K59" s="86"/>
      <c r="L59" s="87"/>
      <c r="M59" s="87"/>
      <c r="N59" s="87"/>
      <c r="O59" s="88"/>
    </row>
    <row r="60" spans="1:21" ht="31.5" customHeight="1" thickBot="1" x14ac:dyDescent="0.2">
      <c r="B60" s="1203"/>
      <c r="C60" s="1204"/>
      <c r="D60" s="1211" t="s">
        <v>27</v>
      </c>
      <c r="E60" s="1212"/>
      <c r="F60" s="1212"/>
      <c r="G60" s="1212"/>
      <c r="H60" s="1212"/>
      <c r="I60" s="1212"/>
      <c r="J60" s="121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SwFrnPY89+8HQEhq4s2CTq/HC14IeRJCEDhoz1HC5jrv8QYDGopZrRrjJxvYcLg3oXgTcBh0IfmYJI6FpW0oA==" saltValue="aVcsv59sW4sT3hapKn6Fq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3" zoomScale="70" zoomScaleNormal="70" zoomScaleSheetLayoutView="100" workbookViewId="0">
      <selection activeCell="L44" sqref="L44"/>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4" t="s">
        <v>30</v>
      </c>
      <c r="C41" s="1235"/>
      <c r="D41" s="105"/>
      <c r="E41" s="1236" t="s">
        <v>31</v>
      </c>
      <c r="F41" s="1236"/>
      <c r="G41" s="1236"/>
      <c r="H41" s="1237"/>
      <c r="I41" s="343">
        <v>29531</v>
      </c>
      <c r="J41" s="344">
        <v>28605</v>
      </c>
      <c r="K41" s="344">
        <v>26395</v>
      </c>
      <c r="L41" s="344">
        <v>24458</v>
      </c>
      <c r="M41" s="345">
        <v>22386</v>
      </c>
    </row>
    <row r="42" spans="2:13" ht="27.75" customHeight="1" x14ac:dyDescent="0.15">
      <c r="B42" s="1224"/>
      <c r="C42" s="1225"/>
      <c r="D42" s="106"/>
      <c r="E42" s="1228" t="s">
        <v>32</v>
      </c>
      <c r="F42" s="1228"/>
      <c r="G42" s="1228"/>
      <c r="H42" s="1229"/>
      <c r="I42" s="346">
        <v>2366</v>
      </c>
      <c r="J42" s="347">
        <v>2366</v>
      </c>
      <c r="K42" s="347">
        <v>2366</v>
      </c>
      <c r="L42" s="347">
        <v>2366</v>
      </c>
      <c r="M42" s="348">
        <v>2451</v>
      </c>
    </row>
    <row r="43" spans="2:13" ht="27.75" customHeight="1" x14ac:dyDescent="0.15">
      <c r="B43" s="1224"/>
      <c r="C43" s="1225"/>
      <c r="D43" s="106"/>
      <c r="E43" s="1228" t="s">
        <v>33</v>
      </c>
      <c r="F43" s="1228"/>
      <c r="G43" s="1228"/>
      <c r="H43" s="1229"/>
      <c r="I43" s="346" t="s">
        <v>487</v>
      </c>
      <c r="J43" s="347" t="s">
        <v>487</v>
      </c>
      <c r="K43" s="347" t="s">
        <v>487</v>
      </c>
      <c r="L43" s="347" t="s">
        <v>487</v>
      </c>
      <c r="M43" s="348" t="s">
        <v>487</v>
      </c>
    </row>
    <row r="44" spans="2:13" ht="27.75" customHeight="1" x14ac:dyDescent="0.15">
      <c r="B44" s="1224"/>
      <c r="C44" s="1225"/>
      <c r="D44" s="106"/>
      <c r="E44" s="1228" t="s">
        <v>34</v>
      </c>
      <c r="F44" s="1228"/>
      <c r="G44" s="1228"/>
      <c r="H44" s="1229"/>
      <c r="I44" s="346">
        <v>5945</v>
      </c>
      <c r="J44" s="347">
        <v>5991</v>
      </c>
      <c r="K44" s="347">
        <v>5841</v>
      </c>
      <c r="L44" s="347">
        <v>6585</v>
      </c>
      <c r="M44" s="348">
        <v>6716</v>
      </c>
    </row>
    <row r="45" spans="2:13" ht="27.75" customHeight="1" x14ac:dyDescent="0.15">
      <c r="B45" s="1224"/>
      <c r="C45" s="1225"/>
      <c r="D45" s="106"/>
      <c r="E45" s="1228" t="s">
        <v>35</v>
      </c>
      <c r="F45" s="1228"/>
      <c r="G45" s="1228"/>
      <c r="H45" s="1229"/>
      <c r="I45" s="346">
        <v>3159</v>
      </c>
      <c r="J45" s="347">
        <v>2979</v>
      </c>
      <c r="K45" s="347">
        <v>2943</v>
      </c>
      <c r="L45" s="347">
        <v>2866</v>
      </c>
      <c r="M45" s="348">
        <v>2794</v>
      </c>
    </row>
    <row r="46" spans="2:13" ht="27.75" customHeight="1" x14ac:dyDescent="0.15">
      <c r="B46" s="1224"/>
      <c r="C46" s="1225"/>
      <c r="D46" s="107"/>
      <c r="E46" s="1228" t="s">
        <v>36</v>
      </c>
      <c r="F46" s="1228"/>
      <c r="G46" s="1228"/>
      <c r="H46" s="1229"/>
      <c r="I46" s="346">
        <v>0</v>
      </c>
      <c r="J46" s="347">
        <v>0</v>
      </c>
      <c r="K46" s="347">
        <v>0</v>
      </c>
      <c r="L46" s="347">
        <v>0</v>
      </c>
      <c r="M46" s="348">
        <v>0</v>
      </c>
    </row>
    <row r="47" spans="2:13" ht="27.75" customHeight="1" x14ac:dyDescent="0.15">
      <c r="B47" s="1224"/>
      <c r="C47" s="1225"/>
      <c r="D47" s="108"/>
      <c r="E47" s="1238" t="s">
        <v>37</v>
      </c>
      <c r="F47" s="1239"/>
      <c r="G47" s="1239"/>
      <c r="H47" s="1240"/>
      <c r="I47" s="346" t="s">
        <v>487</v>
      </c>
      <c r="J47" s="347" t="s">
        <v>487</v>
      </c>
      <c r="K47" s="347" t="s">
        <v>487</v>
      </c>
      <c r="L47" s="347" t="s">
        <v>487</v>
      </c>
      <c r="M47" s="348" t="s">
        <v>487</v>
      </c>
    </row>
    <row r="48" spans="2:13" ht="27.75" customHeight="1" x14ac:dyDescent="0.15">
      <c r="B48" s="1224"/>
      <c r="C48" s="1225"/>
      <c r="D48" s="106"/>
      <c r="E48" s="1228" t="s">
        <v>38</v>
      </c>
      <c r="F48" s="1228"/>
      <c r="G48" s="1228"/>
      <c r="H48" s="1229"/>
      <c r="I48" s="346" t="s">
        <v>487</v>
      </c>
      <c r="J48" s="347" t="s">
        <v>487</v>
      </c>
      <c r="K48" s="347" t="s">
        <v>487</v>
      </c>
      <c r="L48" s="347" t="s">
        <v>487</v>
      </c>
      <c r="M48" s="348" t="s">
        <v>487</v>
      </c>
    </row>
    <row r="49" spans="2:13" ht="27.75" customHeight="1" x14ac:dyDescent="0.15">
      <c r="B49" s="1226"/>
      <c r="C49" s="1227"/>
      <c r="D49" s="106"/>
      <c r="E49" s="1228" t="s">
        <v>39</v>
      </c>
      <c r="F49" s="1228"/>
      <c r="G49" s="1228"/>
      <c r="H49" s="1229"/>
      <c r="I49" s="346" t="s">
        <v>487</v>
      </c>
      <c r="J49" s="347" t="s">
        <v>487</v>
      </c>
      <c r="K49" s="347" t="s">
        <v>487</v>
      </c>
      <c r="L49" s="347" t="s">
        <v>487</v>
      </c>
      <c r="M49" s="348" t="s">
        <v>487</v>
      </c>
    </row>
    <row r="50" spans="2:13" ht="27.75" customHeight="1" x14ac:dyDescent="0.15">
      <c r="B50" s="1222" t="s">
        <v>40</v>
      </c>
      <c r="C50" s="1223"/>
      <c r="D50" s="109"/>
      <c r="E50" s="1228" t="s">
        <v>41</v>
      </c>
      <c r="F50" s="1228"/>
      <c r="G50" s="1228"/>
      <c r="H50" s="1229"/>
      <c r="I50" s="346">
        <v>7263</v>
      </c>
      <c r="J50" s="347">
        <v>8438</v>
      </c>
      <c r="K50" s="347">
        <v>9444</v>
      </c>
      <c r="L50" s="347">
        <v>9390</v>
      </c>
      <c r="M50" s="348">
        <v>8093</v>
      </c>
    </row>
    <row r="51" spans="2:13" ht="27.75" customHeight="1" x14ac:dyDescent="0.15">
      <c r="B51" s="1224"/>
      <c r="C51" s="1225"/>
      <c r="D51" s="106"/>
      <c r="E51" s="1228" t="s">
        <v>42</v>
      </c>
      <c r="F51" s="1228"/>
      <c r="G51" s="1228"/>
      <c r="H51" s="1229"/>
      <c r="I51" s="346">
        <v>4611</v>
      </c>
      <c r="J51" s="347">
        <v>4477</v>
      </c>
      <c r="K51" s="347">
        <v>4188</v>
      </c>
      <c r="L51" s="347">
        <v>4106</v>
      </c>
      <c r="M51" s="348">
        <v>4008</v>
      </c>
    </row>
    <row r="52" spans="2:13" ht="27.75" customHeight="1" x14ac:dyDescent="0.15">
      <c r="B52" s="1226"/>
      <c r="C52" s="1227"/>
      <c r="D52" s="106"/>
      <c r="E52" s="1228" t="s">
        <v>43</v>
      </c>
      <c r="F52" s="1228"/>
      <c r="G52" s="1228"/>
      <c r="H52" s="1229"/>
      <c r="I52" s="346">
        <v>24941</v>
      </c>
      <c r="J52" s="347">
        <v>25242</v>
      </c>
      <c r="K52" s="347">
        <v>24521</v>
      </c>
      <c r="L52" s="347">
        <v>23420</v>
      </c>
      <c r="M52" s="348">
        <v>21987</v>
      </c>
    </row>
    <row r="53" spans="2:13" ht="27.75" customHeight="1" thickBot="1" x14ac:dyDescent="0.2">
      <c r="B53" s="1230" t="s">
        <v>19</v>
      </c>
      <c r="C53" s="1231"/>
      <c r="D53" s="110"/>
      <c r="E53" s="1232" t="s">
        <v>44</v>
      </c>
      <c r="F53" s="1232"/>
      <c r="G53" s="1232"/>
      <c r="H53" s="1233"/>
      <c r="I53" s="349">
        <v>4184</v>
      </c>
      <c r="J53" s="350">
        <v>1784</v>
      </c>
      <c r="K53" s="350">
        <v>-609</v>
      </c>
      <c r="L53" s="350">
        <v>-640</v>
      </c>
      <c r="M53" s="351">
        <v>259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VrIZZsVOxepcwoe95i7IOXUdYjgz/SqOzbUvHRQ+1jr5UyuYqz/LJoRRz5s2DUexolLectjDG+g9oC/RyXmcVQ==" saltValue="/aYfJLfIg5pK3/Wy2g9I5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25" zoomScale="55" zoomScaleNormal="55" zoomScaleSheetLayoutView="100" workbookViewId="0">
      <selection activeCell="K44" sqref="K44"/>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9" t="s">
        <v>46</v>
      </c>
      <c r="D55" s="1249"/>
      <c r="E55" s="1250"/>
      <c r="F55" s="352">
        <v>4880</v>
      </c>
      <c r="G55" s="352">
        <v>4769</v>
      </c>
      <c r="H55" s="353">
        <v>3897</v>
      </c>
    </row>
    <row r="56" spans="2:8" ht="52.5" customHeight="1" x14ac:dyDescent="0.15">
      <c r="B56" s="122"/>
      <c r="C56" s="1251" t="s">
        <v>47</v>
      </c>
      <c r="D56" s="1251"/>
      <c r="E56" s="1252"/>
      <c r="F56" s="354">
        <v>474</v>
      </c>
      <c r="G56" s="354">
        <v>581</v>
      </c>
      <c r="H56" s="355">
        <v>654</v>
      </c>
    </row>
    <row r="57" spans="2:8" ht="53.25" customHeight="1" x14ac:dyDescent="0.15">
      <c r="B57" s="122"/>
      <c r="C57" s="1253" t="s">
        <v>48</v>
      </c>
      <c r="D57" s="1253"/>
      <c r="E57" s="1254"/>
      <c r="F57" s="356">
        <v>1339</v>
      </c>
      <c r="G57" s="356">
        <v>1494</v>
      </c>
      <c r="H57" s="357">
        <v>1638</v>
      </c>
    </row>
    <row r="58" spans="2:8" ht="45.75" customHeight="1" x14ac:dyDescent="0.15">
      <c r="B58" s="123"/>
      <c r="C58" s="1241" t="s">
        <v>563</v>
      </c>
      <c r="D58" s="1242"/>
      <c r="E58" s="1243"/>
      <c r="F58" s="358">
        <v>1052</v>
      </c>
      <c r="G58" s="358">
        <v>1152</v>
      </c>
      <c r="H58" s="359">
        <v>1153</v>
      </c>
    </row>
    <row r="59" spans="2:8" ht="45.75" customHeight="1" x14ac:dyDescent="0.15">
      <c r="B59" s="123"/>
      <c r="C59" s="1241" t="s">
        <v>564</v>
      </c>
      <c r="D59" s="1242"/>
      <c r="E59" s="1243"/>
      <c r="F59" s="358">
        <v>203</v>
      </c>
      <c r="G59" s="358">
        <v>275</v>
      </c>
      <c r="H59" s="359">
        <v>407</v>
      </c>
    </row>
    <row r="60" spans="2:8" ht="45.75" customHeight="1" x14ac:dyDescent="0.15">
      <c r="B60" s="123"/>
      <c r="C60" s="1241" t="s">
        <v>565</v>
      </c>
      <c r="D60" s="1242"/>
      <c r="E60" s="1243"/>
      <c r="F60" s="358">
        <v>54</v>
      </c>
      <c r="G60" s="358">
        <v>54</v>
      </c>
      <c r="H60" s="359">
        <v>54</v>
      </c>
    </row>
    <row r="61" spans="2:8" ht="45.75" customHeight="1" x14ac:dyDescent="0.15">
      <c r="B61" s="123"/>
      <c r="C61" s="1241" t="s">
        <v>566</v>
      </c>
      <c r="D61" s="1242"/>
      <c r="E61" s="1243"/>
      <c r="F61" s="358">
        <v>22</v>
      </c>
      <c r="G61" s="358">
        <v>8</v>
      </c>
      <c r="H61" s="359">
        <v>19</v>
      </c>
    </row>
    <row r="62" spans="2:8" ht="45.75" customHeight="1" thickBot="1" x14ac:dyDescent="0.2">
      <c r="B62" s="124"/>
      <c r="C62" s="1244" t="s">
        <v>567</v>
      </c>
      <c r="D62" s="1245"/>
      <c r="E62" s="1246"/>
      <c r="F62" s="360">
        <v>6</v>
      </c>
      <c r="G62" s="360">
        <v>4</v>
      </c>
      <c r="H62" s="361">
        <v>4</v>
      </c>
    </row>
    <row r="63" spans="2:8" ht="52.5" customHeight="1" thickBot="1" x14ac:dyDescent="0.2">
      <c r="B63" s="125"/>
      <c r="C63" s="1247" t="s">
        <v>49</v>
      </c>
      <c r="D63" s="1247"/>
      <c r="E63" s="1248"/>
      <c r="F63" s="362">
        <v>6693</v>
      </c>
      <c r="G63" s="362">
        <v>6844</v>
      </c>
      <c r="H63" s="363">
        <v>6189</v>
      </c>
    </row>
    <row r="64" spans="2:8" x14ac:dyDescent="0.15"/>
  </sheetData>
  <sheetProtection algorithmName="SHA-512" hashValue="0iCoA9biQQxKYVEQwTp+fkk/7JK3IHJJika2BK2KD1D6DryYGK5IA/P2JfpdBV+9H2JOZ+wZvZqbnMks/0uFWQ==" saltValue="PjjOO/bOqeENmR5TLoPMH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47510-484C-4484-BBAA-396B64717434}">
  <sheetPr>
    <pageSetUpPr fitToPage="1"/>
  </sheetPr>
  <dimension ref="A1:DE85"/>
  <sheetViews>
    <sheetView showGridLines="0" topLeftCell="A58" zoomScale="80" zoomScaleNormal="80" zoomScaleSheetLayoutView="55" workbookViewId="0">
      <selection activeCell="AN70" sqref="AN70"/>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3" t="s">
        <v>577</v>
      </c>
      <c r="AO43" s="1264"/>
      <c r="AP43" s="1264"/>
      <c r="AQ43" s="1264"/>
      <c r="AR43" s="1264"/>
      <c r="AS43" s="1264"/>
      <c r="AT43" s="1264"/>
      <c r="AU43" s="1264"/>
      <c r="AV43" s="1264"/>
      <c r="AW43" s="1264"/>
      <c r="AX43" s="1264"/>
      <c r="AY43" s="1264"/>
      <c r="AZ43" s="1264"/>
      <c r="BA43" s="1264"/>
      <c r="BB43" s="1264"/>
      <c r="BC43" s="1264"/>
      <c r="BD43" s="1264"/>
      <c r="BE43" s="1264"/>
      <c r="BF43" s="1264"/>
      <c r="BG43" s="1264"/>
      <c r="BH43" s="1264"/>
      <c r="BI43" s="1264"/>
      <c r="BJ43" s="1264"/>
      <c r="BK43" s="1264"/>
      <c r="BL43" s="1264"/>
      <c r="BM43" s="1264"/>
      <c r="BN43" s="1264"/>
      <c r="BO43" s="1264"/>
      <c r="BP43" s="1264"/>
      <c r="BQ43" s="1264"/>
      <c r="BR43" s="1264"/>
      <c r="BS43" s="1264"/>
      <c r="BT43" s="1264"/>
      <c r="BU43" s="1264"/>
      <c r="BV43" s="1264"/>
      <c r="BW43" s="1264"/>
      <c r="BX43" s="1264"/>
      <c r="BY43" s="1264"/>
      <c r="BZ43" s="1264"/>
      <c r="CA43" s="1264"/>
      <c r="CB43" s="1264"/>
      <c r="CC43" s="1264"/>
      <c r="CD43" s="1264"/>
      <c r="CE43" s="1264"/>
      <c r="CF43" s="1264"/>
      <c r="CG43" s="1264"/>
      <c r="CH43" s="1264"/>
      <c r="CI43" s="1264"/>
      <c r="CJ43" s="1264"/>
      <c r="CK43" s="1264"/>
      <c r="CL43" s="1264"/>
      <c r="CM43" s="1264"/>
      <c r="CN43" s="1264"/>
      <c r="CO43" s="1264"/>
      <c r="CP43" s="1264"/>
      <c r="CQ43" s="1264"/>
      <c r="CR43" s="1264"/>
      <c r="CS43" s="1264"/>
      <c r="CT43" s="1264"/>
      <c r="CU43" s="1264"/>
      <c r="CV43" s="1264"/>
      <c r="CW43" s="1264"/>
      <c r="CX43" s="1264"/>
      <c r="CY43" s="1264"/>
      <c r="CZ43" s="1264"/>
      <c r="DA43" s="1264"/>
      <c r="DB43" s="1264"/>
      <c r="DC43" s="1265"/>
    </row>
    <row r="44" spans="2:109" x14ac:dyDescent="0.15">
      <c r="B44" s="372"/>
      <c r="AN44" s="1266"/>
      <c r="AO44" s="1267"/>
      <c r="AP44" s="1267"/>
      <c r="AQ44" s="1267"/>
      <c r="AR44" s="1267"/>
      <c r="AS44" s="1267"/>
      <c r="AT44" s="1267"/>
      <c r="AU44" s="1267"/>
      <c r="AV44" s="1267"/>
      <c r="AW44" s="1267"/>
      <c r="AX44" s="1267"/>
      <c r="AY44" s="1267"/>
      <c r="AZ44" s="1267"/>
      <c r="BA44" s="1267"/>
      <c r="BB44" s="1267"/>
      <c r="BC44" s="1267"/>
      <c r="BD44" s="1267"/>
      <c r="BE44" s="1267"/>
      <c r="BF44" s="1267"/>
      <c r="BG44" s="1267"/>
      <c r="BH44" s="1267"/>
      <c r="BI44" s="1267"/>
      <c r="BJ44" s="1267"/>
      <c r="BK44" s="1267"/>
      <c r="BL44" s="1267"/>
      <c r="BM44" s="1267"/>
      <c r="BN44" s="1267"/>
      <c r="BO44" s="1267"/>
      <c r="BP44" s="1267"/>
      <c r="BQ44" s="1267"/>
      <c r="BR44" s="1267"/>
      <c r="BS44" s="1267"/>
      <c r="BT44" s="1267"/>
      <c r="BU44" s="1267"/>
      <c r="BV44" s="1267"/>
      <c r="BW44" s="1267"/>
      <c r="BX44" s="1267"/>
      <c r="BY44" s="1267"/>
      <c r="BZ44" s="1267"/>
      <c r="CA44" s="1267"/>
      <c r="CB44" s="1267"/>
      <c r="CC44" s="1267"/>
      <c r="CD44" s="1267"/>
      <c r="CE44" s="1267"/>
      <c r="CF44" s="1267"/>
      <c r="CG44" s="1267"/>
      <c r="CH44" s="1267"/>
      <c r="CI44" s="1267"/>
      <c r="CJ44" s="1267"/>
      <c r="CK44" s="1267"/>
      <c r="CL44" s="1267"/>
      <c r="CM44" s="1267"/>
      <c r="CN44" s="1267"/>
      <c r="CO44" s="1267"/>
      <c r="CP44" s="1267"/>
      <c r="CQ44" s="1267"/>
      <c r="CR44" s="1267"/>
      <c r="CS44" s="1267"/>
      <c r="CT44" s="1267"/>
      <c r="CU44" s="1267"/>
      <c r="CV44" s="1267"/>
      <c r="CW44" s="1267"/>
      <c r="CX44" s="1267"/>
      <c r="CY44" s="1267"/>
      <c r="CZ44" s="1267"/>
      <c r="DA44" s="1267"/>
      <c r="DB44" s="1267"/>
      <c r="DC44" s="1268"/>
    </row>
    <row r="45" spans="2:109" x14ac:dyDescent="0.15">
      <c r="B45" s="372"/>
      <c r="AN45" s="1266"/>
      <c r="AO45" s="1267"/>
      <c r="AP45" s="1267"/>
      <c r="AQ45" s="1267"/>
      <c r="AR45" s="1267"/>
      <c r="AS45" s="1267"/>
      <c r="AT45" s="1267"/>
      <c r="AU45" s="1267"/>
      <c r="AV45" s="1267"/>
      <c r="AW45" s="1267"/>
      <c r="AX45" s="1267"/>
      <c r="AY45" s="1267"/>
      <c r="AZ45" s="1267"/>
      <c r="BA45" s="1267"/>
      <c r="BB45" s="1267"/>
      <c r="BC45" s="1267"/>
      <c r="BD45" s="1267"/>
      <c r="BE45" s="1267"/>
      <c r="BF45" s="1267"/>
      <c r="BG45" s="1267"/>
      <c r="BH45" s="1267"/>
      <c r="BI45" s="1267"/>
      <c r="BJ45" s="1267"/>
      <c r="BK45" s="1267"/>
      <c r="BL45" s="1267"/>
      <c r="BM45" s="1267"/>
      <c r="BN45" s="1267"/>
      <c r="BO45" s="1267"/>
      <c r="BP45" s="1267"/>
      <c r="BQ45" s="1267"/>
      <c r="BR45" s="1267"/>
      <c r="BS45" s="1267"/>
      <c r="BT45" s="1267"/>
      <c r="BU45" s="1267"/>
      <c r="BV45" s="1267"/>
      <c r="BW45" s="1267"/>
      <c r="BX45" s="1267"/>
      <c r="BY45" s="1267"/>
      <c r="BZ45" s="1267"/>
      <c r="CA45" s="1267"/>
      <c r="CB45" s="1267"/>
      <c r="CC45" s="1267"/>
      <c r="CD45" s="1267"/>
      <c r="CE45" s="1267"/>
      <c r="CF45" s="1267"/>
      <c r="CG45" s="1267"/>
      <c r="CH45" s="1267"/>
      <c r="CI45" s="1267"/>
      <c r="CJ45" s="1267"/>
      <c r="CK45" s="1267"/>
      <c r="CL45" s="1267"/>
      <c r="CM45" s="1267"/>
      <c r="CN45" s="1267"/>
      <c r="CO45" s="1267"/>
      <c r="CP45" s="1267"/>
      <c r="CQ45" s="1267"/>
      <c r="CR45" s="1267"/>
      <c r="CS45" s="1267"/>
      <c r="CT45" s="1267"/>
      <c r="CU45" s="1267"/>
      <c r="CV45" s="1267"/>
      <c r="CW45" s="1267"/>
      <c r="CX45" s="1267"/>
      <c r="CY45" s="1267"/>
      <c r="CZ45" s="1267"/>
      <c r="DA45" s="1267"/>
      <c r="DB45" s="1267"/>
      <c r="DC45" s="1268"/>
    </row>
    <row r="46" spans="2:109" x14ac:dyDescent="0.15">
      <c r="B46" s="372"/>
      <c r="AN46" s="1266"/>
      <c r="AO46" s="1267"/>
      <c r="AP46" s="1267"/>
      <c r="AQ46" s="1267"/>
      <c r="AR46" s="1267"/>
      <c r="AS46" s="1267"/>
      <c r="AT46" s="1267"/>
      <c r="AU46" s="1267"/>
      <c r="AV46" s="1267"/>
      <c r="AW46" s="1267"/>
      <c r="AX46" s="1267"/>
      <c r="AY46" s="1267"/>
      <c r="AZ46" s="1267"/>
      <c r="BA46" s="1267"/>
      <c r="BB46" s="1267"/>
      <c r="BC46" s="1267"/>
      <c r="BD46" s="1267"/>
      <c r="BE46" s="1267"/>
      <c r="BF46" s="1267"/>
      <c r="BG46" s="1267"/>
      <c r="BH46" s="1267"/>
      <c r="BI46" s="1267"/>
      <c r="BJ46" s="1267"/>
      <c r="BK46" s="1267"/>
      <c r="BL46" s="1267"/>
      <c r="BM46" s="1267"/>
      <c r="BN46" s="1267"/>
      <c r="BO46" s="1267"/>
      <c r="BP46" s="1267"/>
      <c r="BQ46" s="1267"/>
      <c r="BR46" s="1267"/>
      <c r="BS46" s="1267"/>
      <c r="BT46" s="1267"/>
      <c r="BU46" s="1267"/>
      <c r="BV46" s="1267"/>
      <c r="BW46" s="1267"/>
      <c r="BX46" s="1267"/>
      <c r="BY46" s="1267"/>
      <c r="BZ46" s="1267"/>
      <c r="CA46" s="1267"/>
      <c r="CB46" s="1267"/>
      <c r="CC46" s="1267"/>
      <c r="CD46" s="1267"/>
      <c r="CE46" s="1267"/>
      <c r="CF46" s="1267"/>
      <c r="CG46" s="1267"/>
      <c r="CH46" s="1267"/>
      <c r="CI46" s="1267"/>
      <c r="CJ46" s="1267"/>
      <c r="CK46" s="1267"/>
      <c r="CL46" s="1267"/>
      <c r="CM46" s="1267"/>
      <c r="CN46" s="1267"/>
      <c r="CO46" s="1267"/>
      <c r="CP46" s="1267"/>
      <c r="CQ46" s="1267"/>
      <c r="CR46" s="1267"/>
      <c r="CS46" s="1267"/>
      <c r="CT46" s="1267"/>
      <c r="CU46" s="1267"/>
      <c r="CV46" s="1267"/>
      <c r="CW46" s="1267"/>
      <c r="CX46" s="1267"/>
      <c r="CY46" s="1267"/>
      <c r="CZ46" s="1267"/>
      <c r="DA46" s="1267"/>
      <c r="DB46" s="1267"/>
      <c r="DC46" s="1268"/>
    </row>
    <row r="47" spans="2:109" x14ac:dyDescent="0.15">
      <c r="B47" s="372"/>
      <c r="AN47" s="1269"/>
      <c r="AO47" s="1270"/>
      <c r="AP47" s="1270"/>
      <c r="AQ47" s="1270"/>
      <c r="AR47" s="1270"/>
      <c r="AS47" s="1270"/>
      <c r="AT47" s="1270"/>
      <c r="AU47" s="1270"/>
      <c r="AV47" s="1270"/>
      <c r="AW47" s="1270"/>
      <c r="AX47" s="1270"/>
      <c r="AY47" s="1270"/>
      <c r="AZ47" s="1270"/>
      <c r="BA47" s="1270"/>
      <c r="BB47" s="1270"/>
      <c r="BC47" s="1270"/>
      <c r="BD47" s="1270"/>
      <c r="BE47" s="1270"/>
      <c r="BF47" s="1270"/>
      <c r="BG47" s="1270"/>
      <c r="BH47" s="1270"/>
      <c r="BI47" s="1270"/>
      <c r="BJ47" s="1270"/>
      <c r="BK47" s="1270"/>
      <c r="BL47" s="1270"/>
      <c r="BM47" s="1270"/>
      <c r="BN47" s="1270"/>
      <c r="BO47" s="1270"/>
      <c r="BP47" s="1270"/>
      <c r="BQ47" s="1270"/>
      <c r="BR47" s="1270"/>
      <c r="BS47" s="1270"/>
      <c r="BT47" s="1270"/>
      <c r="BU47" s="1270"/>
      <c r="BV47" s="1270"/>
      <c r="BW47" s="1270"/>
      <c r="BX47" s="1270"/>
      <c r="BY47" s="1270"/>
      <c r="BZ47" s="1270"/>
      <c r="CA47" s="1270"/>
      <c r="CB47" s="1270"/>
      <c r="CC47" s="1270"/>
      <c r="CD47" s="1270"/>
      <c r="CE47" s="1270"/>
      <c r="CF47" s="1270"/>
      <c r="CG47" s="1270"/>
      <c r="CH47" s="1270"/>
      <c r="CI47" s="1270"/>
      <c r="CJ47" s="1270"/>
      <c r="CK47" s="1270"/>
      <c r="CL47" s="1270"/>
      <c r="CM47" s="1270"/>
      <c r="CN47" s="1270"/>
      <c r="CO47" s="1270"/>
      <c r="CP47" s="1270"/>
      <c r="CQ47" s="1270"/>
      <c r="CR47" s="1270"/>
      <c r="CS47" s="1270"/>
      <c r="CT47" s="1270"/>
      <c r="CU47" s="1270"/>
      <c r="CV47" s="1270"/>
      <c r="CW47" s="1270"/>
      <c r="CX47" s="1270"/>
      <c r="CY47" s="1270"/>
      <c r="CZ47" s="1270"/>
      <c r="DA47" s="1270"/>
      <c r="DB47" s="1270"/>
      <c r="DC47" s="127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570</v>
      </c>
    </row>
    <row r="50" spans="1:109" x14ac:dyDescent="0.15">
      <c r="B50" s="372"/>
      <c r="G50" s="1255"/>
      <c r="H50" s="1255"/>
      <c r="I50" s="1255"/>
      <c r="J50" s="1255"/>
      <c r="K50" s="382"/>
      <c r="L50" s="382"/>
      <c r="M50" s="383"/>
      <c r="N50" s="383"/>
      <c r="AN50" s="1273"/>
      <c r="AO50" s="1274"/>
      <c r="AP50" s="1274"/>
      <c r="AQ50" s="1274"/>
      <c r="AR50" s="1274"/>
      <c r="AS50" s="1274"/>
      <c r="AT50" s="1274"/>
      <c r="AU50" s="1274"/>
      <c r="AV50" s="1274"/>
      <c r="AW50" s="1274"/>
      <c r="AX50" s="1274"/>
      <c r="AY50" s="1274"/>
      <c r="AZ50" s="1274"/>
      <c r="BA50" s="1274"/>
      <c r="BB50" s="1274"/>
      <c r="BC50" s="1274"/>
      <c r="BD50" s="1274"/>
      <c r="BE50" s="1274"/>
      <c r="BF50" s="1274"/>
      <c r="BG50" s="1274"/>
      <c r="BH50" s="1274"/>
      <c r="BI50" s="1274"/>
      <c r="BJ50" s="1274"/>
      <c r="BK50" s="1274"/>
      <c r="BL50" s="1274"/>
      <c r="BM50" s="1274"/>
      <c r="BN50" s="1274"/>
      <c r="BO50" s="1275"/>
      <c r="BP50" s="1261" t="s">
        <v>525</v>
      </c>
      <c r="BQ50" s="1261"/>
      <c r="BR50" s="1261"/>
      <c r="BS50" s="1261"/>
      <c r="BT50" s="1261"/>
      <c r="BU50" s="1261"/>
      <c r="BV50" s="1261"/>
      <c r="BW50" s="1261"/>
      <c r="BX50" s="1261" t="s">
        <v>526</v>
      </c>
      <c r="BY50" s="1261"/>
      <c r="BZ50" s="1261"/>
      <c r="CA50" s="1261"/>
      <c r="CB50" s="1261"/>
      <c r="CC50" s="1261"/>
      <c r="CD50" s="1261"/>
      <c r="CE50" s="1261"/>
      <c r="CF50" s="1261" t="s">
        <v>527</v>
      </c>
      <c r="CG50" s="1261"/>
      <c r="CH50" s="1261"/>
      <c r="CI50" s="1261"/>
      <c r="CJ50" s="1261"/>
      <c r="CK50" s="1261"/>
      <c r="CL50" s="1261"/>
      <c r="CM50" s="1261"/>
      <c r="CN50" s="1261" t="s">
        <v>528</v>
      </c>
      <c r="CO50" s="1261"/>
      <c r="CP50" s="1261"/>
      <c r="CQ50" s="1261"/>
      <c r="CR50" s="1261"/>
      <c r="CS50" s="1261"/>
      <c r="CT50" s="1261"/>
      <c r="CU50" s="1261"/>
      <c r="CV50" s="1261" t="s">
        <v>529</v>
      </c>
      <c r="CW50" s="1261"/>
      <c r="CX50" s="1261"/>
      <c r="CY50" s="1261"/>
      <c r="CZ50" s="1261"/>
      <c r="DA50" s="1261"/>
      <c r="DB50" s="1261"/>
      <c r="DC50" s="1261"/>
    </row>
    <row r="51" spans="1:109" ht="13.5" customHeight="1" x14ac:dyDescent="0.15">
      <c r="B51" s="372"/>
      <c r="G51" s="1272"/>
      <c r="H51" s="1272"/>
      <c r="I51" s="1276"/>
      <c r="J51" s="1276"/>
      <c r="K51" s="1262"/>
      <c r="L51" s="1262"/>
      <c r="M51" s="1262"/>
      <c r="N51" s="1262"/>
      <c r="AM51" s="381"/>
      <c r="AN51" s="1260" t="s">
        <v>571</v>
      </c>
      <c r="AO51" s="1260"/>
      <c r="AP51" s="1260"/>
      <c r="AQ51" s="1260"/>
      <c r="AR51" s="1260"/>
      <c r="AS51" s="1260"/>
      <c r="AT51" s="1260"/>
      <c r="AU51" s="1260"/>
      <c r="AV51" s="1260"/>
      <c r="AW51" s="1260"/>
      <c r="AX51" s="1260"/>
      <c r="AY51" s="1260"/>
      <c r="AZ51" s="1260"/>
      <c r="BA51" s="1260"/>
      <c r="BB51" s="1260" t="s">
        <v>572</v>
      </c>
      <c r="BC51" s="1260"/>
      <c r="BD51" s="1260"/>
      <c r="BE51" s="1260"/>
      <c r="BF51" s="1260"/>
      <c r="BG51" s="1260"/>
      <c r="BH51" s="1260"/>
      <c r="BI51" s="1260"/>
      <c r="BJ51" s="1260"/>
      <c r="BK51" s="1260"/>
      <c r="BL51" s="1260"/>
      <c r="BM51" s="1260"/>
      <c r="BN51" s="1260"/>
      <c r="BO51" s="1260"/>
      <c r="BP51" s="1257">
        <v>24.6</v>
      </c>
      <c r="BQ51" s="1257"/>
      <c r="BR51" s="1257"/>
      <c r="BS51" s="1257"/>
      <c r="BT51" s="1257"/>
      <c r="BU51" s="1257"/>
      <c r="BV51" s="1257"/>
      <c r="BW51" s="1257"/>
      <c r="BX51" s="1257">
        <v>9.8000000000000007</v>
      </c>
      <c r="BY51" s="1257"/>
      <c r="BZ51" s="1257"/>
      <c r="CA51" s="1257"/>
      <c r="CB51" s="1257"/>
      <c r="CC51" s="1257"/>
      <c r="CD51" s="1257"/>
      <c r="CE51" s="1257"/>
      <c r="CF51" s="1257"/>
      <c r="CG51" s="1257"/>
      <c r="CH51" s="1257"/>
      <c r="CI51" s="1257"/>
      <c r="CJ51" s="1257"/>
      <c r="CK51" s="1257"/>
      <c r="CL51" s="1257"/>
      <c r="CM51" s="1257"/>
      <c r="CN51" s="1257"/>
      <c r="CO51" s="1257"/>
      <c r="CP51" s="1257"/>
      <c r="CQ51" s="1257"/>
      <c r="CR51" s="1257"/>
      <c r="CS51" s="1257"/>
      <c r="CT51" s="1257"/>
      <c r="CU51" s="1257"/>
      <c r="CV51" s="1257">
        <v>1.3</v>
      </c>
      <c r="CW51" s="1257"/>
      <c r="CX51" s="1257"/>
      <c r="CY51" s="1257"/>
      <c r="CZ51" s="1257"/>
      <c r="DA51" s="1257"/>
      <c r="DB51" s="1257"/>
      <c r="DC51" s="1257"/>
    </row>
    <row r="52" spans="1:109" x14ac:dyDescent="0.15">
      <c r="B52" s="372"/>
      <c r="G52" s="1272"/>
      <c r="H52" s="1272"/>
      <c r="I52" s="1276"/>
      <c r="J52" s="1276"/>
      <c r="K52" s="1262"/>
      <c r="L52" s="1262"/>
      <c r="M52" s="1262"/>
      <c r="N52" s="1262"/>
      <c r="AM52" s="381"/>
      <c r="AN52" s="1260"/>
      <c r="AO52" s="1260"/>
      <c r="AP52" s="1260"/>
      <c r="AQ52" s="1260"/>
      <c r="AR52" s="1260"/>
      <c r="AS52" s="1260"/>
      <c r="AT52" s="1260"/>
      <c r="AU52" s="1260"/>
      <c r="AV52" s="1260"/>
      <c r="AW52" s="1260"/>
      <c r="AX52" s="1260"/>
      <c r="AY52" s="1260"/>
      <c r="AZ52" s="1260"/>
      <c r="BA52" s="1260"/>
      <c r="BB52" s="1260"/>
      <c r="BC52" s="1260"/>
      <c r="BD52" s="1260"/>
      <c r="BE52" s="1260"/>
      <c r="BF52" s="1260"/>
      <c r="BG52" s="1260"/>
      <c r="BH52" s="1260"/>
      <c r="BI52" s="1260"/>
      <c r="BJ52" s="1260"/>
      <c r="BK52" s="1260"/>
      <c r="BL52" s="1260"/>
      <c r="BM52" s="1260"/>
      <c r="BN52" s="1260"/>
      <c r="BO52" s="1260"/>
      <c r="BP52" s="1257"/>
      <c r="BQ52" s="1257"/>
      <c r="BR52" s="1257"/>
      <c r="BS52" s="1257"/>
      <c r="BT52" s="1257"/>
      <c r="BU52" s="1257"/>
      <c r="BV52" s="1257"/>
      <c r="BW52" s="1257"/>
      <c r="BX52" s="1257"/>
      <c r="BY52" s="1257"/>
      <c r="BZ52" s="1257"/>
      <c r="CA52" s="1257"/>
      <c r="CB52" s="1257"/>
      <c r="CC52" s="1257"/>
      <c r="CD52" s="1257"/>
      <c r="CE52" s="1257"/>
      <c r="CF52" s="1257"/>
      <c r="CG52" s="1257"/>
      <c r="CH52" s="1257"/>
      <c r="CI52" s="1257"/>
      <c r="CJ52" s="1257"/>
      <c r="CK52" s="1257"/>
      <c r="CL52" s="1257"/>
      <c r="CM52" s="1257"/>
      <c r="CN52" s="1257"/>
      <c r="CO52" s="1257"/>
      <c r="CP52" s="1257"/>
      <c r="CQ52" s="1257"/>
      <c r="CR52" s="1257"/>
      <c r="CS52" s="1257"/>
      <c r="CT52" s="1257"/>
      <c r="CU52" s="1257"/>
      <c r="CV52" s="1257"/>
      <c r="CW52" s="1257"/>
      <c r="CX52" s="1257"/>
      <c r="CY52" s="1257"/>
      <c r="CZ52" s="1257"/>
      <c r="DA52" s="1257"/>
      <c r="DB52" s="1257"/>
      <c r="DC52" s="1257"/>
    </row>
    <row r="53" spans="1:109" x14ac:dyDescent="0.15">
      <c r="A53" s="380"/>
      <c r="B53" s="372"/>
      <c r="G53" s="1272"/>
      <c r="H53" s="1272"/>
      <c r="I53" s="1255"/>
      <c r="J53" s="1255"/>
      <c r="K53" s="1262"/>
      <c r="L53" s="1262"/>
      <c r="M53" s="1262"/>
      <c r="N53" s="1262"/>
      <c r="AM53" s="381"/>
      <c r="AN53" s="1260"/>
      <c r="AO53" s="1260"/>
      <c r="AP53" s="1260"/>
      <c r="AQ53" s="1260"/>
      <c r="AR53" s="1260"/>
      <c r="AS53" s="1260"/>
      <c r="AT53" s="1260"/>
      <c r="AU53" s="1260"/>
      <c r="AV53" s="1260"/>
      <c r="AW53" s="1260"/>
      <c r="AX53" s="1260"/>
      <c r="AY53" s="1260"/>
      <c r="AZ53" s="1260"/>
      <c r="BA53" s="1260"/>
      <c r="BB53" s="1260" t="s">
        <v>573</v>
      </c>
      <c r="BC53" s="1260"/>
      <c r="BD53" s="1260"/>
      <c r="BE53" s="1260"/>
      <c r="BF53" s="1260"/>
      <c r="BG53" s="1260"/>
      <c r="BH53" s="1260"/>
      <c r="BI53" s="1260"/>
      <c r="BJ53" s="1260"/>
      <c r="BK53" s="1260"/>
      <c r="BL53" s="1260"/>
      <c r="BM53" s="1260"/>
      <c r="BN53" s="1260"/>
      <c r="BO53" s="1260"/>
      <c r="BP53" s="1257">
        <v>63.8</v>
      </c>
      <c r="BQ53" s="1257"/>
      <c r="BR53" s="1257"/>
      <c r="BS53" s="1257"/>
      <c r="BT53" s="1257"/>
      <c r="BU53" s="1257"/>
      <c r="BV53" s="1257"/>
      <c r="BW53" s="1257"/>
      <c r="BX53" s="1257">
        <v>65.2</v>
      </c>
      <c r="BY53" s="1257"/>
      <c r="BZ53" s="1257"/>
      <c r="CA53" s="1257"/>
      <c r="CB53" s="1257"/>
      <c r="CC53" s="1257"/>
      <c r="CD53" s="1257"/>
      <c r="CE53" s="1257"/>
      <c r="CF53" s="1257">
        <v>66.8</v>
      </c>
      <c r="CG53" s="1257"/>
      <c r="CH53" s="1257"/>
      <c r="CI53" s="1257"/>
      <c r="CJ53" s="1257"/>
      <c r="CK53" s="1257"/>
      <c r="CL53" s="1257"/>
      <c r="CM53" s="1257"/>
      <c r="CN53" s="1257">
        <v>68.3</v>
      </c>
      <c r="CO53" s="1257"/>
      <c r="CP53" s="1257"/>
      <c r="CQ53" s="1257"/>
      <c r="CR53" s="1257"/>
      <c r="CS53" s="1257"/>
      <c r="CT53" s="1257"/>
      <c r="CU53" s="1257"/>
      <c r="CV53" s="1257">
        <v>69.8</v>
      </c>
      <c r="CW53" s="1257"/>
      <c r="CX53" s="1257"/>
      <c r="CY53" s="1257"/>
      <c r="CZ53" s="1257"/>
      <c r="DA53" s="1257"/>
      <c r="DB53" s="1257"/>
      <c r="DC53" s="1257"/>
    </row>
    <row r="54" spans="1:109" x14ac:dyDescent="0.15">
      <c r="A54" s="380"/>
      <c r="B54" s="372"/>
      <c r="G54" s="1272"/>
      <c r="H54" s="1272"/>
      <c r="I54" s="1255"/>
      <c r="J54" s="1255"/>
      <c r="K54" s="1262"/>
      <c r="L54" s="1262"/>
      <c r="M54" s="1262"/>
      <c r="N54" s="1262"/>
      <c r="AM54" s="381"/>
      <c r="AN54" s="1260"/>
      <c r="AO54" s="1260"/>
      <c r="AP54" s="1260"/>
      <c r="AQ54" s="1260"/>
      <c r="AR54" s="1260"/>
      <c r="AS54" s="1260"/>
      <c r="AT54" s="1260"/>
      <c r="AU54" s="1260"/>
      <c r="AV54" s="1260"/>
      <c r="AW54" s="1260"/>
      <c r="AX54" s="1260"/>
      <c r="AY54" s="1260"/>
      <c r="AZ54" s="1260"/>
      <c r="BA54" s="1260"/>
      <c r="BB54" s="1260"/>
      <c r="BC54" s="1260"/>
      <c r="BD54" s="1260"/>
      <c r="BE54" s="1260"/>
      <c r="BF54" s="1260"/>
      <c r="BG54" s="1260"/>
      <c r="BH54" s="1260"/>
      <c r="BI54" s="1260"/>
      <c r="BJ54" s="1260"/>
      <c r="BK54" s="1260"/>
      <c r="BL54" s="1260"/>
      <c r="BM54" s="1260"/>
      <c r="BN54" s="1260"/>
      <c r="BO54" s="1260"/>
      <c r="BP54" s="1257"/>
      <c r="BQ54" s="1257"/>
      <c r="BR54" s="1257"/>
      <c r="BS54" s="1257"/>
      <c r="BT54" s="1257"/>
      <c r="BU54" s="1257"/>
      <c r="BV54" s="1257"/>
      <c r="BW54" s="1257"/>
      <c r="BX54" s="1257"/>
      <c r="BY54" s="1257"/>
      <c r="BZ54" s="1257"/>
      <c r="CA54" s="1257"/>
      <c r="CB54" s="1257"/>
      <c r="CC54" s="1257"/>
      <c r="CD54" s="1257"/>
      <c r="CE54" s="1257"/>
      <c r="CF54" s="1257"/>
      <c r="CG54" s="1257"/>
      <c r="CH54" s="1257"/>
      <c r="CI54" s="1257"/>
      <c r="CJ54" s="1257"/>
      <c r="CK54" s="1257"/>
      <c r="CL54" s="1257"/>
      <c r="CM54" s="1257"/>
      <c r="CN54" s="1257"/>
      <c r="CO54" s="1257"/>
      <c r="CP54" s="1257"/>
      <c r="CQ54" s="1257"/>
      <c r="CR54" s="1257"/>
      <c r="CS54" s="1257"/>
      <c r="CT54" s="1257"/>
      <c r="CU54" s="1257"/>
      <c r="CV54" s="1257"/>
      <c r="CW54" s="1257"/>
      <c r="CX54" s="1257"/>
      <c r="CY54" s="1257"/>
      <c r="CZ54" s="1257"/>
      <c r="DA54" s="1257"/>
      <c r="DB54" s="1257"/>
      <c r="DC54" s="1257"/>
    </row>
    <row r="55" spans="1:109" x14ac:dyDescent="0.15">
      <c r="A55" s="380"/>
      <c r="B55" s="372"/>
      <c r="G55" s="1255"/>
      <c r="H55" s="1255"/>
      <c r="I55" s="1255"/>
      <c r="J55" s="1255"/>
      <c r="K55" s="1262"/>
      <c r="L55" s="1262"/>
      <c r="M55" s="1262"/>
      <c r="N55" s="1262"/>
      <c r="AN55" s="1261" t="s">
        <v>574</v>
      </c>
      <c r="AO55" s="1261"/>
      <c r="AP55" s="1261"/>
      <c r="AQ55" s="1261"/>
      <c r="AR55" s="1261"/>
      <c r="AS55" s="1261"/>
      <c r="AT55" s="1261"/>
      <c r="AU55" s="1261"/>
      <c r="AV55" s="1261"/>
      <c r="AW55" s="1261"/>
      <c r="AX55" s="1261"/>
      <c r="AY55" s="1261"/>
      <c r="AZ55" s="1261"/>
      <c r="BA55" s="1261"/>
      <c r="BB55" s="1260" t="s">
        <v>572</v>
      </c>
      <c r="BC55" s="1260"/>
      <c r="BD55" s="1260"/>
      <c r="BE55" s="1260"/>
      <c r="BF55" s="1260"/>
      <c r="BG55" s="1260"/>
      <c r="BH55" s="1260"/>
      <c r="BI55" s="1260"/>
      <c r="BJ55" s="1260"/>
      <c r="BK55" s="1260"/>
      <c r="BL55" s="1260"/>
      <c r="BM55" s="1260"/>
      <c r="BN55" s="1260"/>
      <c r="BO55" s="1260"/>
      <c r="BP55" s="1257">
        <v>3.9</v>
      </c>
      <c r="BQ55" s="1257"/>
      <c r="BR55" s="1257"/>
      <c r="BS55" s="1257"/>
      <c r="BT55" s="1257"/>
      <c r="BU55" s="1257"/>
      <c r="BV55" s="1257"/>
      <c r="BW55" s="1257"/>
      <c r="BX55" s="1257">
        <v>0</v>
      </c>
      <c r="BY55" s="1257"/>
      <c r="BZ55" s="1257"/>
      <c r="CA55" s="1257"/>
      <c r="CB55" s="1257"/>
      <c r="CC55" s="1257"/>
      <c r="CD55" s="1257"/>
      <c r="CE55" s="1257"/>
      <c r="CF55" s="1257">
        <v>0</v>
      </c>
      <c r="CG55" s="1257"/>
      <c r="CH55" s="1257"/>
      <c r="CI55" s="1257"/>
      <c r="CJ55" s="1257"/>
      <c r="CK55" s="1257"/>
      <c r="CL55" s="1257"/>
      <c r="CM55" s="1257"/>
      <c r="CN55" s="1257">
        <v>0</v>
      </c>
      <c r="CO55" s="1257"/>
      <c r="CP55" s="1257"/>
      <c r="CQ55" s="1257"/>
      <c r="CR55" s="1257"/>
      <c r="CS55" s="1257"/>
      <c r="CT55" s="1257"/>
      <c r="CU55" s="1257"/>
      <c r="CV55" s="1257">
        <v>0</v>
      </c>
      <c r="CW55" s="1257"/>
      <c r="CX55" s="1257"/>
      <c r="CY55" s="1257"/>
      <c r="CZ55" s="1257"/>
      <c r="DA55" s="1257"/>
      <c r="DB55" s="1257"/>
      <c r="DC55" s="1257"/>
    </row>
    <row r="56" spans="1:109" x14ac:dyDescent="0.15">
      <c r="A56" s="380"/>
      <c r="B56" s="372"/>
      <c r="G56" s="1255"/>
      <c r="H56" s="1255"/>
      <c r="I56" s="1255"/>
      <c r="J56" s="1255"/>
      <c r="K56" s="1262"/>
      <c r="L56" s="1262"/>
      <c r="M56" s="1262"/>
      <c r="N56" s="1262"/>
      <c r="AN56" s="1261"/>
      <c r="AO56" s="1261"/>
      <c r="AP56" s="1261"/>
      <c r="AQ56" s="1261"/>
      <c r="AR56" s="1261"/>
      <c r="AS56" s="1261"/>
      <c r="AT56" s="1261"/>
      <c r="AU56" s="1261"/>
      <c r="AV56" s="1261"/>
      <c r="AW56" s="1261"/>
      <c r="AX56" s="1261"/>
      <c r="AY56" s="1261"/>
      <c r="AZ56" s="1261"/>
      <c r="BA56" s="1261"/>
      <c r="BB56" s="1260"/>
      <c r="BC56" s="1260"/>
      <c r="BD56" s="1260"/>
      <c r="BE56" s="1260"/>
      <c r="BF56" s="1260"/>
      <c r="BG56" s="1260"/>
      <c r="BH56" s="1260"/>
      <c r="BI56" s="1260"/>
      <c r="BJ56" s="1260"/>
      <c r="BK56" s="1260"/>
      <c r="BL56" s="1260"/>
      <c r="BM56" s="1260"/>
      <c r="BN56" s="1260"/>
      <c r="BO56" s="1260"/>
      <c r="BP56" s="1257"/>
      <c r="BQ56" s="1257"/>
      <c r="BR56" s="1257"/>
      <c r="BS56" s="1257"/>
      <c r="BT56" s="1257"/>
      <c r="BU56" s="1257"/>
      <c r="BV56" s="1257"/>
      <c r="BW56" s="1257"/>
      <c r="BX56" s="1257"/>
      <c r="BY56" s="1257"/>
      <c r="BZ56" s="1257"/>
      <c r="CA56" s="1257"/>
      <c r="CB56" s="1257"/>
      <c r="CC56" s="1257"/>
      <c r="CD56" s="1257"/>
      <c r="CE56" s="1257"/>
      <c r="CF56" s="1257"/>
      <c r="CG56" s="1257"/>
      <c r="CH56" s="1257"/>
      <c r="CI56" s="1257"/>
      <c r="CJ56" s="1257"/>
      <c r="CK56" s="1257"/>
      <c r="CL56" s="1257"/>
      <c r="CM56" s="1257"/>
      <c r="CN56" s="1257"/>
      <c r="CO56" s="1257"/>
      <c r="CP56" s="1257"/>
      <c r="CQ56" s="1257"/>
      <c r="CR56" s="1257"/>
      <c r="CS56" s="1257"/>
      <c r="CT56" s="1257"/>
      <c r="CU56" s="1257"/>
      <c r="CV56" s="1257"/>
      <c r="CW56" s="1257"/>
      <c r="CX56" s="1257"/>
      <c r="CY56" s="1257"/>
      <c r="CZ56" s="1257"/>
      <c r="DA56" s="1257"/>
      <c r="DB56" s="1257"/>
      <c r="DC56" s="1257"/>
    </row>
    <row r="57" spans="1:109" s="380" customFormat="1" x14ac:dyDescent="0.15">
      <c r="B57" s="384"/>
      <c r="G57" s="1255"/>
      <c r="H57" s="1255"/>
      <c r="I57" s="1258"/>
      <c r="J57" s="1258"/>
      <c r="K57" s="1262"/>
      <c r="L57" s="1262"/>
      <c r="M57" s="1262"/>
      <c r="N57" s="1262"/>
      <c r="AM57" s="366"/>
      <c r="AN57" s="1261"/>
      <c r="AO57" s="1261"/>
      <c r="AP57" s="1261"/>
      <c r="AQ57" s="1261"/>
      <c r="AR57" s="1261"/>
      <c r="AS57" s="1261"/>
      <c r="AT57" s="1261"/>
      <c r="AU57" s="1261"/>
      <c r="AV57" s="1261"/>
      <c r="AW57" s="1261"/>
      <c r="AX57" s="1261"/>
      <c r="AY57" s="1261"/>
      <c r="AZ57" s="1261"/>
      <c r="BA57" s="1261"/>
      <c r="BB57" s="1260" t="s">
        <v>573</v>
      </c>
      <c r="BC57" s="1260"/>
      <c r="BD57" s="1260"/>
      <c r="BE57" s="1260"/>
      <c r="BF57" s="1260"/>
      <c r="BG57" s="1260"/>
      <c r="BH57" s="1260"/>
      <c r="BI57" s="1260"/>
      <c r="BJ57" s="1260"/>
      <c r="BK57" s="1260"/>
      <c r="BL57" s="1260"/>
      <c r="BM57" s="1260"/>
      <c r="BN57" s="1260"/>
      <c r="BO57" s="1260"/>
      <c r="BP57" s="1257">
        <v>63.1</v>
      </c>
      <c r="BQ57" s="1257"/>
      <c r="BR57" s="1257"/>
      <c r="BS57" s="1257"/>
      <c r="BT57" s="1257"/>
      <c r="BU57" s="1257"/>
      <c r="BV57" s="1257"/>
      <c r="BW57" s="1257"/>
      <c r="BX57" s="1257">
        <v>63.2</v>
      </c>
      <c r="BY57" s="1257"/>
      <c r="BZ57" s="1257"/>
      <c r="CA57" s="1257"/>
      <c r="CB57" s="1257"/>
      <c r="CC57" s="1257"/>
      <c r="CD57" s="1257"/>
      <c r="CE57" s="1257"/>
      <c r="CF57" s="1257">
        <v>64</v>
      </c>
      <c r="CG57" s="1257"/>
      <c r="CH57" s="1257"/>
      <c r="CI57" s="1257"/>
      <c r="CJ57" s="1257"/>
      <c r="CK57" s="1257"/>
      <c r="CL57" s="1257"/>
      <c r="CM57" s="1257"/>
      <c r="CN57" s="1257">
        <v>65.5</v>
      </c>
      <c r="CO57" s="1257"/>
      <c r="CP57" s="1257"/>
      <c r="CQ57" s="1257"/>
      <c r="CR57" s="1257"/>
      <c r="CS57" s="1257"/>
      <c r="CT57" s="1257"/>
      <c r="CU57" s="1257"/>
      <c r="CV57" s="1257">
        <v>66.099999999999994</v>
      </c>
      <c r="CW57" s="1257"/>
      <c r="CX57" s="1257"/>
      <c r="CY57" s="1257"/>
      <c r="CZ57" s="1257"/>
      <c r="DA57" s="1257"/>
      <c r="DB57" s="1257"/>
      <c r="DC57" s="1257"/>
      <c r="DD57" s="385"/>
      <c r="DE57" s="384"/>
    </row>
    <row r="58" spans="1:109" s="380" customFormat="1" x14ac:dyDescent="0.15">
      <c r="A58" s="366"/>
      <c r="B58" s="384"/>
      <c r="G58" s="1255"/>
      <c r="H58" s="1255"/>
      <c r="I58" s="1258"/>
      <c r="J58" s="1258"/>
      <c r="K58" s="1262"/>
      <c r="L58" s="1262"/>
      <c r="M58" s="1262"/>
      <c r="N58" s="1262"/>
      <c r="AM58" s="366"/>
      <c r="AN58" s="1261"/>
      <c r="AO58" s="1261"/>
      <c r="AP58" s="1261"/>
      <c r="AQ58" s="1261"/>
      <c r="AR58" s="1261"/>
      <c r="AS58" s="1261"/>
      <c r="AT58" s="1261"/>
      <c r="AU58" s="1261"/>
      <c r="AV58" s="1261"/>
      <c r="AW58" s="1261"/>
      <c r="AX58" s="1261"/>
      <c r="AY58" s="1261"/>
      <c r="AZ58" s="1261"/>
      <c r="BA58" s="1261"/>
      <c r="BB58" s="1260"/>
      <c r="BC58" s="1260"/>
      <c r="BD58" s="1260"/>
      <c r="BE58" s="1260"/>
      <c r="BF58" s="1260"/>
      <c r="BG58" s="1260"/>
      <c r="BH58" s="1260"/>
      <c r="BI58" s="1260"/>
      <c r="BJ58" s="1260"/>
      <c r="BK58" s="1260"/>
      <c r="BL58" s="1260"/>
      <c r="BM58" s="1260"/>
      <c r="BN58" s="1260"/>
      <c r="BO58" s="1260"/>
      <c r="BP58" s="1257"/>
      <c r="BQ58" s="1257"/>
      <c r="BR58" s="1257"/>
      <c r="BS58" s="1257"/>
      <c r="BT58" s="1257"/>
      <c r="BU58" s="1257"/>
      <c r="BV58" s="1257"/>
      <c r="BW58" s="1257"/>
      <c r="BX58" s="1257"/>
      <c r="BY58" s="1257"/>
      <c r="BZ58" s="1257"/>
      <c r="CA58" s="1257"/>
      <c r="CB58" s="1257"/>
      <c r="CC58" s="1257"/>
      <c r="CD58" s="1257"/>
      <c r="CE58" s="1257"/>
      <c r="CF58" s="1257"/>
      <c r="CG58" s="1257"/>
      <c r="CH58" s="1257"/>
      <c r="CI58" s="1257"/>
      <c r="CJ58" s="1257"/>
      <c r="CK58" s="1257"/>
      <c r="CL58" s="1257"/>
      <c r="CM58" s="1257"/>
      <c r="CN58" s="1257"/>
      <c r="CO58" s="1257"/>
      <c r="CP58" s="1257"/>
      <c r="CQ58" s="1257"/>
      <c r="CR58" s="1257"/>
      <c r="CS58" s="1257"/>
      <c r="CT58" s="1257"/>
      <c r="CU58" s="1257"/>
      <c r="CV58" s="1257"/>
      <c r="CW58" s="1257"/>
      <c r="CX58" s="1257"/>
      <c r="CY58" s="1257"/>
      <c r="CZ58" s="1257"/>
      <c r="DA58" s="1257"/>
      <c r="DB58" s="1257"/>
      <c r="DC58" s="125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575</v>
      </c>
    </row>
    <row r="64" spans="1:109" x14ac:dyDescent="0.15">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9" s="373" customFormat="1" x14ac:dyDescent="0.15">
      <c r="B65" s="372"/>
      <c r="C65" s="366"/>
      <c r="D65" s="366"/>
      <c r="E65" s="366"/>
      <c r="F65" s="366"/>
      <c r="G65" s="366"/>
      <c r="H65" s="366"/>
      <c r="I65" s="366"/>
      <c r="J65" s="366"/>
      <c r="K65" s="366"/>
      <c r="L65" s="366"/>
      <c r="M65" s="366"/>
      <c r="N65" s="366"/>
      <c r="O65" s="366"/>
      <c r="P65" s="366"/>
      <c r="Q65" s="366"/>
      <c r="R65" s="366"/>
      <c r="S65" s="366"/>
      <c r="T65" s="366"/>
      <c r="U65" s="366"/>
      <c r="V65" s="366"/>
      <c r="W65" s="366"/>
      <c r="X65" s="366"/>
      <c r="Y65" s="366"/>
      <c r="Z65" s="366"/>
      <c r="AA65" s="366"/>
      <c r="AB65" s="366"/>
      <c r="AC65" s="366"/>
      <c r="AD65" s="366"/>
      <c r="AE65" s="366"/>
      <c r="AF65" s="366"/>
      <c r="AG65" s="366"/>
      <c r="AH65" s="366"/>
      <c r="AI65" s="366"/>
      <c r="AJ65" s="366"/>
      <c r="AK65" s="366"/>
      <c r="AL65" s="366"/>
      <c r="AM65" s="366"/>
      <c r="AN65" s="1263" t="s">
        <v>578</v>
      </c>
      <c r="AO65" s="1264"/>
      <c r="AP65" s="1264"/>
      <c r="AQ65" s="1264"/>
      <c r="AR65" s="1264"/>
      <c r="AS65" s="1264"/>
      <c r="AT65" s="1264"/>
      <c r="AU65" s="1264"/>
      <c r="AV65" s="1264"/>
      <c r="AW65" s="1264"/>
      <c r="AX65" s="1264"/>
      <c r="AY65" s="1264"/>
      <c r="AZ65" s="1264"/>
      <c r="BA65" s="1264"/>
      <c r="BB65" s="1264"/>
      <c r="BC65" s="1264"/>
      <c r="BD65" s="1264"/>
      <c r="BE65" s="1264"/>
      <c r="BF65" s="1264"/>
      <c r="BG65" s="1264"/>
      <c r="BH65" s="1264"/>
      <c r="BI65" s="1264"/>
      <c r="BJ65" s="1264"/>
      <c r="BK65" s="1264"/>
      <c r="BL65" s="1264"/>
      <c r="BM65" s="1264"/>
      <c r="BN65" s="1264"/>
      <c r="BO65" s="1264"/>
      <c r="BP65" s="1264"/>
      <c r="BQ65" s="1264"/>
      <c r="BR65" s="1264"/>
      <c r="BS65" s="1264"/>
      <c r="BT65" s="1264"/>
      <c r="BU65" s="1264"/>
      <c r="BV65" s="1264"/>
      <c r="BW65" s="1264"/>
      <c r="BX65" s="1264"/>
      <c r="BY65" s="1264"/>
      <c r="BZ65" s="1264"/>
      <c r="CA65" s="1264"/>
      <c r="CB65" s="1264"/>
      <c r="CC65" s="1264"/>
      <c r="CD65" s="1264"/>
      <c r="CE65" s="1264"/>
      <c r="CF65" s="1264"/>
      <c r="CG65" s="1264"/>
      <c r="CH65" s="1264"/>
      <c r="CI65" s="1264"/>
      <c r="CJ65" s="1264"/>
      <c r="CK65" s="1264"/>
      <c r="CL65" s="1264"/>
      <c r="CM65" s="1264"/>
      <c r="CN65" s="1264"/>
      <c r="CO65" s="1264"/>
      <c r="CP65" s="1264"/>
      <c r="CQ65" s="1264"/>
      <c r="CR65" s="1264"/>
      <c r="CS65" s="1264"/>
      <c r="CT65" s="1264"/>
      <c r="CU65" s="1264"/>
      <c r="CV65" s="1264"/>
      <c r="CW65" s="1264"/>
      <c r="CX65" s="1264"/>
      <c r="CY65" s="1264"/>
      <c r="CZ65" s="1264"/>
      <c r="DA65" s="1264"/>
      <c r="DB65" s="1264"/>
      <c r="DC65" s="1265"/>
      <c r="DE65" s="372"/>
    </row>
    <row r="66" spans="2:109" s="373" customFormat="1" x14ac:dyDescent="0.15">
      <c r="B66" s="372"/>
      <c r="C66" s="366"/>
      <c r="D66" s="366"/>
      <c r="E66" s="366"/>
      <c r="F66" s="366"/>
      <c r="G66" s="366"/>
      <c r="H66" s="366"/>
      <c r="I66" s="366"/>
      <c r="J66" s="366"/>
      <c r="K66" s="366"/>
      <c r="L66" s="366"/>
      <c r="M66" s="366"/>
      <c r="N66" s="366"/>
      <c r="O66" s="366"/>
      <c r="P66" s="366"/>
      <c r="Q66" s="366"/>
      <c r="R66" s="366"/>
      <c r="S66" s="366"/>
      <c r="T66" s="366"/>
      <c r="U66" s="366"/>
      <c r="V66" s="366"/>
      <c r="W66" s="366"/>
      <c r="X66" s="366"/>
      <c r="Y66" s="366"/>
      <c r="Z66" s="366"/>
      <c r="AA66" s="366"/>
      <c r="AB66" s="366"/>
      <c r="AC66" s="366"/>
      <c r="AD66" s="366"/>
      <c r="AE66" s="366"/>
      <c r="AF66" s="366"/>
      <c r="AG66" s="366"/>
      <c r="AH66" s="366"/>
      <c r="AI66" s="366"/>
      <c r="AJ66" s="366"/>
      <c r="AK66" s="366"/>
      <c r="AL66" s="366"/>
      <c r="AM66" s="366"/>
      <c r="AN66" s="1266"/>
      <c r="AO66" s="1267"/>
      <c r="AP66" s="1267"/>
      <c r="AQ66" s="1267"/>
      <c r="AR66" s="1267"/>
      <c r="AS66" s="1267"/>
      <c r="AT66" s="1267"/>
      <c r="AU66" s="1267"/>
      <c r="AV66" s="1267"/>
      <c r="AW66" s="1267"/>
      <c r="AX66" s="1267"/>
      <c r="AY66" s="1267"/>
      <c r="AZ66" s="1267"/>
      <c r="BA66" s="1267"/>
      <c r="BB66" s="1267"/>
      <c r="BC66" s="1267"/>
      <c r="BD66" s="1267"/>
      <c r="BE66" s="1267"/>
      <c r="BF66" s="1267"/>
      <c r="BG66" s="1267"/>
      <c r="BH66" s="1267"/>
      <c r="BI66" s="1267"/>
      <c r="BJ66" s="1267"/>
      <c r="BK66" s="1267"/>
      <c r="BL66" s="1267"/>
      <c r="BM66" s="1267"/>
      <c r="BN66" s="1267"/>
      <c r="BO66" s="1267"/>
      <c r="BP66" s="1267"/>
      <c r="BQ66" s="1267"/>
      <c r="BR66" s="1267"/>
      <c r="BS66" s="1267"/>
      <c r="BT66" s="1267"/>
      <c r="BU66" s="1267"/>
      <c r="BV66" s="1267"/>
      <c r="BW66" s="1267"/>
      <c r="BX66" s="1267"/>
      <c r="BY66" s="1267"/>
      <c r="BZ66" s="1267"/>
      <c r="CA66" s="1267"/>
      <c r="CB66" s="1267"/>
      <c r="CC66" s="1267"/>
      <c r="CD66" s="1267"/>
      <c r="CE66" s="1267"/>
      <c r="CF66" s="1267"/>
      <c r="CG66" s="1267"/>
      <c r="CH66" s="1267"/>
      <c r="CI66" s="1267"/>
      <c r="CJ66" s="1267"/>
      <c r="CK66" s="1267"/>
      <c r="CL66" s="1267"/>
      <c r="CM66" s="1267"/>
      <c r="CN66" s="1267"/>
      <c r="CO66" s="1267"/>
      <c r="CP66" s="1267"/>
      <c r="CQ66" s="1267"/>
      <c r="CR66" s="1267"/>
      <c r="CS66" s="1267"/>
      <c r="CT66" s="1267"/>
      <c r="CU66" s="1267"/>
      <c r="CV66" s="1267"/>
      <c r="CW66" s="1267"/>
      <c r="CX66" s="1267"/>
      <c r="CY66" s="1267"/>
      <c r="CZ66" s="1267"/>
      <c r="DA66" s="1267"/>
      <c r="DB66" s="1267"/>
      <c r="DC66" s="1268"/>
      <c r="DE66" s="372"/>
    </row>
    <row r="67" spans="2:109" s="373" customFormat="1" x14ac:dyDescent="0.15">
      <c r="B67" s="372"/>
      <c r="C67" s="366"/>
      <c r="D67" s="366"/>
      <c r="E67" s="366"/>
      <c r="F67" s="366"/>
      <c r="G67" s="366"/>
      <c r="H67" s="366"/>
      <c r="I67" s="366"/>
      <c r="J67" s="366"/>
      <c r="K67" s="366"/>
      <c r="L67" s="366"/>
      <c r="M67" s="366"/>
      <c r="N67" s="366"/>
      <c r="O67" s="366"/>
      <c r="P67" s="366"/>
      <c r="Q67" s="366"/>
      <c r="R67" s="366"/>
      <c r="S67" s="366"/>
      <c r="T67" s="366"/>
      <c r="U67" s="366"/>
      <c r="V67" s="366"/>
      <c r="W67" s="366"/>
      <c r="X67" s="366"/>
      <c r="Y67" s="366"/>
      <c r="Z67" s="366"/>
      <c r="AA67" s="366"/>
      <c r="AB67" s="366"/>
      <c r="AC67" s="366"/>
      <c r="AD67" s="366"/>
      <c r="AE67" s="366"/>
      <c r="AF67" s="366"/>
      <c r="AG67" s="366"/>
      <c r="AH67" s="366"/>
      <c r="AI67" s="366"/>
      <c r="AJ67" s="366"/>
      <c r="AK67" s="366"/>
      <c r="AL67" s="366"/>
      <c r="AM67" s="366"/>
      <c r="AN67" s="1266"/>
      <c r="AO67" s="1267"/>
      <c r="AP67" s="1267"/>
      <c r="AQ67" s="1267"/>
      <c r="AR67" s="1267"/>
      <c r="AS67" s="1267"/>
      <c r="AT67" s="1267"/>
      <c r="AU67" s="1267"/>
      <c r="AV67" s="1267"/>
      <c r="AW67" s="1267"/>
      <c r="AX67" s="1267"/>
      <c r="AY67" s="1267"/>
      <c r="AZ67" s="1267"/>
      <c r="BA67" s="1267"/>
      <c r="BB67" s="1267"/>
      <c r="BC67" s="1267"/>
      <c r="BD67" s="1267"/>
      <c r="BE67" s="1267"/>
      <c r="BF67" s="1267"/>
      <c r="BG67" s="1267"/>
      <c r="BH67" s="1267"/>
      <c r="BI67" s="1267"/>
      <c r="BJ67" s="1267"/>
      <c r="BK67" s="1267"/>
      <c r="BL67" s="1267"/>
      <c r="BM67" s="1267"/>
      <c r="BN67" s="1267"/>
      <c r="BO67" s="1267"/>
      <c r="BP67" s="1267"/>
      <c r="BQ67" s="1267"/>
      <c r="BR67" s="1267"/>
      <c r="BS67" s="1267"/>
      <c r="BT67" s="1267"/>
      <c r="BU67" s="1267"/>
      <c r="BV67" s="1267"/>
      <c r="BW67" s="1267"/>
      <c r="BX67" s="1267"/>
      <c r="BY67" s="1267"/>
      <c r="BZ67" s="1267"/>
      <c r="CA67" s="1267"/>
      <c r="CB67" s="1267"/>
      <c r="CC67" s="1267"/>
      <c r="CD67" s="1267"/>
      <c r="CE67" s="1267"/>
      <c r="CF67" s="1267"/>
      <c r="CG67" s="1267"/>
      <c r="CH67" s="1267"/>
      <c r="CI67" s="1267"/>
      <c r="CJ67" s="1267"/>
      <c r="CK67" s="1267"/>
      <c r="CL67" s="1267"/>
      <c r="CM67" s="1267"/>
      <c r="CN67" s="1267"/>
      <c r="CO67" s="1267"/>
      <c r="CP67" s="1267"/>
      <c r="CQ67" s="1267"/>
      <c r="CR67" s="1267"/>
      <c r="CS67" s="1267"/>
      <c r="CT67" s="1267"/>
      <c r="CU67" s="1267"/>
      <c r="CV67" s="1267"/>
      <c r="CW67" s="1267"/>
      <c r="CX67" s="1267"/>
      <c r="CY67" s="1267"/>
      <c r="CZ67" s="1267"/>
      <c r="DA67" s="1267"/>
      <c r="DB67" s="1267"/>
      <c r="DC67" s="1268"/>
      <c r="DE67" s="372"/>
    </row>
    <row r="68" spans="2:109" s="373" customFormat="1" x14ac:dyDescent="0.15">
      <c r="B68" s="372"/>
      <c r="C68" s="366"/>
      <c r="D68" s="366"/>
      <c r="E68" s="366"/>
      <c r="F68" s="366"/>
      <c r="G68" s="366"/>
      <c r="H68" s="366"/>
      <c r="I68" s="366"/>
      <c r="J68" s="366"/>
      <c r="K68" s="366"/>
      <c r="L68" s="366"/>
      <c r="M68" s="366"/>
      <c r="N68" s="366"/>
      <c r="O68" s="366"/>
      <c r="P68" s="366"/>
      <c r="Q68" s="366"/>
      <c r="R68" s="366"/>
      <c r="S68" s="366"/>
      <c r="T68" s="366"/>
      <c r="U68" s="366"/>
      <c r="V68" s="366"/>
      <c r="W68" s="366"/>
      <c r="X68" s="366"/>
      <c r="Y68" s="366"/>
      <c r="Z68" s="366"/>
      <c r="AA68" s="366"/>
      <c r="AB68" s="366"/>
      <c r="AC68" s="366"/>
      <c r="AD68" s="366"/>
      <c r="AE68" s="366"/>
      <c r="AF68" s="366"/>
      <c r="AG68" s="366"/>
      <c r="AH68" s="366"/>
      <c r="AI68" s="366"/>
      <c r="AJ68" s="366"/>
      <c r="AK68" s="366"/>
      <c r="AL68" s="366"/>
      <c r="AM68" s="366"/>
      <c r="AN68" s="1266"/>
      <c r="AO68" s="1267"/>
      <c r="AP68" s="1267"/>
      <c r="AQ68" s="1267"/>
      <c r="AR68" s="1267"/>
      <c r="AS68" s="1267"/>
      <c r="AT68" s="1267"/>
      <c r="AU68" s="1267"/>
      <c r="AV68" s="1267"/>
      <c r="AW68" s="1267"/>
      <c r="AX68" s="1267"/>
      <c r="AY68" s="1267"/>
      <c r="AZ68" s="1267"/>
      <c r="BA68" s="1267"/>
      <c r="BB68" s="1267"/>
      <c r="BC68" s="1267"/>
      <c r="BD68" s="1267"/>
      <c r="BE68" s="1267"/>
      <c r="BF68" s="1267"/>
      <c r="BG68" s="1267"/>
      <c r="BH68" s="1267"/>
      <c r="BI68" s="1267"/>
      <c r="BJ68" s="1267"/>
      <c r="BK68" s="1267"/>
      <c r="BL68" s="1267"/>
      <c r="BM68" s="1267"/>
      <c r="BN68" s="1267"/>
      <c r="BO68" s="1267"/>
      <c r="BP68" s="1267"/>
      <c r="BQ68" s="1267"/>
      <c r="BR68" s="1267"/>
      <c r="BS68" s="1267"/>
      <c r="BT68" s="1267"/>
      <c r="BU68" s="1267"/>
      <c r="BV68" s="1267"/>
      <c r="BW68" s="1267"/>
      <c r="BX68" s="1267"/>
      <c r="BY68" s="1267"/>
      <c r="BZ68" s="1267"/>
      <c r="CA68" s="1267"/>
      <c r="CB68" s="1267"/>
      <c r="CC68" s="1267"/>
      <c r="CD68" s="1267"/>
      <c r="CE68" s="1267"/>
      <c r="CF68" s="1267"/>
      <c r="CG68" s="1267"/>
      <c r="CH68" s="1267"/>
      <c r="CI68" s="1267"/>
      <c r="CJ68" s="1267"/>
      <c r="CK68" s="1267"/>
      <c r="CL68" s="1267"/>
      <c r="CM68" s="1267"/>
      <c r="CN68" s="1267"/>
      <c r="CO68" s="1267"/>
      <c r="CP68" s="1267"/>
      <c r="CQ68" s="1267"/>
      <c r="CR68" s="1267"/>
      <c r="CS68" s="1267"/>
      <c r="CT68" s="1267"/>
      <c r="CU68" s="1267"/>
      <c r="CV68" s="1267"/>
      <c r="CW68" s="1267"/>
      <c r="CX68" s="1267"/>
      <c r="CY68" s="1267"/>
      <c r="CZ68" s="1267"/>
      <c r="DA68" s="1267"/>
      <c r="DB68" s="1267"/>
      <c r="DC68" s="1268"/>
      <c r="DE68" s="372"/>
    </row>
    <row r="69" spans="2:109" s="373" customFormat="1" x14ac:dyDescent="0.15">
      <c r="B69" s="372"/>
      <c r="C69" s="366"/>
      <c r="D69" s="366"/>
      <c r="E69" s="366"/>
      <c r="F69" s="366"/>
      <c r="G69" s="366"/>
      <c r="H69" s="366"/>
      <c r="I69" s="366"/>
      <c r="J69" s="366"/>
      <c r="K69" s="366"/>
      <c r="L69" s="366"/>
      <c r="M69" s="366"/>
      <c r="N69" s="366"/>
      <c r="O69" s="366"/>
      <c r="P69" s="366"/>
      <c r="Q69" s="366"/>
      <c r="R69" s="366"/>
      <c r="S69" s="366"/>
      <c r="T69" s="366"/>
      <c r="U69" s="366"/>
      <c r="V69" s="366"/>
      <c r="W69" s="366"/>
      <c r="X69" s="366"/>
      <c r="Y69" s="366"/>
      <c r="Z69" s="366"/>
      <c r="AA69" s="366"/>
      <c r="AB69" s="366"/>
      <c r="AC69" s="366"/>
      <c r="AD69" s="366"/>
      <c r="AE69" s="366"/>
      <c r="AF69" s="366"/>
      <c r="AG69" s="366"/>
      <c r="AH69" s="366"/>
      <c r="AI69" s="366"/>
      <c r="AJ69" s="366"/>
      <c r="AK69" s="366"/>
      <c r="AL69" s="366"/>
      <c r="AM69" s="366"/>
      <c r="AN69" s="1269"/>
      <c r="AO69" s="1270"/>
      <c r="AP69" s="1270"/>
      <c r="AQ69" s="1270"/>
      <c r="AR69" s="1270"/>
      <c r="AS69" s="1270"/>
      <c r="AT69" s="1270"/>
      <c r="AU69" s="1270"/>
      <c r="AV69" s="1270"/>
      <c r="AW69" s="1270"/>
      <c r="AX69" s="1270"/>
      <c r="AY69" s="1270"/>
      <c r="AZ69" s="1270"/>
      <c r="BA69" s="1270"/>
      <c r="BB69" s="1270"/>
      <c r="BC69" s="1270"/>
      <c r="BD69" s="1270"/>
      <c r="BE69" s="1270"/>
      <c r="BF69" s="1270"/>
      <c r="BG69" s="1270"/>
      <c r="BH69" s="1270"/>
      <c r="BI69" s="1270"/>
      <c r="BJ69" s="1270"/>
      <c r="BK69" s="1270"/>
      <c r="BL69" s="1270"/>
      <c r="BM69" s="1270"/>
      <c r="BN69" s="1270"/>
      <c r="BO69" s="1270"/>
      <c r="BP69" s="1270"/>
      <c r="BQ69" s="1270"/>
      <c r="BR69" s="1270"/>
      <c r="BS69" s="1270"/>
      <c r="BT69" s="1270"/>
      <c r="BU69" s="1270"/>
      <c r="BV69" s="1270"/>
      <c r="BW69" s="1270"/>
      <c r="BX69" s="1270"/>
      <c r="BY69" s="1270"/>
      <c r="BZ69" s="1270"/>
      <c r="CA69" s="1270"/>
      <c r="CB69" s="1270"/>
      <c r="CC69" s="1270"/>
      <c r="CD69" s="1270"/>
      <c r="CE69" s="1270"/>
      <c r="CF69" s="1270"/>
      <c r="CG69" s="1270"/>
      <c r="CH69" s="1270"/>
      <c r="CI69" s="1270"/>
      <c r="CJ69" s="1270"/>
      <c r="CK69" s="1270"/>
      <c r="CL69" s="1270"/>
      <c r="CM69" s="1270"/>
      <c r="CN69" s="1270"/>
      <c r="CO69" s="1270"/>
      <c r="CP69" s="1270"/>
      <c r="CQ69" s="1270"/>
      <c r="CR69" s="1270"/>
      <c r="CS69" s="1270"/>
      <c r="CT69" s="1270"/>
      <c r="CU69" s="1270"/>
      <c r="CV69" s="1270"/>
      <c r="CW69" s="1270"/>
      <c r="CX69" s="1270"/>
      <c r="CY69" s="1270"/>
      <c r="CZ69" s="1270"/>
      <c r="DA69" s="1270"/>
      <c r="DB69" s="1270"/>
      <c r="DC69" s="1271"/>
      <c r="DE69" s="372"/>
    </row>
    <row r="70" spans="2:109" s="373" customFormat="1" x14ac:dyDescent="0.15">
      <c r="B70" s="372"/>
      <c r="C70" s="366"/>
      <c r="D70" s="366"/>
      <c r="E70" s="366"/>
      <c r="F70" s="366"/>
      <c r="G70" s="366"/>
      <c r="H70" s="394"/>
      <c r="I70" s="394"/>
      <c r="J70" s="395"/>
      <c r="K70" s="395"/>
      <c r="L70" s="396"/>
      <c r="M70" s="395"/>
      <c r="N70" s="396"/>
      <c r="O70" s="366"/>
      <c r="P70" s="366"/>
      <c r="Q70" s="366"/>
      <c r="R70" s="366"/>
      <c r="S70" s="366"/>
      <c r="T70" s="366"/>
      <c r="U70" s="366"/>
      <c r="V70" s="366"/>
      <c r="W70" s="366"/>
      <c r="X70" s="366"/>
      <c r="Y70" s="366"/>
      <c r="Z70" s="366"/>
      <c r="AA70" s="366"/>
      <c r="AB70" s="366"/>
      <c r="AC70" s="366"/>
      <c r="AD70" s="366"/>
      <c r="AE70" s="366"/>
      <c r="AF70" s="366"/>
      <c r="AG70" s="366"/>
      <c r="AH70" s="366"/>
      <c r="AI70" s="366"/>
      <c r="AJ70" s="366"/>
      <c r="AK70" s="366"/>
      <c r="AL70" s="366"/>
      <c r="AM70" s="366"/>
      <c r="AN70" s="381"/>
      <c r="AO70" s="381"/>
      <c r="AP70" s="381"/>
      <c r="AQ70" s="366"/>
      <c r="AR70" s="366"/>
      <c r="AS70" s="366"/>
      <c r="AT70" s="366"/>
      <c r="AU70" s="366"/>
      <c r="AV70" s="366"/>
      <c r="AW70" s="366"/>
      <c r="AX70" s="366"/>
      <c r="AY70" s="366"/>
      <c r="AZ70" s="381"/>
      <c r="BA70" s="381"/>
      <c r="BB70" s="381"/>
      <c r="BC70" s="366"/>
      <c r="BD70" s="366"/>
      <c r="BE70" s="366"/>
      <c r="BF70" s="366"/>
      <c r="BG70" s="366"/>
      <c r="BH70" s="366"/>
      <c r="BI70" s="366"/>
      <c r="BJ70" s="366"/>
      <c r="BK70" s="366"/>
      <c r="BL70" s="381"/>
      <c r="BM70" s="381"/>
      <c r="BN70" s="381"/>
      <c r="BO70" s="366"/>
      <c r="BP70" s="366"/>
      <c r="BQ70" s="366"/>
      <c r="BR70" s="366"/>
      <c r="BS70" s="366"/>
      <c r="BT70" s="366"/>
      <c r="BU70" s="366"/>
      <c r="BV70" s="366"/>
      <c r="BW70" s="366"/>
      <c r="BX70" s="381"/>
      <c r="BY70" s="381"/>
      <c r="BZ70" s="381"/>
      <c r="CA70" s="366"/>
      <c r="CB70" s="366"/>
      <c r="CC70" s="366"/>
      <c r="CD70" s="366"/>
      <c r="CE70" s="366"/>
      <c r="CF70" s="366"/>
      <c r="CG70" s="366"/>
      <c r="CH70" s="366"/>
      <c r="CI70" s="366"/>
      <c r="CJ70" s="381"/>
      <c r="CK70" s="381"/>
      <c r="CL70" s="381"/>
      <c r="CM70" s="366"/>
      <c r="CN70" s="366"/>
      <c r="CO70" s="366"/>
      <c r="CP70" s="366"/>
      <c r="CQ70" s="366"/>
      <c r="CR70" s="366"/>
      <c r="CS70" s="366"/>
      <c r="CT70" s="366"/>
      <c r="CU70" s="366"/>
      <c r="CV70" s="381"/>
      <c r="CW70" s="381"/>
      <c r="CX70" s="381"/>
      <c r="CY70" s="366"/>
      <c r="CZ70" s="366"/>
      <c r="DA70" s="366"/>
      <c r="DB70" s="366"/>
      <c r="DC70" s="366"/>
      <c r="DE70" s="372"/>
    </row>
    <row r="71" spans="2:109" s="373" customFormat="1" x14ac:dyDescent="0.15">
      <c r="B71" s="372"/>
      <c r="C71" s="366"/>
      <c r="D71" s="366"/>
      <c r="E71" s="366"/>
      <c r="F71" s="366"/>
      <c r="G71" s="397"/>
      <c r="H71" s="366"/>
      <c r="I71" s="398"/>
      <c r="J71" s="395"/>
      <c r="K71" s="395"/>
      <c r="L71" s="396"/>
      <c r="M71" s="395"/>
      <c r="N71" s="396"/>
      <c r="O71" s="366"/>
      <c r="P71" s="366"/>
      <c r="Q71" s="366"/>
      <c r="R71" s="366"/>
      <c r="S71" s="366"/>
      <c r="T71" s="366"/>
      <c r="U71" s="366"/>
      <c r="V71" s="366"/>
      <c r="W71" s="366"/>
      <c r="X71" s="366"/>
      <c r="Y71" s="366"/>
      <c r="Z71" s="366"/>
      <c r="AA71" s="366"/>
      <c r="AB71" s="366"/>
      <c r="AC71" s="366"/>
      <c r="AD71" s="366"/>
      <c r="AE71" s="366"/>
      <c r="AF71" s="366"/>
      <c r="AG71" s="366"/>
      <c r="AH71" s="366"/>
      <c r="AI71" s="366"/>
      <c r="AJ71" s="366"/>
      <c r="AK71" s="366"/>
      <c r="AL71" s="366"/>
      <c r="AM71" s="397"/>
      <c r="AN71" s="366" t="s">
        <v>570</v>
      </c>
      <c r="AO71" s="366"/>
      <c r="AP71" s="366"/>
      <c r="AQ71" s="366"/>
      <c r="AR71" s="366"/>
      <c r="AS71" s="366"/>
      <c r="AT71" s="366"/>
      <c r="AU71" s="366"/>
      <c r="AV71" s="366"/>
      <c r="AW71" s="366"/>
      <c r="AX71" s="366"/>
      <c r="AY71" s="366"/>
      <c r="AZ71" s="366"/>
      <c r="BA71" s="366"/>
      <c r="BB71" s="366"/>
      <c r="BC71" s="366"/>
      <c r="BD71" s="366"/>
      <c r="BE71" s="366"/>
      <c r="BF71" s="366"/>
      <c r="BG71" s="366"/>
      <c r="BH71" s="366"/>
      <c r="BI71" s="366"/>
      <c r="BJ71" s="366"/>
      <c r="BK71" s="366"/>
      <c r="BL71" s="366"/>
      <c r="BM71" s="366"/>
      <c r="BN71" s="366"/>
      <c r="BO71" s="366"/>
      <c r="BP71" s="366"/>
      <c r="BQ71" s="366"/>
      <c r="BR71" s="366"/>
      <c r="BS71" s="366"/>
      <c r="BT71" s="366"/>
      <c r="BU71" s="366"/>
      <c r="BV71" s="366"/>
      <c r="BW71" s="366"/>
      <c r="BX71" s="366"/>
      <c r="BY71" s="366"/>
      <c r="BZ71" s="366"/>
      <c r="CA71" s="366"/>
      <c r="CB71" s="366"/>
      <c r="CC71" s="366"/>
      <c r="CD71" s="366"/>
      <c r="CE71" s="366"/>
      <c r="CF71" s="366"/>
      <c r="CG71" s="366"/>
      <c r="CH71" s="366"/>
      <c r="CI71" s="366"/>
      <c r="CJ71" s="366"/>
      <c r="CK71" s="366"/>
      <c r="CL71" s="366"/>
      <c r="CM71" s="366"/>
      <c r="CN71" s="366"/>
      <c r="CO71" s="366"/>
      <c r="CP71" s="366"/>
      <c r="CQ71" s="366"/>
      <c r="CR71" s="366"/>
      <c r="CS71" s="366"/>
      <c r="CT71" s="366"/>
      <c r="CU71" s="366"/>
      <c r="CV71" s="366"/>
      <c r="CW71" s="366"/>
      <c r="CX71" s="366"/>
      <c r="CY71" s="366"/>
      <c r="CZ71" s="366"/>
      <c r="DA71" s="366"/>
      <c r="DB71" s="366"/>
      <c r="DC71" s="366"/>
      <c r="DE71" s="372"/>
    </row>
    <row r="72" spans="2:109" s="373" customFormat="1" x14ac:dyDescent="0.15">
      <c r="B72" s="372"/>
      <c r="C72" s="366"/>
      <c r="D72" s="366"/>
      <c r="E72" s="366"/>
      <c r="F72" s="366"/>
      <c r="G72" s="1255"/>
      <c r="H72" s="1255"/>
      <c r="I72" s="1255"/>
      <c r="J72" s="1255"/>
      <c r="K72" s="382"/>
      <c r="L72" s="382"/>
      <c r="M72" s="383"/>
      <c r="N72" s="383"/>
      <c r="O72" s="366"/>
      <c r="P72" s="366"/>
      <c r="Q72" s="366"/>
      <c r="R72" s="366"/>
      <c r="S72" s="366"/>
      <c r="T72" s="366"/>
      <c r="U72" s="366"/>
      <c r="V72" s="366"/>
      <c r="W72" s="366"/>
      <c r="X72" s="366"/>
      <c r="Y72" s="366"/>
      <c r="Z72" s="366"/>
      <c r="AA72" s="366"/>
      <c r="AB72" s="366"/>
      <c r="AC72" s="366"/>
      <c r="AD72" s="366"/>
      <c r="AE72" s="366"/>
      <c r="AF72" s="366"/>
      <c r="AG72" s="366"/>
      <c r="AH72" s="366"/>
      <c r="AI72" s="366"/>
      <c r="AJ72" s="366"/>
      <c r="AK72" s="366"/>
      <c r="AL72" s="366"/>
      <c r="AM72" s="366"/>
      <c r="AN72" s="1273"/>
      <c r="AO72" s="1274"/>
      <c r="AP72" s="1274"/>
      <c r="AQ72" s="1274"/>
      <c r="AR72" s="1274"/>
      <c r="AS72" s="1274"/>
      <c r="AT72" s="1274"/>
      <c r="AU72" s="1274"/>
      <c r="AV72" s="1274"/>
      <c r="AW72" s="1274"/>
      <c r="AX72" s="1274"/>
      <c r="AY72" s="1274"/>
      <c r="AZ72" s="1274"/>
      <c r="BA72" s="1274"/>
      <c r="BB72" s="1274"/>
      <c r="BC72" s="1274"/>
      <c r="BD72" s="1274"/>
      <c r="BE72" s="1274"/>
      <c r="BF72" s="1274"/>
      <c r="BG72" s="1274"/>
      <c r="BH72" s="1274"/>
      <c r="BI72" s="1274"/>
      <c r="BJ72" s="1274"/>
      <c r="BK72" s="1274"/>
      <c r="BL72" s="1274"/>
      <c r="BM72" s="1274"/>
      <c r="BN72" s="1274"/>
      <c r="BO72" s="1275"/>
      <c r="BP72" s="1261" t="s">
        <v>525</v>
      </c>
      <c r="BQ72" s="1261"/>
      <c r="BR72" s="1261"/>
      <c r="BS72" s="1261"/>
      <c r="BT72" s="1261"/>
      <c r="BU72" s="1261"/>
      <c r="BV72" s="1261"/>
      <c r="BW72" s="1261"/>
      <c r="BX72" s="1261" t="s">
        <v>526</v>
      </c>
      <c r="BY72" s="1261"/>
      <c r="BZ72" s="1261"/>
      <c r="CA72" s="1261"/>
      <c r="CB72" s="1261"/>
      <c r="CC72" s="1261"/>
      <c r="CD72" s="1261"/>
      <c r="CE72" s="1261"/>
      <c r="CF72" s="1261" t="s">
        <v>527</v>
      </c>
      <c r="CG72" s="1261"/>
      <c r="CH72" s="1261"/>
      <c r="CI72" s="1261"/>
      <c r="CJ72" s="1261"/>
      <c r="CK72" s="1261"/>
      <c r="CL72" s="1261"/>
      <c r="CM72" s="1261"/>
      <c r="CN72" s="1261" t="s">
        <v>528</v>
      </c>
      <c r="CO72" s="1261"/>
      <c r="CP72" s="1261"/>
      <c r="CQ72" s="1261"/>
      <c r="CR72" s="1261"/>
      <c r="CS72" s="1261"/>
      <c r="CT72" s="1261"/>
      <c r="CU72" s="1261"/>
      <c r="CV72" s="1261" t="s">
        <v>529</v>
      </c>
      <c r="CW72" s="1261"/>
      <c r="CX72" s="1261"/>
      <c r="CY72" s="1261"/>
      <c r="CZ72" s="1261"/>
      <c r="DA72" s="1261"/>
      <c r="DB72" s="1261"/>
      <c r="DC72" s="1261"/>
      <c r="DE72" s="372"/>
    </row>
    <row r="73" spans="2:109" s="373" customFormat="1" x14ac:dyDescent="0.15">
      <c r="B73" s="372"/>
      <c r="C73" s="366"/>
      <c r="D73" s="366"/>
      <c r="E73" s="366"/>
      <c r="F73" s="366"/>
      <c r="G73" s="1272"/>
      <c r="H73" s="1272"/>
      <c r="I73" s="1272"/>
      <c r="J73" s="1272"/>
      <c r="K73" s="1256"/>
      <c r="L73" s="1256"/>
      <c r="M73" s="1256"/>
      <c r="N73" s="1256"/>
      <c r="O73" s="366"/>
      <c r="P73" s="366"/>
      <c r="Q73" s="366"/>
      <c r="R73" s="366"/>
      <c r="S73" s="366"/>
      <c r="T73" s="366"/>
      <c r="U73" s="366"/>
      <c r="V73" s="366"/>
      <c r="W73" s="366"/>
      <c r="X73" s="366"/>
      <c r="Y73" s="366"/>
      <c r="Z73" s="366"/>
      <c r="AA73" s="366"/>
      <c r="AB73" s="366"/>
      <c r="AC73" s="366"/>
      <c r="AD73" s="366"/>
      <c r="AE73" s="366"/>
      <c r="AF73" s="366"/>
      <c r="AG73" s="366"/>
      <c r="AH73" s="366"/>
      <c r="AI73" s="366"/>
      <c r="AJ73" s="366"/>
      <c r="AK73" s="366"/>
      <c r="AL73" s="366"/>
      <c r="AM73" s="381"/>
      <c r="AN73" s="1260" t="s">
        <v>571</v>
      </c>
      <c r="AO73" s="1260"/>
      <c r="AP73" s="1260"/>
      <c r="AQ73" s="1260"/>
      <c r="AR73" s="1260"/>
      <c r="AS73" s="1260"/>
      <c r="AT73" s="1260"/>
      <c r="AU73" s="1260"/>
      <c r="AV73" s="1260"/>
      <c r="AW73" s="1260"/>
      <c r="AX73" s="1260"/>
      <c r="AY73" s="1260"/>
      <c r="AZ73" s="1260"/>
      <c r="BA73" s="1260"/>
      <c r="BB73" s="1260" t="s">
        <v>572</v>
      </c>
      <c r="BC73" s="1260"/>
      <c r="BD73" s="1260"/>
      <c r="BE73" s="1260"/>
      <c r="BF73" s="1260"/>
      <c r="BG73" s="1260"/>
      <c r="BH73" s="1260"/>
      <c r="BI73" s="1260"/>
      <c r="BJ73" s="1260"/>
      <c r="BK73" s="1260"/>
      <c r="BL73" s="1260"/>
      <c r="BM73" s="1260"/>
      <c r="BN73" s="1260"/>
      <c r="BO73" s="1260"/>
      <c r="BP73" s="1257">
        <v>24.6</v>
      </c>
      <c r="BQ73" s="1257"/>
      <c r="BR73" s="1257"/>
      <c r="BS73" s="1257"/>
      <c r="BT73" s="1257"/>
      <c r="BU73" s="1257"/>
      <c r="BV73" s="1257"/>
      <c r="BW73" s="1257"/>
      <c r="BX73" s="1257">
        <v>9.8000000000000007</v>
      </c>
      <c r="BY73" s="1257"/>
      <c r="BZ73" s="1257"/>
      <c r="CA73" s="1257"/>
      <c r="CB73" s="1257"/>
      <c r="CC73" s="1257"/>
      <c r="CD73" s="1257"/>
      <c r="CE73" s="1257"/>
      <c r="CF73" s="1257"/>
      <c r="CG73" s="1257"/>
      <c r="CH73" s="1257"/>
      <c r="CI73" s="1257"/>
      <c r="CJ73" s="1257"/>
      <c r="CK73" s="1257"/>
      <c r="CL73" s="1257"/>
      <c r="CM73" s="1257"/>
      <c r="CN73" s="1257"/>
      <c r="CO73" s="1257"/>
      <c r="CP73" s="1257"/>
      <c r="CQ73" s="1257"/>
      <c r="CR73" s="1257"/>
      <c r="CS73" s="1257"/>
      <c r="CT73" s="1257"/>
      <c r="CU73" s="1257"/>
      <c r="CV73" s="1257">
        <v>1.3</v>
      </c>
      <c r="CW73" s="1257"/>
      <c r="CX73" s="1257"/>
      <c r="CY73" s="1257"/>
      <c r="CZ73" s="1257"/>
      <c r="DA73" s="1257"/>
      <c r="DB73" s="1257"/>
      <c r="DC73" s="1257"/>
      <c r="DE73" s="372"/>
    </row>
    <row r="74" spans="2:109" s="373" customFormat="1" x14ac:dyDescent="0.15">
      <c r="B74" s="372"/>
      <c r="C74" s="366"/>
      <c r="D74" s="366"/>
      <c r="E74" s="366"/>
      <c r="F74" s="366"/>
      <c r="G74" s="1272"/>
      <c r="H74" s="1272"/>
      <c r="I74" s="1272"/>
      <c r="J74" s="1272"/>
      <c r="K74" s="1256"/>
      <c r="L74" s="1256"/>
      <c r="M74" s="1256"/>
      <c r="N74" s="1256"/>
      <c r="O74" s="366"/>
      <c r="P74" s="366"/>
      <c r="Q74" s="366"/>
      <c r="R74" s="366"/>
      <c r="S74" s="366"/>
      <c r="T74" s="366"/>
      <c r="U74" s="366"/>
      <c r="V74" s="366"/>
      <c r="W74" s="366"/>
      <c r="X74" s="366"/>
      <c r="Y74" s="366"/>
      <c r="Z74" s="366"/>
      <c r="AA74" s="366"/>
      <c r="AB74" s="366"/>
      <c r="AC74" s="366"/>
      <c r="AD74" s="366"/>
      <c r="AE74" s="366"/>
      <c r="AF74" s="366"/>
      <c r="AG74" s="366"/>
      <c r="AH74" s="366"/>
      <c r="AI74" s="366"/>
      <c r="AJ74" s="366"/>
      <c r="AK74" s="366"/>
      <c r="AL74" s="366"/>
      <c r="AM74" s="381"/>
      <c r="AN74" s="1260"/>
      <c r="AO74" s="1260"/>
      <c r="AP74" s="1260"/>
      <c r="AQ74" s="1260"/>
      <c r="AR74" s="1260"/>
      <c r="AS74" s="1260"/>
      <c r="AT74" s="1260"/>
      <c r="AU74" s="1260"/>
      <c r="AV74" s="1260"/>
      <c r="AW74" s="1260"/>
      <c r="AX74" s="1260"/>
      <c r="AY74" s="1260"/>
      <c r="AZ74" s="1260"/>
      <c r="BA74" s="1260"/>
      <c r="BB74" s="1260"/>
      <c r="BC74" s="1260"/>
      <c r="BD74" s="1260"/>
      <c r="BE74" s="1260"/>
      <c r="BF74" s="1260"/>
      <c r="BG74" s="1260"/>
      <c r="BH74" s="1260"/>
      <c r="BI74" s="1260"/>
      <c r="BJ74" s="1260"/>
      <c r="BK74" s="1260"/>
      <c r="BL74" s="1260"/>
      <c r="BM74" s="1260"/>
      <c r="BN74" s="1260"/>
      <c r="BO74" s="1260"/>
      <c r="BP74" s="1257"/>
      <c r="BQ74" s="1257"/>
      <c r="BR74" s="1257"/>
      <c r="BS74" s="1257"/>
      <c r="BT74" s="1257"/>
      <c r="BU74" s="1257"/>
      <c r="BV74" s="1257"/>
      <c r="BW74" s="1257"/>
      <c r="BX74" s="1257"/>
      <c r="BY74" s="1257"/>
      <c r="BZ74" s="1257"/>
      <c r="CA74" s="1257"/>
      <c r="CB74" s="1257"/>
      <c r="CC74" s="1257"/>
      <c r="CD74" s="1257"/>
      <c r="CE74" s="1257"/>
      <c r="CF74" s="1257"/>
      <c r="CG74" s="1257"/>
      <c r="CH74" s="1257"/>
      <c r="CI74" s="1257"/>
      <c r="CJ74" s="1257"/>
      <c r="CK74" s="1257"/>
      <c r="CL74" s="1257"/>
      <c r="CM74" s="1257"/>
      <c r="CN74" s="1257"/>
      <c r="CO74" s="1257"/>
      <c r="CP74" s="1257"/>
      <c r="CQ74" s="1257"/>
      <c r="CR74" s="1257"/>
      <c r="CS74" s="1257"/>
      <c r="CT74" s="1257"/>
      <c r="CU74" s="1257"/>
      <c r="CV74" s="1257"/>
      <c r="CW74" s="1257"/>
      <c r="CX74" s="1257"/>
      <c r="CY74" s="1257"/>
      <c r="CZ74" s="1257"/>
      <c r="DA74" s="1257"/>
      <c r="DB74" s="1257"/>
      <c r="DC74" s="1257"/>
      <c r="DE74" s="372"/>
    </row>
    <row r="75" spans="2:109" s="373" customFormat="1" x14ac:dyDescent="0.15">
      <c r="B75" s="372"/>
      <c r="C75" s="366"/>
      <c r="D75" s="366"/>
      <c r="E75" s="366"/>
      <c r="F75" s="366"/>
      <c r="G75" s="1272"/>
      <c r="H75" s="1272"/>
      <c r="I75" s="1255"/>
      <c r="J75" s="1255"/>
      <c r="K75" s="1262"/>
      <c r="L75" s="1262"/>
      <c r="M75" s="1262"/>
      <c r="N75" s="1262"/>
      <c r="O75" s="366"/>
      <c r="P75" s="366"/>
      <c r="Q75" s="366"/>
      <c r="R75" s="366"/>
      <c r="S75" s="366"/>
      <c r="T75" s="366"/>
      <c r="U75" s="366"/>
      <c r="V75" s="366"/>
      <c r="W75" s="366"/>
      <c r="X75" s="366"/>
      <c r="Y75" s="366"/>
      <c r="Z75" s="366"/>
      <c r="AA75" s="366"/>
      <c r="AB75" s="366"/>
      <c r="AC75" s="366"/>
      <c r="AD75" s="366"/>
      <c r="AE75" s="366"/>
      <c r="AF75" s="366"/>
      <c r="AG75" s="366"/>
      <c r="AH75" s="366"/>
      <c r="AI75" s="366"/>
      <c r="AJ75" s="366"/>
      <c r="AK75" s="366"/>
      <c r="AL75" s="366"/>
      <c r="AM75" s="381"/>
      <c r="AN75" s="1260"/>
      <c r="AO75" s="1260"/>
      <c r="AP75" s="1260"/>
      <c r="AQ75" s="1260"/>
      <c r="AR75" s="1260"/>
      <c r="AS75" s="1260"/>
      <c r="AT75" s="1260"/>
      <c r="AU75" s="1260"/>
      <c r="AV75" s="1260"/>
      <c r="AW75" s="1260"/>
      <c r="AX75" s="1260"/>
      <c r="AY75" s="1260"/>
      <c r="AZ75" s="1260"/>
      <c r="BA75" s="1260"/>
      <c r="BB75" s="1260" t="s">
        <v>576</v>
      </c>
      <c r="BC75" s="1260"/>
      <c r="BD75" s="1260"/>
      <c r="BE75" s="1260"/>
      <c r="BF75" s="1260"/>
      <c r="BG75" s="1260"/>
      <c r="BH75" s="1260"/>
      <c r="BI75" s="1260"/>
      <c r="BJ75" s="1260"/>
      <c r="BK75" s="1260"/>
      <c r="BL75" s="1260"/>
      <c r="BM75" s="1260"/>
      <c r="BN75" s="1260"/>
      <c r="BO75" s="1260"/>
      <c r="BP75" s="1257">
        <v>6.1</v>
      </c>
      <c r="BQ75" s="1257"/>
      <c r="BR75" s="1257"/>
      <c r="BS75" s="1257"/>
      <c r="BT75" s="1257"/>
      <c r="BU75" s="1257"/>
      <c r="BV75" s="1257"/>
      <c r="BW75" s="1257"/>
      <c r="BX75" s="1257">
        <v>6.8</v>
      </c>
      <c r="BY75" s="1257"/>
      <c r="BZ75" s="1257"/>
      <c r="CA75" s="1257"/>
      <c r="CB75" s="1257"/>
      <c r="CC75" s="1257"/>
      <c r="CD75" s="1257"/>
      <c r="CE75" s="1257"/>
      <c r="CF75" s="1257">
        <v>7.8</v>
      </c>
      <c r="CG75" s="1257"/>
      <c r="CH75" s="1257"/>
      <c r="CI75" s="1257"/>
      <c r="CJ75" s="1257"/>
      <c r="CK75" s="1257"/>
      <c r="CL75" s="1257"/>
      <c r="CM75" s="1257"/>
      <c r="CN75" s="1257">
        <v>8.6</v>
      </c>
      <c r="CO75" s="1257"/>
      <c r="CP75" s="1257"/>
      <c r="CQ75" s="1257"/>
      <c r="CR75" s="1257"/>
      <c r="CS75" s="1257"/>
      <c r="CT75" s="1257"/>
      <c r="CU75" s="1257"/>
      <c r="CV75" s="1257">
        <v>8.9</v>
      </c>
      <c r="CW75" s="1257"/>
      <c r="CX75" s="1257"/>
      <c r="CY75" s="1257"/>
      <c r="CZ75" s="1257"/>
      <c r="DA75" s="1257"/>
      <c r="DB75" s="1257"/>
      <c r="DC75" s="1257"/>
      <c r="DE75" s="372"/>
    </row>
    <row r="76" spans="2:109" s="373" customFormat="1" x14ac:dyDescent="0.15">
      <c r="B76" s="372"/>
      <c r="C76" s="366"/>
      <c r="D76" s="366"/>
      <c r="E76" s="366"/>
      <c r="F76" s="366"/>
      <c r="G76" s="1272"/>
      <c r="H76" s="1272"/>
      <c r="I76" s="1255"/>
      <c r="J76" s="1255"/>
      <c r="K76" s="1262"/>
      <c r="L76" s="1262"/>
      <c r="M76" s="1262"/>
      <c r="N76" s="1262"/>
      <c r="O76" s="366"/>
      <c r="P76" s="366"/>
      <c r="Q76" s="366"/>
      <c r="R76" s="366"/>
      <c r="S76" s="366"/>
      <c r="T76" s="366"/>
      <c r="U76" s="366"/>
      <c r="V76" s="366"/>
      <c r="W76" s="366"/>
      <c r="X76" s="366"/>
      <c r="Y76" s="366"/>
      <c r="Z76" s="366"/>
      <c r="AA76" s="366"/>
      <c r="AB76" s="366"/>
      <c r="AC76" s="366"/>
      <c r="AD76" s="366"/>
      <c r="AE76" s="366"/>
      <c r="AF76" s="366"/>
      <c r="AG76" s="366"/>
      <c r="AH76" s="366"/>
      <c r="AI76" s="366"/>
      <c r="AJ76" s="366"/>
      <c r="AK76" s="366"/>
      <c r="AL76" s="366"/>
      <c r="AM76" s="381"/>
      <c r="AN76" s="1260"/>
      <c r="AO76" s="1260"/>
      <c r="AP76" s="1260"/>
      <c r="AQ76" s="1260"/>
      <c r="AR76" s="1260"/>
      <c r="AS76" s="1260"/>
      <c r="AT76" s="1260"/>
      <c r="AU76" s="1260"/>
      <c r="AV76" s="1260"/>
      <c r="AW76" s="1260"/>
      <c r="AX76" s="1260"/>
      <c r="AY76" s="1260"/>
      <c r="AZ76" s="1260"/>
      <c r="BA76" s="1260"/>
      <c r="BB76" s="1260"/>
      <c r="BC76" s="1260"/>
      <c r="BD76" s="1260"/>
      <c r="BE76" s="1260"/>
      <c r="BF76" s="1260"/>
      <c r="BG76" s="1260"/>
      <c r="BH76" s="1260"/>
      <c r="BI76" s="1260"/>
      <c r="BJ76" s="1260"/>
      <c r="BK76" s="1260"/>
      <c r="BL76" s="1260"/>
      <c r="BM76" s="1260"/>
      <c r="BN76" s="1260"/>
      <c r="BO76" s="1260"/>
      <c r="BP76" s="1257"/>
      <c r="BQ76" s="1257"/>
      <c r="BR76" s="1257"/>
      <c r="BS76" s="1257"/>
      <c r="BT76" s="1257"/>
      <c r="BU76" s="1257"/>
      <c r="BV76" s="1257"/>
      <c r="BW76" s="1257"/>
      <c r="BX76" s="1257"/>
      <c r="BY76" s="1257"/>
      <c r="BZ76" s="1257"/>
      <c r="CA76" s="1257"/>
      <c r="CB76" s="1257"/>
      <c r="CC76" s="1257"/>
      <c r="CD76" s="1257"/>
      <c r="CE76" s="1257"/>
      <c r="CF76" s="1257"/>
      <c r="CG76" s="1257"/>
      <c r="CH76" s="1257"/>
      <c r="CI76" s="1257"/>
      <c r="CJ76" s="1257"/>
      <c r="CK76" s="1257"/>
      <c r="CL76" s="1257"/>
      <c r="CM76" s="1257"/>
      <c r="CN76" s="1257"/>
      <c r="CO76" s="1257"/>
      <c r="CP76" s="1257"/>
      <c r="CQ76" s="1257"/>
      <c r="CR76" s="1257"/>
      <c r="CS76" s="1257"/>
      <c r="CT76" s="1257"/>
      <c r="CU76" s="1257"/>
      <c r="CV76" s="1257"/>
      <c r="CW76" s="1257"/>
      <c r="CX76" s="1257"/>
      <c r="CY76" s="1257"/>
      <c r="CZ76" s="1257"/>
      <c r="DA76" s="1257"/>
      <c r="DB76" s="1257"/>
      <c r="DC76" s="1257"/>
      <c r="DE76" s="372"/>
    </row>
    <row r="77" spans="2:109" s="373" customFormat="1" x14ac:dyDescent="0.15">
      <c r="B77" s="372"/>
      <c r="C77" s="366"/>
      <c r="D77" s="366"/>
      <c r="E77" s="366"/>
      <c r="F77" s="366"/>
      <c r="G77" s="1255"/>
      <c r="H77" s="1255"/>
      <c r="I77" s="1255"/>
      <c r="J77" s="1255"/>
      <c r="K77" s="1256"/>
      <c r="L77" s="1256"/>
      <c r="M77" s="1256"/>
      <c r="N77" s="1256"/>
      <c r="O77" s="366"/>
      <c r="P77" s="366"/>
      <c r="Q77" s="366"/>
      <c r="R77" s="366"/>
      <c r="S77" s="366"/>
      <c r="T77" s="366"/>
      <c r="U77" s="366"/>
      <c r="V77" s="366"/>
      <c r="W77" s="366"/>
      <c r="X77" s="366"/>
      <c r="Y77" s="366"/>
      <c r="Z77" s="366"/>
      <c r="AA77" s="366"/>
      <c r="AB77" s="366"/>
      <c r="AC77" s="366"/>
      <c r="AD77" s="366"/>
      <c r="AE77" s="366"/>
      <c r="AF77" s="366"/>
      <c r="AG77" s="366"/>
      <c r="AH77" s="366"/>
      <c r="AI77" s="366"/>
      <c r="AJ77" s="366"/>
      <c r="AK77" s="366"/>
      <c r="AL77" s="366"/>
      <c r="AM77" s="366"/>
      <c r="AN77" s="1261" t="s">
        <v>574</v>
      </c>
      <c r="AO77" s="1261"/>
      <c r="AP77" s="1261"/>
      <c r="AQ77" s="1261"/>
      <c r="AR77" s="1261"/>
      <c r="AS77" s="1261"/>
      <c r="AT77" s="1261"/>
      <c r="AU77" s="1261"/>
      <c r="AV77" s="1261"/>
      <c r="AW77" s="1261"/>
      <c r="AX77" s="1261"/>
      <c r="AY77" s="1261"/>
      <c r="AZ77" s="1261"/>
      <c r="BA77" s="1261"/>
      <c r="BB77" s="1260" t="s">
        <v>572</v>
      </c>
      <c r="BC77" s="1260"/>
      <c r="BD77" s="1260"/>
      <c r="BE77" s="1260"/>
      <c r="BF77" s="1260"/>
      <c r="BG77" s="1260"/>
      <c r="BH77" s="1260"/>
      <c r="BI77" s="1260"/>
      <c r="BJ77" s="1260"/>
      <c r="BK77" s="1260"/>
      <c r="BL77" s="1260"/>
      <c r="BM77" s="1260"/>
      <c r="BN77" s="1260"/>
      <c r="BO77" s="1260"/>
      <c r="BP77" s="1257">
        <v>3.9</v>
      </c>
      <c r="BQ77" s="1257"/>
      <c r="BR77" s="1257"/>
      <c r="BS77" s="1257"/>
      <c r="BT77" s="1257"/>
      <c r="BU77" s="1257"/>
      <c r="BV77" s="1257"/>
      <c r="BW77" s="1257"/>
      <c r="BX77" s="1257">
        <v>0</v>
      </c>
      <c r="BY77" s="1257"/>
      <c r="BZ77" s="1257"/>
      <c r="CA77" s="1257"/>
      <c r="CB77" s="1257"/>
      <c r="CC77" s="1257"/>
      <c r="CD77" s="1257"/>
      <c r="CE77" s="1257"/>
      <c r="CF77" s="1257">
        <v>0</v>
      </c>
      <c r="CG77" s="1257"/>
      <c r="CH77" s="1257"/>
      <c r="CI77" s="1257"/>
      <c r="CJ77" s="1257"/>
      <c r="CK77" s="1257"/>
      <c r="CL77" s="1257"/>
      <c r="CM77" s="1257"/>
      <c r="CN77" s="1257">
        <v>0</v>
      </c>
      <c r="CO77" s="1257"/>
      <c r="CP77" s="1257"/>
      <c r="CQ77" s="1257"/>
      <c r="CR77" s="1257"/>
      <c r="CS77" s="1257"/>
      <c r="CT77" s="1257"/>
      <c r="CU77" s="1257"/>
      <c r="CV77" s="1257">
        <v>0</v>
      </c>
      <c r="CW77" s="1257"/>
      <c r="CX77" s="1257"/>
      <c r="CY77" s="1257"/>
      <c r="CZ77" s="1257"/>
      <c r="DA77" s="1257"/>
      <c r="DB77" s="1257"/>
      <c r="DC77" s="1257"/>
      <c r="DE77" s="372"/>
    </row>
    <row r="78" spans="2:109" s="373" customFormat="1" x14ac:dyDescent="0.15">
      <c r="B78" s="372"/>
      <c r="C78" s="366"/>
      <c r="D78" s="366"/>
      <c r="E78" s="366"/>
      <c r="F78" s="366"/>
      <c r="G78" s="1255"/>
      <c r="H78" s="1255"/>
      <c r="I78" s="1255"/>
      <c r="J78" s="1255"/>
      <c r="K78" s="1256"/>
      <c r="L78" s="1256"/>
      <c r="M78" s="1256"/>
      <c r="N78" s="1256"/>
      <c r="O78" s="366"/>
      <c r="P78" s="366"/>
      <c r="Q78" s="366"/>
      <c r="R78" s="366"/>
      <c r="S78" s="366"/>
      <c r="T78" s="366"/>
      <c r="U78" s="366"/>
      <c r="V78" s="366"/>
      <c r="W78" s="366"/>
      <c r="X78" s="366"/>
      <c r="Y78" s="366"/>
      <c r="Z78" s="366"/>
      <c r="AA78" s="366"/>
      <c r="AB78" s="366"/>
      <c r="AC78" s="366"/>
      <c r="AD78" s="366"/>
      <c r="AE78" s="366"/>
      <c r="AF78" s="366"/>
      <c r="AG78" s="366"/>
      <c r="AH78" s="366"/>
      <c r="AI78" s="366"/>
      <c r="AJ78" s="366"/>
      <c r="AK78" s="366"/>
      <c r="AL78" s="366"/>
      <c r="AM78" s="366"/>
      <c r="AN78" s="1261"/>
      <c r="AO78" s="1261"/>
      <c r="AP78" s="1261"/>
      <c r="AQ78" s="1261"/>
      <c r="AR78" s="1261"/>
      <c r="AS78" s="1261"/>
      <c r="AT78" s="1261"/>
      <c r="AU78" s="1261"/>
      <c r="AV78" s="1261"/>
      <c r="AW78" s="1261"/>
      <c r="AX78" s="1261"/>
      <c r="AY78" s="1261"/>
      <c r="AZ78" s="1261"/>
      <c r="BA78" s="1261"/>
      <c r="BB78" s="1260"/>
      <c r="BC78" s="1260"/>
      <c r="BD78" s="1260"/>
      <c r="BE78" s="1260"/>
      <c r="BF78" s="1260"/>
      <c r="BG78" s="1260"/>
      <c r="BH78" s="1260"/>
      <c r="BI78" s="1260"/>
      <c r="BJ78" s="1260"/>
      <c r="BK78" s="1260"/>
      <c r="BL78" s="1260"/>
      <c r="BM78" s="1260"/>
      <c r="BN78" s="1260"/>
      <c r="BO78" s="1260"/>
      <c r="BP78" s="1257"/>
      <c r="BQ78" s="1257"/>
      <c r="BR78" s="1257"/>
      <c r="BS78" s="1257"/>
      <c r="BT78" s="1257"/>
      <c r="BU78" s="1257"/>
      <c r="BV78" s="1257"/>
      <c r="BW78" s="1257"/>
      <c r="BX78" s="1257"/>
      <c r="BY78" s="1257"/>
      <c r="BZ78" s="1257"/>
      <c r="CA78" s="1257"/>
      <c r="CB78" s="1257"/>
      <c r="CC78" s="1257"/>
      <c r="CD78" s="1257"/>
      <c r="CE78" s="1257"/>
      <c r="CF78" s="1257"/>
      <c r="CG78" s="1257"/>
      <c r="CH78" s="1257"/>
      <c r="CI78" s="1257"/>
      <c r="CJ78" s="1257"/>
      <c r="CK78" s="1257"/>
      <c r="CL78" s="1257"/>
      <c r="CM78" s="1257"/>
      <c r="CN78" s="1257"/>
      <c r="CO78" s="1257"/>
      <c r="CP78" s="1257"/>
      <c r="CQ78" s="1257"/>
      <c r="CR78" s="1257"/>
      <c r="CS78" s="1257"/>
      <c r="CT78" s="1257"/>
      <c r="CU78" s="1257"/>
      <c r="CV78" s="1257"/>
      <c r="CW78" s="1257"/>
      <c r="CX78" s="1257"/>
      <c r="CY78" s="1257"/>
      <c r="CZ78" s="1257"/>
      <c r="DA78" s="1257"/>
      <c r="DB78" s="1257"/>
      <c r="DC78" s="1257"/>
      <c r="DE78" s="372"/>
    </row>
    <row r="79" spans="2:109" s="373" customFormat="1" x14ac:dyDescent="0.15">
      <c r="B79" s="372"/>
      <c r="C79" s="366"/>
      <c r="D79" s="366"/>
      <c r="E79" s="366"/>
      <c r="F79" s="366"/>
      <c r="G79" s="1255"/>
      <c r="H79" s="1255"/>
      <c r="I79" s="1258"/>
      <c r="J79" s="1258"/>
      <c r="K79" s="1259"/>
      <c r="L79" s="1259"/>
      <c r="M79" s="1259"/>
      <c r="N79" s="1259"/>
      <c r="O79" s="366"/>
      <c r="P79" s="366"/>
      <c r="Q79" s="366"/>
      <c r="R79" s="366"/>
      <c r="S79" s="366"/>
      <c r="T79" s="366"/>
      <c r="U79" s="366"/>
      <c r="V79" s="366"/>
      <c r="W79" s="366"/>
      <c r="X79" s="366"/>
      <c r="Y79" s="366"/>
      <c r="Z79" s="366"/>
      <c r="AA79" s="366"/>
      <c r="AB79" s="366"/>
      <c r="AC79" s="366"/>
      <c r="AD79" s="366"/>
      <c r="AE79" s="366"/>
      <c r="AF79" s="366"/>
      <c r="AG79" s="366"/>
      <c r="AH79" s="366"/>
      <c r="AI79" s="366"/>
      <c r="AJ79" s="366"/>
      <c r="AK79" s="366"/>
      <c r="AL79" s="366"/>
      <c r="AM79" s="366"/>
      <c r="AN79" s="1261"/>
      <c r="AO79" s="1261"/>
      <c r="AP79" s="1261"/>
      <c r="AQ79" s="1261"/>
      <c r="AR79" s="1261"/>
      <c r="AS79" s="1261"/>
      <c r="AT79" s="1261"/>
      <c r="AU79" s="1261"/>
      <c r="AV79" s="1261"/>
      <c r="AW79" s="1261"/>
      <c r="AX79" s="1261"/>
      <c r="AY79" s="1261"/>
      <c r="AZ79" s="1261"/>
      <c r="BA79" s="1261"/>
      <c r="BB79" s="1260" t="s">
        <v>576</v>
      </c>
      <c r="BC79" s="1260"/>
      <c r="BD79" s="1260"/>
      <c r="BE79" s="1260"/>
      <c r="BF79" s="1260"/>
      <c r="BG79" s="1260"/>
      <c r="BH79" s="1260"/>
      <c r="BI79" s="1260"/>
      <c r="BJ79" s="1260"/>
      <c r="BK79" s="1260"/>
      <c r="BL79" s="1260"/>
      <c r="BM79" s="1260"/>
      <c r="BN79" s="1260"/>
      <c r="BO79" s="1260"/>
      <c r="BP79" s="1257">
        <v>4.2</v>
      </c>
      <c r="BQ79" s="1257"/>
      <c r="BR79" s="1257"/>
      <c r="BS79" s="1257"/>
      <c r="BT79" s="1257"/>
      <c r="BU79" s="1257"/>
      <c r="BV79" s="1257"/>
      <c r="BW79" s="1257"/>
      <c r="BX79" s="1257">
        <v>4.5</v>
      </c>
      <c r="BY79" s="1257"/>
      <c r="BZ79" s="1257"/>
      <c r="CA79" s="1257"/>
      <c r="CB79" s="1257"/>
      <c r="CC79" s="1257"/>
      <c r="CD79" s="1257"/>
      <c r="CE79" s="1257"/>
      <c r="CF79" s="1257">
        <v>4.5999999999999996</v>
      </c>
      <c r="CG79" s="1257"/>
      <c r="CH79" s="1257"/>
      <c r="CI79" s="1257"/>
      <c r="CJ79" s="1257"/>
      <c r="CK79" s="1257"/>
      <c r="CL79" s="1257"/>
      <c r="CM79" s="1257"/>
      <c r="CN79" s="1257">
        <v>4.7</v>
      </c>
      <c r="CO79" s="1257"/>
      <c r="CP79" s="1257"/>
      <c r="CQ79" s="1257"/>
      <c r="CR79" s="1257"/>
      <c r="CS79" s="1257"/>
      <c r="CT79" s="1257"/>
      <c r="CU79" s="1257"/>
      <c r="CV79" s="1257">
        <v>4.7</v>
      </c>
      <c r="CW79" s="1257"/>
      <c r="CX79" s="1257"/>
      <c r="CY79" s="1257"/>
      <c r="CZ79" s="1257"/>
      <c r="DA79" s="1257"/>
      <c r="DB79" s="1257"/>
      <c r="DC79" s="1257"/>
      <c r="DE79" s="372"/>
    </row>
    <row r="80" spans="2:109" s="373" customFormat="1" x14ac:dyDescent="0.15">
      <c r="B80" s="372"/>
      <c r="C80" s="366"/>
      <c r="D80" s="366"/>
      <c r="E80" s="366"/>
      <c r="F80" s="366"/>
      <c r="G80" s="1255"/>
      <c r="H80" s="1255"/>
      <c r="I80" s="1258"/>
      <c r="J80" s="1258"/>
      <c r="K80" s="1259"/>
      <c r="L80" s="1259"/>
      <c r="M80" s="1259"/>
      <c r="N80" s="1259"/>
      <c r="O80" s="366"/>
      <c r="P80" s="366"/>
      <c r="Q80" s="366"/>
      <c r="R80" s="366"/>
      <c r="S80" s="366"/>
      <c r="T80" s="366"/>
      <c r="U80" s="366"/>
      <c r="V80" s="366"/>
      <c r="W80" s="366"/>
      <c r="X80" s="366"/>
      <c r="Y80" s="366"/>
      <c r="Z80" s="366"/>
      <c r="AA80" s="366"/>
      <c r="AB80" s="366"/>
      <c r="AC80" s="366"/>
      <c r="AD80" s="366"/>
      <c r="AE80" s="366"/>
      <c r="AF80" s="366"/>
      <c r="AG80" s="366"/>
      <c r="AH80" s="366"/>
      <c r="AI80" s="366"/>
      <c r="AJ80" s="366"/>
      <c r="AK80" s="366"/>
      <c r="AL80" s="366"/>
      <c r="AM80" s="366"/>
      <c r="AN80" s="1261"/>
      <c r="AO80" s="1261"/>
      <c r="AP80" s="1261"/>
      <c r="AQ80" s="1261"/>
      <c r="AR80" s="1261"/>
      <c r="AS80" s="1261"/>
      <c r="AT80" s="1261"/>
      <c r="AU80" s="1261"/>
      <c r="AV80" s="1261"/>
      <c r="AW80" s="1261"/>
      <c r="AX80" s="1261"/>
      <c r="AY80" s="1261"/>
      <c r="AZ80" s="1261"/>
      <c r="BA80" s="1261"/>
      <c r="BB80" s="1260"/>
      <c r="BC80" s="1260"/>
      <c r="BD80" s="1260"/>
      <c r="BE80" s="1260"/>
      <c r="BF80" s="1260"/>
      <c r="BG80" s="1260"/>
      <c r="BH80" s="1260"/>
      <c r="BI80" s="1260"/>
      <c r="BJ80" s="1260"/>
      <c r="BK80" s="1260"/>
      <c r="BL80" s="1260"/>
      <c r="BM80" s="1260"/>
      <c r="BN80" s="1260"/>
      <c r="BO80" s="1260"/>
      <c r="BP80" s="1257"/>
      <c r="BQ80" s="1257"/>
      <c r="BR80" s="1257"/>
      <c r="BS80" s="1257"/>
      <c r="BT80" s="1257"/>
      <c r="BU80" s="1257"/>
      <c r="BV80" s="1257"/>
      <c r="BW80" s="1257"/>
      <c r="BX80" s="1257"/>
      <c r="BY80" s="1257"/>
      <c r="BZ80" s="1257"/>
      <c r="CA80" s="1257"/>
      <c r="CB80" s="1257"/>
      <c r="CC80" s="1257"/>
      <c r="CD80" s="1257"/>
      <c r="CE80" s="1257"/>
      <c r="CF80" s="1257"/>
      <c r="CG80" s="1257"/>
      <c r="CH80" s="1257"/>
      <c r="CI80" s="1257"/>
      <c r="CJ80" s="1257"/>
      <c r="CK80" s="1257"/>
      <c r="CL80" s="1257"/>
      <c r="CM80" s="1257"/>
      <c r="CN80" s="1257"/>
      <c r="CO80" s="1257"/>
      <c r="CP80" s="1257"/>
      <c r="CQ80" s="1257"/>
      <c r="CR80" s="1257"/>
      <c r="CS80" s="1257"/>
      <c r="CT80" s="1257"/>
      <c r="CU80" s="1257"/>
      <c r="CV80" s="1257"/>
      <c r="CW80" s="1257"/>
      <c r="CX80" s="1257"/>
      <c r="CY80" s="1257"/>
      <c r="CZ80" s="1257"/>
      <c r="DA80" s="1257"/>
      <c r="DB80" s="1257"/>
      <c r="DC80" s="1257"/>
      <c r="DE80" s="372"/>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eh07AKBtXsrF01ZNt+ISDCg4t/PM5iTWf8nRay5CUJ3OKhRb26FEvRZKNuBm3oY5cBaQZCaeehLKA6jrDD+BdA==" saltValue="sgb1WqZzby230R9ehbfkg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97EE0-F6D3-44DA-A6B8-A64F4B25CDF0}">
  <sheetPr>
    <pageSetUpPr fitToPage="1"/>
  </sheetPr>
  <dimension ref="A1:DR125"/>
  <sheetViews>
    <sheetView showGridLines="0" topLeftCell="A79" zoomScale="70" zoomScaleNormal="70" zoomScaleSheetLayoutView="70" workbookViewId="0">
      <selection activeCell="BD112" sqref="BD112"/>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Rpg6p9TGCKI5W+PfqwN5b8jS7qZbyFHtKjzh0D8Wblk2fuxcrkEr8WFTZg78F66rB795l7pCPrA+GHYM6Vj4Mw==" saltValue="xTG+fD3B4DgW2MXkN+iE+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732A6-0EAA-47C3-8201-B41B8902EB2A}">
  <sheetPr>
    <pageSetUpPr fitToPage="1"/>
  </sheetPr>
  <dimension ref="A1:DR125"/>
  <sheetViews>
    <sheetView showGridLines="0" tabSelected="1" topLeftCell="A91" zoomScale="70" zoomScaleNormal="70" zoomScaleSheetLayoutView="55" workbookViewId="0">
      <selection activeCell="AF111" sqref="AF111"/>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oCaYJ1t0JI4RGmjUuBdSFnxmcAJ2CNjTI/kY1JvfKgDe4jbUZ8jNe8VBTSyDUc5+dwrG86op9W1/HMPBOI0Wpg==" saltValue="o1I2WcnOGoTTYhUAAlgNr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26456</v>
      </c>
      <c r="E3" s="144"/>
      <c r="F3" s="145">
        <v>44161</v>
      </c>
      <c r="G3" s="146"/>
      <c r="H3" s="147"/>
    </row>
    <row r="4" spans="1:8" x14ac:dyDescent="0.15">
      <c r="A4" s="148"/>
      <c r="B4" s="149"/>
      <c r="C4" s="150"/>
      <c r="D4" s="151">
        <v>15418</v>
      </c>
      <c r="E4" s="152"/>
      <c r="F4" s="153">
        <v>23644</v>
      </c>
      <c r="G4" s="154"/>
      <c r="H4" s="155"/>
    </row>
    <row r="5" spans="1:8" x14ac:dyDescent="0.15">
      <c r="A5" s="136" t="s">
        <v>519</v>
      </c>
      <c r="B5" s="141"/>
      <c r="C5" s="142"/>
      <c r="D5" s="143">
        <v>25076</v>
      </c>
      <c r="E5" s="144"/>
      <c r="F5" s="145">
        <v>43955</v>
      </c>
      <c r="G5" s="146"/>
      <c r="H5" s="147"/>
    </row>
    <row r="6" spans="1:8" x14ac:dyDescent="0.15">
      <c r="A6" s="148"/>
      <c r="B6" s="149"/>
      <c r="C6" s="150"/>
      <c r="D6" s="151">
        <v>10296</v>
      </c>
      <c r="E6" s="152"/>
      <c r="F6" s="153">
        <v>21318</v>
      </c>
      <c r="G6" s="154"/>
      <c r="H6" s="155"/>
    </row>
    <row r="7" spans="1:8" x14ac:dyDescent="0.15">
      <c r="A7" s="136" t="s">
        <v>520</v>
      </c>
      <c r="B7" s="141"/>
      <c r="C7" s="142"/>
      <c r="D7" s="143">
        <v>27588</v>
      </c>
      <c r="E7" s="144"/>
      <c r="F7" s="145">
        <v>41921</v>
      </c>
      <c r="G7" s="146"/>
      <c r="H7" s="147"/>
    </row>
    <row r="8" spans="1:8" x14ac:dyDescent="0.15">
      <c r="A8" s="148"/>
      <c r="B8" s="149"/>
      <c r="C8" s="150"/>
      <c r="D8" s="151">
        <v>14821</v>
      </c>
      <c r="E8" s="152"/>
      <c r="F8" s="153">
        <v>21655</v>
      </c>
      <c r="G8" s="154"/>
      <c r="H8" s="155"/>
    </row>
    <row r="9" spans="1:8" x14ac:dyDescent="0.15">
      <c r="A9" s="136" t="s">
        <v>521</v>
      </c>
      <c r="B9" s="141"/>
      <c r="C9" s="142"/>
      <c r="D9" s="143">
        <v>34705</v>
      </c>
      <c r="E9" s="144"/>
      <c r="F9" s="145">
        <v>44585</v>
      </c>
      <c r="G9" s="146"/>
      <c r="H9" s="147"/>
    </row>
    <row r="10" spans="1:8" x14ac:dyDescent="0.15">
      <c r="A10" s="148"/>
      <c r="B10" s="149"/>
      <c r="C10" s="150"/>
      <c r="D10" s="151">
        <v>18824</v>
      </c>
      <c r="E10" s="152"/>
      <c r="F10" s="153">
        <v>23077</v>
      </c>
      <c r="G10" s="154"/>
      <c r="H10" s="155"/>
    </row>
    <row r="11" spans="1:8" x14ac:dyDescent="0.15">
      <c r="A11" s="136" t="s">
        <v>522</v>
      </c>
      <c r="B11" s="141"/>
      <c r="C11" s="142"/>
      <c r="D11" s="143">
        <v>30322</v>
      </c>
      <c r="E11" s="144"/>
      <c r="F11" s="145">
        <v>49779</v>
      </c>
      <c r="G11" s="146"/>
      <c r="H11" s="147"/>
    </row>
    <row r="12" spans="1:8" x14ac:dyDescent="0.15">
      <c r="A12" s="148"/>
      <c r="B12" s="149"/>
      <c r="C12" s="156"/>
      <c r="D12" s="151">
        <v>15819</v>
      </c>
      <c r="E12" s="152"/>
      <c r="F12" s="153">
        <v>28921</v>
      </c>
      <c r="G12" s="154"/>
      <c r="H12" s="155"/>
    </row>
    <row r="13" spans="1:8" x14ac:dyDescent="0.15">
      <c r="A13" s="136"/>
      <c r="B13" s="141"/>
      <c r="C13" s="157"/>
      <c r="D13" s="158">
        <v>28829</v>
      </c>
      <c r="E13" s="159"/>
      <c r="F13" s="160">
        <v>44880</v>
      </c>
      <c r="G13" s="161"/>
      <c r="H13" s="147"/>
    </row>
    <row r="14" spans="1:8" x14ac:dyDescent="0.15">
      <c r="A14" s="148"/>
      <c r="B14" s="149"/>
      <c r="C14" s="150"/>
      <c r="D14" s="151">
        <v>15036</v>
      </c>
      <c r="E14" s="152"/>
      <c r="F14" s="153">
        <v>23723</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6.56</v>
      </c>
      <c r="C19" s="162">
        <f>ROUND(VALUE(SUBSTITUTE(実質収支比率等に係る経年分析!G$48,"▲","-")),2)</f>
        <v>12.78</v>
      </c>
      <c r="D19" s="162">
        <f>ROUND(VALUE(SUBSTITUTE(実質収支比率等に係る経年分析!H$48,"▲","-")),2)</f>
        <v>10.63</v>
      </c>
      <c r="E19" s="162">
        <f>ROUND(VALUE(SUBSTITUTE(実質収支比率等に係る経年分析!I$48,"▲","-")),2)</f>
        <v>8.4700000000000006</v>
      </c>
      <c r="F19" s="162">
        <f>ROUND(VALUE(SUBSTITUTE(実質収支比率等に係る経年分析!J$48,"▲","-")),2)</f>
        <v>9.5299999999999994</v>
      </c>
    </row>
    <row r="20" spans="1:11" x14ac:dyDescent="0.15">
      <c r="A20" s="162" t="s">
        <v>53</v>
      </c>
      <c r="B20" s="162">
        <f>ROUND(VALUE(SUBSTITUTE(実質収支比率等に係る経年分析!F$47,"▲","-")),2)</f>
        <v>20.54</v>
      </c>
      <c r="C20" s="162">
        <f>ROUND(VALUE(SUBSTITUTE(実質収支比率等に係る経年分析!G$47,"▲","-")),2)</f>
        <v>20.7</v>
      </c>
      <c r="D20" s="162">
        <f>ROUND(VALUE(SUBSTITUTE(実質収支比率等に係る経年分析!H$47,"▲","-")),2)</f>
        <v>24.6</v>
      </c>
      <c r="E20" s="162">
        <f>ROUND(VALUE(SUBSTITUTE(実質収支比率等に係る経年分析!I$47,"▲","-")),2)</f>
        <v>23.76</v>
      </c>
      <c r="F20" s="162">
        <f>ROUND(VALUE(SUBSTITUTE(実質収支比率等に係る経年分析!J$47,"▲","-")),2)</f>
        <v>18.91</v>
      </c>
    </row>
    <row r="21" spans="1:11" x14ac:dyDescent="0.15">
      <c r="A21" s="162" t="s">
        <v>54</v>
      </c>
      <c r="B21" s="162">
        <f>IF(ISNUMBER(VALUE(SUBSTITUTE(実質収支比率等に係る経年分析!F$49,"▲","-"))),ROUND(VALUE(SUBSTITUTE(実質収支比率等に係る経年分析!F$49,"▲","-")),2),NA())</f>
        <v>-0.41</v>
      </c>
      <c r="C21" s="162">
        <f>IF(ISNUMBER(VALUE(SUBSTITUTE(実質収支比率等に係る経年分析!G$49,"▲","-"))),ROUND(VALUE(SUBSTITUTE(実質収支比率等に係る経年分析!G$49,"▲","-")),2),NA())</f>
        <v>7.88</v>
      </c>
      <c r="D21" s="162">
        <f>IF(ISNUMBER(VALUE(SUBSTITUTE(実質収支比率等に係る経年分析!H$49,"▲","-"))),ROUND(VALUE(SUBSTITUTE(実質収支比率等に係る経年分析!H$49,"▲","-")),2),NA())</f>
        <v>1.04</v>
      </c>
      <c r="E21" s="162">
        <f>IF(ISNUMBER(VALUE(SUBSTITUTE(実質収支比率等に係る経年分析!I$49,"▲","-"))),ROUND(VALUE(SUBSTITUTE(実質収支比率等に係る経年分析!I$49,"▲","-")),2),NA())</f>
        <v>-2.58</v>
      </c>
      <c r="F21" s="162">
        <f>IF(ISNUMBER(VALUE(SUBSTITUTE(実質収支比率等に係る経年分析!J$49,"▲","-"))),ROUND(VALUE(SUBSTITUTE(実質収支比率等に係る経年分析!J$49,"▲","-")),2),NA())</f>
        <v>-2.95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坂戸中央２日の出町土地区画整理事業特別会計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0.05</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0.28000000000000003</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7.0000000000000007E-2</v>
      </c>
    </row>
    <row r="30" spans="1:11" x14ac:dyDescent="0.15">
      <c r="A30" s="163" t="str">
        <f>IF(連結実質赤字比率に係る赤字・黒字の構成分析!C$40="",NA(),連結実質赤字比率に係る赤字・黒字の構成分析!C$40)</f>
        <v>片柳土地区画整理事業特別会計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0.49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0.27</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0.23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v>
      </c>
    </row>
    <row r="31" spans="1:11" x14ac:dyDescent="0.15">
      <c r="A31" s="163" t="str">
        <f>IF(連結実質赤字比率に係る赤字・黒字の構成分析!C$39="",NA(),連結実質赤字比率に係る赤字・黒字の構成分析!C$39)</f>
        <v>関間四丁目土地区画整理事業特別会計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0.75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0.78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0.23</v>
      </c>
    </row>
    <row r="33" spans="1:16" x14ac:dyDescent="0.15">
      <c r="A33" s="163" t="str">
        <f>IF(連結実質赤字比率に係る赤字・黒字の構成分析!C$37="",NA(),連結実質赤字比率に係る赤字・黒字の構成分析!C$37)</f>
        <v>石井土地区画整理事業特別会計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0.26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0.14000000000000001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0.28999999999999998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0.27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0.28000000000000003</v>
      </c>
    </row>
    <row r="34" spans="1:16" x14ac:dyDescent="0.15">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2.16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2.1800000000000002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1.65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0.74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0.8</v>
      </c>
    </row>
    <row r="35" spans="1:16" x14ac:dyDescent="0.15">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2.92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2.11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1.41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1.46</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6.56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12.78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10.63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8.4600000000000009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9.5299999999999994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2528</v>
      </c>
      <c r="E42" s="164"/>
      <c r="F42" s="164"/>
      <c r="G42" s="164">
        <f>'実質公債費比率（分子）の構造'!L$52</f>
        <v>2525</v>
      </c>
      <c r="H42" s="164"/>
      <c r="I42" s="164"/>
      <c r="J42" s="164">
        <f>'実質公債費比率（分子）の構造'!M$52</f>
        <v>2497</v>
      </c>
      <c r="K42" s="164"/>
      <c r="L42" s="164"/>
      <c r="M42" s="164">
        <f>'実質公債費比率（分子）の構造'!N$52</f>
        <v>2384</v>
      </c>
      <c r="N42" s="164"/>
      <c r="O42" s="164"/>
      <c r="P42" s="164">
        <f>'実質公債費比率（分子）の構造'!O$52</f>
        <v>2343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555</v>
      </c>
      <c r="C45" s="164"/>
      <c r="D45" s="164"/>
      <c r="E45" s="164">
        <f>'実質公債費比率（分子）の構造'!L$49</f>
        <v>597</v>
      </c>
      <c r="F45" s="164"/>
      <c r="G45" s="164"/>
      <c r="H45" s="164">
        <f>'実質公債費比率（分子）の構造'!M$49</f>
        <v>526</v>
      </c>
      <c r="I45" s="164"/>
      <c r="J45" s="164"/>
      <c r="K45" s="164">
        <f>'実質公債費比率（分子）の構造'!N$49</f>
        <v>531</v>
      </c>
      <c r="L45" s="164"/>
      <c r="M45" s="164"/>
      <c r="N45" s="164">
        <f>'実質公債費比率（分子）の構造'!O$49</f>
        <v>504</v>
      </c>
      <c r="O45" s="164"/>
      <c r="P45" s="164"/>
    </row>
    <row r="46" spans="1:16" x14ac:dyDescent="0.15">
      <c r="A46" s="164" t="s">
        <v>64</v>
      </c>
      <c r="B46" s="164" t="str">
        <f>'実質公債費比率（分子）の構造'!K$48</f>
        <v>-</v>
      </c>
      <c r="C46" s="164"/>
      <c r="D46" s="164"/>
      <c r="E46" s="164" t="str">
        <f>'実質公債費比率（分子）の構造'!L$48</f>
        <v>-</v>
      </c>
      <c r="F46" s="164"/>
      <c r="G46" s="164"/>
      <c r="H46" s="164" t="str">
        <f>'実質公債費比率（分子）の構造'!M$48</f>
        <v>-</v>
      </c>
      <c r="I46" s="164"/>
      <c r="J46" s="164"/>
      <c r="K46" s="164" t="str">
        <f>'実質公債費比率（分子）の構造'!N$48</f>
        <v>-</v>
      </c>
      <c r="L46" s="164"/>
      <c r="M46" s="164"/>
      <c r="N46" s="164" t="str">
        <f>'実質公債費比率（分子）の構造'!O$48</f>
        <v>-</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3099</v>
      </c>
      <c r="C49" s="164"/>
      <c r="D49" s="164"/>
      <c r="E49" s="164">
        <f>'実質公債費比率（分子）の構造'!L$45</f>
        <v>3335</v>
      </c>
      <c r="F49" s="164"/>
      <c r="G49" s="164"/>
      <c r="H49" s="164">
        <f>'実質公債費比率（分子）の構造'!M$45</f>
        <v>3572</v>
      </c>
      <c r="I49" s="164"/>
      <c r="J49" s="164"/>
      <c r="K49" s="164">
        <f>'実質公債費比率（分子）の構造'!N$45</f>
        <v>3508</v>
      </c>
      <c r="L49" s="164"/>
      <c r="M49" s="164"/>
      <c r="N49" s="164">
        <f>'実質公債費比率（分子）の構造'!O$45</f>
        <v>3433</v>
      </c>
      <c r="O49" s="164"/>
      <c r="P49" s="164"/>
    </row>
    <row r="50" spans="1:16" x14ac:dyDescent="0.15">
      <c r="A50" s="164" t="s">
        <v>67</v>
      </c>
      <c r="B50" s="164" t="e">
        <f>NA()</f>
        <v>#N/A</v>
      </c>
      <c r="C50" s="164">
        <f>IF(ISNUMBER('実質公債費比率（分子）の構造'!K$53),'実質公債費比率（分子）の構造'!K$53,NA())</f>
        <v>1126</v>
      </c>
      <c r="D50" s="164" t="e">
        <f>NA()</f>
        <v>#N/A</v>
      </c>
      <c r="E50" s="164" t="e">
        <f>NA()</f>
        <v>#N/A</v>
      </c>
      <c r="F50" s="164">
        <f>IF(ISNUMBER('実質公債費比率（分子）の構造'!L$53),'実質公債費比率（分子）の構造'!L$53,NA())</f>
        <v>1407</v>
      </c>
      <c r="G50" s="164" t="e">
        <f>NA()</f>
        <v>#N/A</v>
      </c>
      <c r="H50" s="164" t="e">
        <f>NA()</f>
        <v>#N/A</v>
      </c>
      <c r="I50" s="164">
        <f>IF(ISNUMBER('実質公債費比率（分子）の構造'!M$53),'実質公債費比率（分子）の構造'!M$53,NA())</f>
        <v>1601</v>
      </c>
      <c r="J50" s="164" t="e">
        <f>NA()</f>
        <v>#N/A</v>
      </c>
      <c r="K50" s="164" t="e">
        <f>NA()</f>
        <v>#N/A</v>
      </c>
      <c r="L50" s="164">
        <f>IF(ISNUMBER('実質公債費比率（分子）の構造'!N$53),'実質公債費比率（分子）の構造'!N$53,NA())</f>
        <v>1655</v>
      </c>
      <c r="M50" s="164" t="e">
        <f>NA()</f>
        <v>#N/A</v>
      </c>
      <c r="N50" s="164" t="e">
        <f>NA()</f>
        <v>#N/A</v>
      </c>
      <c r="O50" s="164">
        <f>IF(ISNUMBER('実質公債費比率（分子）の構造'!O$53),'実質公債費比率（分子）の構造'!O$53,NA())</f>
        <v>1594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24941</v>
      </c>
      <c r="E56" s="163"/>
      <c r="F56" s="163"/>
      <c r="G56" s="163">
        <f>'将来負担比率（分子）の構造'!J$52</f>
        <v>25242</v>
      </c>
      <c r="H56" s="163"/>
      <c r="I56" s="163"/>
      <c r="J56" s="163">
        <f>'将来負担比率（分子）の構造'!K$52</f>
        <v>24521</v>
      </c>
      <c r="K56" s="163"/>
      <c r="L56" s="163"/>
      <c r="M56" s="163">
        <f>'将来負担比率（分子）の構造'!L$52</f>
        <v>23420</v>
      </c>
      <c r="N56" s="163"/>
      <c r="O56" s="163"/>
      <c r="P56" s="163">
        <f>'将来負担比率（分子）の構造'!M$52</f>
        <v>21987</v>
      </c>
    </row>
    <row r="57" spans="1:16" x14ac:dyDescent="0.15">
      <c r="A57" s="163" t="s">
        <v>42</v>
      </c>
      <c r="B57" s="163"/>
      <c r="C57" s="163"/>
      <c r="D57" s="163">
        <f>'将来負担比率（分子）の構造'!I$51</f>
        <v>4611</v>
      </c>
      <c r="E57" s="163"/>
      <c r="F57" s="163"/>
      <c r="G57" s="163">
        <f>'将来負担比率（分子）の構造'!J$51</f>
        <v>4477</v>
      </c>
      <c r="H57" s="163"/>
      <c r="I57" s="163"/>
      <c r="J57" s="163">
        <f>'将来負担比率（分子）の構造'!K$51</f>
        <v>4188</v>
      </c>
      <c r="K57" s="163"/>
      <c r="L57" s="163"/>
      <c r="M57" s="163">
        <f>'将来負担比率（分子）の構造'!L$51</f>
        <v>4106</v>
      </c>
      <c r="N57" s="163"/>
      <c r="O57" s="163"/>
      <c r="P57" s="163">
        <f>'将来負担比率（分子）の構造'!M$51</f>
        <v>4008</v>
      </c>
    </row>
    <row r="58" spans="1:16" x14ac:dyDescent="0.15">
      <c r="A58" s="163" t="s">
        <v>41</v>
      </c>
      <c r="B58" s="163"/>
      <c r="C58" s="163"/>
      <c r="D58" s="163">
        <f>'将来負担比率（分子）の構造'!I$50</f>
        <v>7263</v>
      </c>
      <c r="E58" s="163"/>
      <c r="F58" s="163"/>
      <c r="G58" s="163">
        <f>'将来負担比率（分子）の構造'!J$50</f>
        <v>8438</v>
      </c>
      <c r="H58" s="163"/>
      <c r="I58" s="163"/>
      <c r="J58" s="163">
        <f>'将来負担比率（分子）の構造'!K$50</f>
        <v>9444</v>
      </c>
      <c r="K58" s="163"/>
      <c r="L58" s="163"/>
      <c r="M58" s="163">
        <f>'将来負担比率（分子）の構造'!L$50</f>
        <v>9390</v>
      </c>
      <c r="N58" s="163"/>
      <c r="O58" s="163"/>
      <c r="P58" s="163">
        <f>'将来負担比率（分子）の構造'!M$50</f>
        <v>8093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0</v>
      </c>
      <c r="C61" s="163"/>
      <c r="D61" s="163"/>
      <c r="E61" s="163">
        <f>'将来負担比率（分子）の構造'!J$46</f>
        <v>0</v>
      </c>
      <c r="F61" s="163"/>
      <c r="G61" s="163"/>
      <c r="H61" s="163">
        <f>'将来負担比率（分子）の構造'!K$46</f>
        <v>0</v>
      </c>
      <c r="I61" s="163"/>
      <c r="J61" s="163"/>
      <c r="K61" s="163">
        <f>'将来負担比率（分子）の構造'!L$46</f>
        <v>0</v>
      </c>
      <c r="L61" s="163"/>
      <c r="M61" s="163"/>
      <c r="N61" s="163">
        <f>'将来負担比率（分子）の構造'!M$46</f>
        <v>0</v>
      </c>
      <c r="O61" s="163"/>
      <c r="P61" s="163"/>
    </row>
    <row r="62" spans="1:16" x14ac:dyDescent="0.15">
      <c r="A62" s="163" t="s">
        <v>35</v>
      </c>
      <c r="B62" s="163">
        <f>'将来負担比率（分子）の構造'!I$45</f>
        <v>3159</v>
      </c>
      <c r="C62" s="163"/>
      <c r="D62" s="163"/>
      <c r="E62" s="163">
        <f>'将来負担比率（分子）の構造'!J$45</f>
        <v>2979</v>
      </c>
      <c r="F62" s="163"/>
      <c r="G62" s="163"/>
      <c r="H62" s="163">
        <f>'将来負担比率（分子）の構造'!K$45</f>
        <v>2943</v>
      </c>
      <c r="I62" s="163"/>
      <c r="J62" s="163"/>
      <c r="K62" s="163">
        <f>'将来負担比率（分子）の構造'!L$45</f>
        <v>2866</v>
      </c>
      <c r="L62" s="163"/>
      <c r="M62" s="163"/>
      <c r="N62" s="163">
        <f>'将来負担比率（分子）の構造'!M$45</f>
        <v>2794</v>
      </c>
      <c r="O62" s="163"/>
      <c r="P62" s="163"/>
    </row>
    <row r="63" spans="1:16" x14ac:dyDescent="0.15">
      <c r="A63" s="163" t="s">
        <v>34</v>
      </c>
      <c r="B63" s="163">
        <f>'将来負担比率（分子）の構造'!I$44</f>
        <v>5945</v>
      </c>
      <c r="C63" s="163"/>
      <c r="D63" s="163"/>
      <c r="E63" s="163">
        <f>'将来負担比率（分子）の構造'!J$44</f>
        <v>5991</v>
      </c>
      <c r="F63" s="163"/>
      <c r="G63" s="163"/>
      <c r="H63" s="163">
        <f>'将来負担比率（分子）の構造'!K$44</f>
        <v>5841</v>
      </c>
      <c r="I63" s="163"/>
      <c r="J63" s="163"/>
      <c r="K63" s="163">
        <f>'将来負担比率（分子）の構造'!L$44</f>
        <v>6585</v>
      </c>
      <c r="L63" s="163"/>
      <c r="M63" s="163"/>
      <c r="N63" s="163">
        <f>'将来負担比率（分子）の構造'!M$44</f>
        <v>6716</v>
      </c>
      <c r="O63" s="163"/>
      <c r="P63" s="163"/>
    </row>
    <row r="64" spans="1:16" x14ac:dyDescent="0.15">
      <c r="A64" s="163" t="s">
        <v>33</v>
      </c>
      <c r="B64" s="163" t="str">
        <f>'将来負担比率（分子）の構造'!I$43</f>
        <v>-</v>
      </c>
      <c r="C64" s="163"/>
      <c r="D64" s="163"/>
      <c r="E64" s="163" t="str">
        <f>'将来負担比率（分子）の構造'!J$43</f>
        <v>-</v>
      </c>
      <c r="F64" s="163"/>
      <c r="G64" s="163"/>
      <c r="H64" s="163" t="str">
        <f>'将来負担比率（分子）の構造'!K$43</f>
        <v>-</v>
      </c>
      <c r="I64" s="163"/>
      <c r="J64" s="163"/>
      <c r="K64" s="163" t="str">
        <f>'将来負担比率（分子）の構造'!L$43</f>
        <v>-</v>
      </c>
      <c r="L64" s="163"/>
      <c r="M64" s="163"/>
      <c r="N64" s="163" t="str">
        <f>'将来負担比率（分子）の構造'!M$43</f>
        <v>-</v>
      </c>
      <c r="O64" s="163"/>
      <c r="P64" s="163"/>
    </row>
    <row r="65" spans="1:16" x14ac:dyDescent="0.15">
      <c r="A65" s="163" t="s">
        <v>32</v>
      </c>
      <c r="B65" s="163">
        <f>'将来負担比率（分子）の構造'!I$42</f>
        <v>2366</v>
      </c>
      <c r="C65" s="163"/>
      <c r="D65" s="163"/>
      <c r="E65" s="163">
        <f>'将来負担比率（分子）の構造'!J$42</f>
        <v>2366</v>
      </c>
      <c r="F65" s="163"/>
      <c r="G65" s="163"/>
      <c r="H65" s="163">
        <f>'将来負担比率（分子）の構造'!K$42</f>
        <v>2366</v>
      </c>
      <c r="I65" s="163"/>
      <c r="J65" s="163"/>
      <c r="K65" s="163">
        <f>'将来負担比率（分子）の構造'!L$42</f>
        <v>2366</v>
      </c>
      <c r="L65" s="163"/>
      <c r="M65" s="163"/>
      <c r="N65" s="163">
        <f>'将来負担比率（分子）の構造'!M$42</f>
        <v>2451</v>
      </c>
      <c r="O65" s="163"/>
      <c r="P65" s="163"/>
    </row>
    <row r="66" spans="1:16" x14ac:dyDescent="0.15">
      <c r="A66" s="163" t="s">
        <v>31</v>
      </c>
      <c r="B66" s="163">
        <f>'将来負担比率（分子）の構造'!I$41</f>
        <v>29531</v>
      </c>
      <c r="C66" s="163"/>
      <c r="D66" s="163"/>
      <c r="E66" s="163">
        <f>'将来負担比率（分子）の構造'!J$41</f>
        <v>28605</v>
      </c>
      <c r="F66" s="163"/>
      <c r="G66" s="163"/>
      <c r="H66" s="163">
        <f>'将来負担比率（分子）の構造'!K$41</f>
        <v>26395</v>
      </c>
      <c r="I66" s="163"/>
      <c r="J66" s="163"/>
      <c r="K66" s="163">
        <f>'将来負担比率（分子）の構造'!L$41</f>
        <v>24458</v>
      </c>
      <c r="L66" s="163"/>
      <c r="M66" s="163"/>
      <c r="N66" s="163">
        <f>'将来負担比率（分子）の構造'!M$41</f>
        <v>22386</v>
      </c>
      <c r="O66" s="163"/>
      <c r="P66" s="163"/>
    </row>
    <row r="67" spans="1:16" x14ac:dyDescent="0.15">
      <c r="A67" s="163" t="s">
        <v>71</v>
      </c>
      <c r="B67" s="163" t="e">
        <f>NA()</f>
        <v>#N/A</v>
      </c>
      <c r="C67" s="163">
        <f>IF(ISNUMBER('将来負担比率（分子）の構造'!I$53), IF('将来負担比率（分子）の構造'!I$53 &lt; 0, 0, '将来負担比率（分子）の構造'!I$53), NA())</f>
        <v>4184</v>
      </c>
      <c r="D67" s="163" t="e">
        <f>NA()</f>
        <v>#N/A</v>
      </c>
      <c r="E67" s="163" t="e">
        <f>NA()</f>
        <v>#N/A</v>
      </c>
      <c r="F67" s="163">
        <f>IF(ISNUMBER('将来負担比率（分子）の構造'!J$53), IF('将来負担比率（分子）の構造'!J$53 &lt; 0, 0, '将来負担比率（分子）の構造'!J$53), NA())</f>
        <v>1784</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259</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4880</v>
      </c>
      <c r="C72" s="167">
        <f>基金残高に係る経年分析!G55</f>
        <v>4769</v>
      </c>
      <c r="D72" s="167">
        <f>基金残高に係る経年分析!H55</f>
        <v>3897</v>
      </c>
    </row>
    <row r="73" spans="1:16" x14ac:dyDescent="0.15">
      <c r="A73" s="166" t="s">
        <v>74</v>
      </c>
      <c r="B73" s="167">
        <f>基金残高に係る経年分析!F56</f>
        <v>474</v>
      </c>
      <c r="C73" s="167">
        <f>基金残高に係る経年分析!G56</f>
        <v>581</v>
      </c>
      <c r="D73" s="167">
        <f>基金残高に係る経年分析!H56</f>
        <v>654</v>
      </c>
    </row>
    <row r="74" spans="1:16" x14ac:dyDescent="0.15">
      <c r="A74" s="166" t="s">
        <v>75</v>
      </c>
      <c r="B74" s="167">
        <f>基金残高に係る経年分析!F57</f>
        <v>1339</v>
      </c>
      <c r="C74" s="167">
        <f>基金残高に係る経年分析!G57</f>
        <v>1494</v>
      </c>
      <c r="D74" s="167">
        <f>基金残高に係る経年分析!H57</f>
        <v>1638</v>
      </c>
    </row>
  </sheetData>
  <sheetProtection algorithmName="SHA-512" hashValue="0dthvvNxHQEC/yCEMWNZMQdqitDR8bRQAcOWwMQP06rNCj+toB+A5jmbB6AIQr6T9xV/CetK8N4lG1d1xbMfOg==" saltValue="KlrEHfmK7DUicUx/EFt4wg==" spinCount="100000" sheet="1" objects="1" scenarios="1"/>
  <phoneticPr fontId="2"/>
  <pageMargins left="0.78700000000000003" right="0.78700000000000003" top="0.98399999999999999" bottom="0.98399999999999999" header="0.51200000000000001" footer="0.51200000000000001"/>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高野　夏輝</cp:lastModifiedBy>
  <cp:lastPrinted>2026-08-27T01:07:39Z</cp:lastPrinted>
  <dcterms:created xsi:type="dcterms:W3CDTF">2026-02-23T05:30:27Z</dcterms:created>
  <dcterms:modified xsi:type="dcterms:W3CDTF">2026-08-31T06:30:13Z</dcterms:modified>
  <cp:category/>
</cp:coreProperties>
</file>