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Q:\01財政課\2.財政担当\財政担当　共通\05 財政共通\(06) 調査・照会\02_５_県_毎年定例調査\05_財政状況資料集\R08 （令和６年度財政状況調）\20260821※転送【埼玉県市町村課】（918〆）令和６年度財政状況資料集の作成について（2回目・地方公会計関係）\01回答\"/>
    </mc:Choice>
  </mc:AlternateContent>
  <xr:revisionPtr revIDLastSave="0" documentId="13_ncr:1_{A9797FEE-453F-4EAB-91C1-30FB447572B5}"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12" l="1"/>
  <c r="DB102" i="12"/>
  <c r="DG102" i="12"/>
  <c r="DL102" i="12"/>
  <c r="CR102" i="12"/>
  <c r="AP88" i="12"/>
  <c r="AU88" i="12"/>
  <c r="AF88" i="12"/>
  <c r="AU63" i="12"/>
  <c r="AP63" i="12"/>
  <c r="AP23" i="12"/>
  <c r="AA23" i="12"/>
  <c r="V23" i="12"/>
  <c r="Q23" i="12"/>
  <c r="BG38" i="10"/>
  <c r="BG37" i="10"/>
  <c r="BG36" i="10"/>
  <c r="BG35" i="10"/>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AM38" i="10"/>
  <c r="U38" i="10"/>
  <c r="C38" i="10"/>
  <c r="CO37" i="10"/>
  <c r="AM37" i="10"/>
  <c r="U37" i="10"/>
  <c r="C37" i="10"/>
  <c r="CO36" i="10"/>
  <c r="AM36" i="10"/>
  <c r="C36" i="10"/>
  <c r="CO35" i="10"/>
  <c r="C35" i="10"/>
  <c r="BW34" i="10"/>
  <c r="BW35" i="10" s="1"/>
  <c r="U34" i="10"/>
  <c r="C34" i="10"/>
  <c r="BW36" i="10" l="1"/>
  <c r="BW37" i="10" s="1"/>
  <c r="BW38" i="10" s="1"/>
  <c r="BW39" i="10" s="1"/>
  <c r="BW40" i="10" s="1"/>
  <c r="CO34" i="10"/>
  <c r="U35" i="10"/>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 r="BE37" i="10" s="1"/>
  <c r="BE38" i="10" s="1"/>
</calcChain>
</file>

<file path=xl/sharedStrings.xml><?xml version="1.0" encoding="utf-8"?>
<sst xmlns="http://schemas.openxmlformats.org/spreadsheetml/2006/main" count="1051" uniqueCount="573">
  <si>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</si>
  <si>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</si>
  <si>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</si>
  <si>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</si>
  <si>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</si>
  <si>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</si>
  <si>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</si>
  <si>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</si>
  <si>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</si>
  <si>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</si>
  <si>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</si>
  <si>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</si>
  <si>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</si>
  <si>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</si>
  <si>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</si>
  <si>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</si>
  <si>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</si>
  <si>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</si>
  <si>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</si>
  <si>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</si>
  <si>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</si>
  <si>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</si>
  <si>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</si>
  <si>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</si>
  <si>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</si>
  <si>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</si>
  <si>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</si>
  <si>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</si>
  <si>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</si>
  <si>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</si>
  <si>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</si>
  <si>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</si>
  <si>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</si>
  <si>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</si>
  <si>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</si>
  <si>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</si>
  <si>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</si>
  <si>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</si>
  <si>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</si>
  <si>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</si>
  <si>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</si>
  <si>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</si>
  <si>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</si>
  <si>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</si>
  <si>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</si>
  <si>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</si>
  <si>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</si>
  <si>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</si>
  <si>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</si>
  <si>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</si>
  <si>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</si>
  <si>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</si>
  <si>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</si>
  <si>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</si>
  <si>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</si>
  <si>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</si>
  <si>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</si>
  <si>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</si>
  <si>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</si>
  <si>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</si>
  <si>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</si>
  <si>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</si>
  <si>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</si>
  <si>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</si>
  <si>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</si>
  <si>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</si>
  <si>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</si>
  <si>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</si>
  <si>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</si>
  <si>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</si>
  <si>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</si>
  <si>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</si>
  <si>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</si>
  <si>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</si>
  <si>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</si>
  <si>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</si>
  <si>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</si>
  <si>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</si>
  <si>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</si>
  <si>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</si>
  <si>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</si>
  <si>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</si>
  <si>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</si>
  <si>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</si>
  <si>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</si>
  <si>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</si>
  <si>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</si>
  <si>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</si>
  <si>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</si>
  <si>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</si>
  <si>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</si>
  <si>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</si>
  <si>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</si>
  <si>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</si>
  <si>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八潮市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</si>
  <si>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</si>
  <si>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</si>
  <si>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</si>
  <si>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</si>
  <si>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</si>
  <si>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</si>
  <si>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</si>
  <si>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</si>
  <si>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</si>
  <si>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</si>
  <si>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</si>
  <si>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</si>
  <si>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</si>
  <si>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</si>
  <si>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</si>
  <si>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</si>
  <si>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</si>
  <si>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</si>
  <si>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</si>
  <si>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</si>
  <si>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</si>
  <si>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</si>
  <si>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</si>
  <si>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</si>
  <si>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</si>
  <si>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</si>
  <si>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</si>
  <si>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</si>
  <si>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</si>
  <si>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</si>
  <si>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</si>
  <si>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</si>
  <si>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</si>
  <si>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</si>
  <si>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</si>
  <si>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</si>
  <si>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</si>
  <si>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</si>
  <si>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</si>
  <si>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</si>
  <si>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</si>
  <si>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</si>
  <si>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</si>
  <si>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</si>
  <si>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</si>
  <si>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</si>
  <si>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</si>
  <si>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</si>
  <si>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</si>
  <si>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</si>
  <si>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</si>
  <si>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</si>
  <si>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</si>
  <si>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</si>
  <si>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</si>
  <si>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</si>
  <si>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</si>
  <si>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</si>
  <si>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</si>
  <si>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</si>
  <si>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</si>
  <si>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</si>
  <si>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</si>
  <si>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</si>
  <si>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</si>
  <si>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</si>
  <si>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</si>
  <si>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</si>
  <si>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</si>
  <si>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</si>
  <si>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</si>
  <si>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</si>
  <si>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</si>
  <si>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</si>
  <si>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</si>
  <si>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</si>
  <si>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</si>
  <si>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</si>
  <si>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</si>
  <si>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</si>
  <si>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</si>
  <si>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</si>
  <si>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</si>
  <si>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</si>
  <si>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</si>
  <si>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</si>
  <si>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</si>
  <si>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</si>
  <si>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</si>
  <si>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</si>
  <si>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</si>
  <si>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</si>
  <si>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</si>
  <si>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</si>
  <si>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</si>
  <si>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</si>
  <si>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</si>
  <si>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</si>
  <si>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</si>
  <si>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</si>
  <si>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</si>
  <si>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</si>
  <si>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</si>
  <si>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</si>
  <si>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</si>
  <si>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</si>
  <si>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</si>
  <si>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</si>
  <si>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埼玉県八潮市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</si>
  <si>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</si>
  <si>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</si>
  <si>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</si>
  <si>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</si>
  <si>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</si>
  <si>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</si>
  <si>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</si>
  <si>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</si>
  <si>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</si>
  <si>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</si>
  <si>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</si>
  <si>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</si>
  <si>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</si>
  <si>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</si>
  <si>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</si>
  <si>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</si>
  <si>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</si>
  <si>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</si>
  <si>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</si>
  <si>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</si>
  <si>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</si>
  <si>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</si>
  <si>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</si>
  <si>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</si>
  <si>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</si>
  <si>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</si>
  <si>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</si>
  <si>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</si>
  <si>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</si>
  <si>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</si>
  <si>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</si>
  <si>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</si>
  <si>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</si>
  <si>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</si>
  <si>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</si>
  <si>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</si>
  <si>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</si>
  <si>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</si>
  <si>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</si>
  <si>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</si>
  <si>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</si>
  <si>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</si>
  <si>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</si>
  <si>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</si>
  <si>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</si>
  <si>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</si>
  <si>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</si>
  <si>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</si>
  <si>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</si>
  <si>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</si>
  <si>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</si>
  <si>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</si>
  <si>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</si>
  <si>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</si>
  <si>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</si>
  <si>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</si>
  <si>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</si>
  <si>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</si>
  <si>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</si>
  <si>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</si>
  <si>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</si>
  <si>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</si>
  <si>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</si>
  <si>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</si>
  <si>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</si>
  <si>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</si>
  <si>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</si>
  <si>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</si>
  <si>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</si>
  <si>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</si>
  <si>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</si>
  <si>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</si>
  <si>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</si>
  <si>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</si>
  <si>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</si>
  <si>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</si>
  <si>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</si>
  <si>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</si>
  <si>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</si>
  <si>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</si>
  <si>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</si>
  <si>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</si>
  <si>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</si>
  <si>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</si>
  <si>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</si>
  <si>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</si>
  <si>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</si>
  <si>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</si>
  <si>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</si>
  <si>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</si>
  <si>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</si>
  <si>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</si>
  <si>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</si>
  <si>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</si>
  <si>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</si>
  <si>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</si>
  <si>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</si>
  <si>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</si>
  <si>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</si>
  <si>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</si>
  <si>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</si>
  <si>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</si>
  <si>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</si>
  <si>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</si>
  <si>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</si>
  <si>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</si>
  <si>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</si>
  <si>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</si>
  <si>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</si>
  <si>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</si>
  <si>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</si>
  <si>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</si>
  <si>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</si>
  <si>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</si>
  <si>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</si>
  <si>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</si>
  <si>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</si>
  <si>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</si>
  <si>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</si>
  <si>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</si>
  <si>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</si>
  <si>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</si>
  <si>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</si>
  <si>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</si>
  <si>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</si>
  <si>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</si>
  <si>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</si>
  <si>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</si>
  <si>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</si>
  <si>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</si>
  <si>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</si>
  <si>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</si>
  <si>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</si>
  <si>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</si>
  <si>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</si>
  <si>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</si>
  <si>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</si>
  <si>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</si>
  <si>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</si>
  <si>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</si>
  <si>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</si>
  <si>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</si>
  <si>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</si>
  <si>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</si>
  <si>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</si>
  <si>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</si>
  <si>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</si>
  <si>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</si>
  <si>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</si>
  <si>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</si>
  <si>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埼玉県八潮市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</si>
  <si>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</si>
  <si>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</si>
  <si>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</si>
  <si>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</si>
  <si>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</si>
  <si>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</si>
  <si>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</si>
  <si>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</si>
  <si>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</si>
  <si>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</si>
  <si>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</si>
  <si>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</si>
  <si>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</si>
  <si>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</si>
  <si>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</si>
  <si>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</si>
  <si>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</si>
  <si>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</si>
  <si>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</si>
  <si>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</si>
  <si>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</si>
  <si>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</si>
  <si>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</si>
  <si>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</si>
  <si>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</si>
  <si>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</si>
  <si>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</si>
  <si>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</si>
  <si>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</si>
  <si>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</si>
  <si>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</si>
  <si>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</si>
  <si>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</si>
  <si>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八潮市国民健康保険特別会計</t>
    <phoneticPr fontId="5"/>
  </si>
  <si>
    <t>八潮市介護保険特別会計</t>
    <phoneticPr fontId="5"/>
  </si>
  <si>
    <t>八潮市後期高齢者医療特別会計</t>
    <phoneticPr fontId="5"/>
  </si>
  <si>
    <t>八潮市上水道事業会計</t>
    <phoneticPr fontId="5"/>
  </si>
  <si>
    <t>法適用企業</t>
    <phoneticPr fontId="5"/>
  </si>
  <si>
    <t>八潮市公共下水道事業会計</t>
    <phoneticPr fontId="5"/>
  </si>
  <si>
    <t>稲荷伊草第二土地区画整理事業特別会計</t>
    <phoneticPr fontId="5"/>
  </si>
  <si>
    <t>法非適用企業</t>
    <phoneticPr fontId="5"/>
  </si>
  <si>
    <t>鶴ケ曽根・二丁目土地区画整理事業特別会計</t>
    <phoneticPr fontId="5"/>
  </si>
  <si>
    <t>大瀬古新田土地区画整理事業特別会計</t>
    <phoneticPr fontId="5"/>
  </si>
  <si>
    <t>西袋上馬場土地区画整理事業特別会計</t>
    <phoneticPr fontId="5"/>
  </si>
  <si>
    <t>八潮南部東一体型特定土地区画整理事業特別会計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</si>
  <si>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</si>
  <si>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</si>
  <si>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</si>
  <si>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</si>
  <si>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</si>
  <si>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</si>
  <si>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</si>
  <si>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</si>
  <si>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</si>
  <si>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</si>
  <si>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</si>
  <si>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</si>
  <si>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</si>
  <si>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</si>
  <si>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</si>
  <si>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</si>
  <si>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</si>
  <si>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</si>
  <si>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</si>
  <si>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</si>
  <si>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</si>
  <si>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</si>
  <si>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</si>
  <si>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</si>
  <si>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</si>
  <si>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</si>
  <si>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</si>
  <si>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</si>
  <si>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</si>
  <si>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</si>
  <si>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</si>
  <si>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</si>
  <si>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</si>
  <si>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</si>
  <si>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</si>
  <si>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</si>
  <si>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</si>
  <si>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</si>
  <si>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</si>
  <si>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</si>
  <si>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</si>
  <si>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</si>
  <si>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</si>
  <si>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</si>
  <si>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</si>
  <si>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</si>
  <si>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</si>
  <si>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</si>
  <si>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</si>
  <si>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</si>
  <si>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</si>
  <si>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</si>
  <si>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</si>
  <si>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</si>
  <si>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</si>
  <si>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</si>
  <si>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</si>
  <si>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</si>
  <si>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</si>
  <si>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</si>
  <si>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</si>
  <si>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</si>
  <si>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</si>
  <si>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</si>
  <si>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</si>
  <si>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</si>
  <si>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</si>
  <si>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</si>
  <si>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</si>
  <si>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</si>
  <si>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</si>
  <si>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</si>
  <si>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</si>
  <si>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</si>
  <si>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</si>
  <si>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</si>
  <si>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</si>
  <si>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</si>
  <si>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</si>
  <si>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</si>
  <si>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</si>
  <si>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</si>
  <si>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</si>
  <si>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</si>
  <si>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</si>
  <si>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</si>
  <si>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</si>
  <si>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</si>
  <si>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</si>
  <si>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</si>
  <si>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</si>
  <si>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</si>
  <si>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</si>
  <si>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</si>
  <si>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</si>
  <si>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</si>
  <si>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</si>
  <si>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</si>
  <si>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</si>
  <si>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</si>
  <si>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</si>
  <si>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</si>
  <si>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</si>
  <si>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</si>
  <si>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</si>
  <si>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</si>
  <si>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</si>
  <si>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</si>
  <si>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</si>
  <si>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</si>
  <si>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</si>
  <si>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</si>
  <si>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</si>
  <si>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</si>
  <si>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</si>
  <si>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</si>
  <si>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</si>
  <si>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</si>
  <si>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</si>
  <si>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</si>
  <si>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</si>
  <si>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</si>
  <si>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</si>
  <si>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</si>
  <si>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</si>
  <si>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</si>
  <si>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</si>
  <si>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</si>
  <si>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</si>
  <si>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</si>
  <si>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</si>
  <si>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</si>
  <si>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</si>
  <si>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</si>
  <si>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</si>
  <si>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4.54</t>
  </si>
  <si>
    <t>一般会計</t>
  </si>
  <si>
    <t>八潮市上水道事業会計</t>
  </si>
  <si>
    <t>八潮市公共下水道事業会計</t>
  </si>
  <si>
    <t>八潮市国民健康保険特別会計</t>
  </si>
  <si>
    <t>鶴ケ曽根・二丁目土地区画整理事業特別会計</t>
  </si>
  <si>
    <t>八潮市介護保険特別会計</t>
  </si>
  <si>
    <t>八潮市後期高齢者医療特別会計</t>
  </si>
  <si>
    <t>稲荷伊草第二土地区画整理事業特別会計</t>
  </si>
  <si>
    <t>その他会計（赤字）</t>
  </si>
  <si>
    <t>その他会計（黒字）</t>
  </si>
  <si>
    <t>R02</t>
    <phoneticPr fontId="5"/>
  </si>
  <si>
    <t>R03</t>
    <phoneticPr fontId="5"/>
  </si>
  <si>
    <t>R04</t>
    <phoneticPr fontId="5"/>
  </si>
  <si>
    <t>R05</t>
    <phoneticPr fontId="5"/>
  </si>
  <si>
    <t>R06</t>
    <phoneticPr fontId="5"/>
  </si>
  <si>
    <t>八潮市土地開発公社</t>
    <rPh sb="0" eb="3">
      <t>ヤシオシ</t>
    </rPh>
    <rPh sb="3" eb="5">
      <t>トチ</t>
    </rPh>
    <rPh sb="5" eb="7">
      <t>カイハツ</t>
    </rPh>
    <rPh sb="7" eb="9">
      <t>コウシャ</t>
    </rPh>
    <phoneticPr fontId="2"/>
  </si>
  <si>
    <t>東埼玉資源環境組合</t>
    <rPh sb="0" eb="1">
      <t>ヒガシ</t>
    </rPh>
    <rPh sb="1" eb="3">
      <t>サイタマ</t>
    </rPh>
    <rPh sb="3" eb="7">
      <t>シゲンカンキョウ</t>
    </rPh>
    <rPh sb="7" eb="9">
      <t>クミアイ</t>
    </rPh>
    <phoneticPr fontId="38"/>
  </si>
  <si>
    <t>埼玉県後期高齢者医療広域連合</t>
    <rPh sb="0" eb="3">
      <t>サイタマケン</t>
    </rPh>
    <rPh sb="3" eb="8">
      <t>コウキコウレイシャ</t>
    </rPh>
    <rPh sb="8" eb="14">
      <t>イリョウコウイキレンゴウ</t>
    </rPh>
    <phoneticPr fontId="38"/>
  </si>
  <si>
    <t>埼玉県市町村総合事務組合</t>
    <rPh sb="0" eb="2">
      <t>サイタマ</t>
    </rPh>
    <rPh sb="2" eb="3">
      <t>ケン</t>
    </rPh>
    <rPh sb="3" eb="6">
      <t>シチョウソン</t>
    </rPh>
    <rPh sb="6" eb="8">
      <t>ソウゴウ</t>
    </rPh>
    <rPh sb="8" eb="10">
      <t>ジム</t>
    </rPh>
    <rPh sb="10" eb="12">
      <t>クミアイ</t>
    </rPh>
    <phoneticPr fontId="38"/>
  </si>
  <si>
    <t>彩の国さいたま人づくり広域連合</t>
    <rPh sb="0" eb="1">
      <t>サイ</t>
    </rPh>
    <rPh sb="2" eb="3">
      <t>クニ</t>
    </rPh>
    <rPh sb="7" eb="8">
      <t>ヒト</t>
    </rPh>
    <rPh sb="11" eb="15">
      <t>コウイキレンゴウ</t>
    </rPh>
    <phoneticPr fontId="38"/>
  </si>
  <si>
    <t>草加八潮消防組合</t>
    <rPh sb="0" eb="4">
      <t>ソウカヤシオ</t>
    </rPh>
    <rPh sb="4" eb="6">
      <t>ショウボウ</t>
    </rPh>
    <rPh sb="6" eb="8">
      <t>クミアイ</t>
    </rPh>
    <phoneticPr fontId="38"/>
  </si>
  <si>
    <t>(公共施設整備基金(R06年度末現在))</t>
    <rPh sb="1" eb="9">
      <t>コウキョウシセツセイビキキン</t>
    </rPh>
    <phoneticPr fontId="5"/>
  </si>
  <si>
    <t>(学校建設基金(R06年度末現在))</t>
    <rPh sb="1" eb="7">
      <t>ガッコウケンセツキキン</t>
    </rPh>
    <phoneticPr fontId="2"/>
  </si>
  <si>
    <t>(長田義弘教育基金(R06年度末現在))</t>
    <rPh sb="1" eb="5">
      <t>オサダヨシヒロ</t>
    </rPh>
    <rPh sb="5" eb="9">
      <t>キョウイクキキン</t>
    </rPh>
    <phoneticPr fontId="2"/>
  </si>
  <si>
    <t>(長田義弘国際教育基金(R06年度末現在))</t>
    <rPh sb="1" eb="5">
      <t>オサダヨシヒロ</t>
    </rPh>
    <rPh sb="5" eb="7">
      <t>コクサイ</t>
    </rPh>
    <rPh sb="7" eb="11">
      <t>キョウイクキキン</t>
    </rPh>
    <phoneticPr fontId="2"/>
  </si>
  <si>
    <t>(庁舎整備基金(R06年度末現在))</t>
    <rPh sb="1" eb="7">
      <t>チョウシャセイビキキン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</si>
  <si>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</si>
  <si>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</si>
  <si>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の将来負担比率と有形固定資産減価償却率はそれぞれ55.4％、78.6％で、令和５年度と比較すると、将来負担比率は1.9P上昇し、有形固定資産減価償却率は0.6P上昇している。令和６年度の類似団体内平均値と比較すると、将来負担比率と有形固定資産減価償却率はそれぞれ51.8％、12.5％高くなっている。
他市と比べ、原価償却率が高くなっているが、今後「八潮市公共施設マネジメントアクションプラン」に基づき、公共施設の長寿命化及び建替えが予定されており、現状と比べ償却率が上昇する見込み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</si>
  <si>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</si>
  <si>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</si>
  <si>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</si>
  <si>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</si>
  <si>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</si>
  <si>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</si>
  <si>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６年度の将来負担比率と実質公債費比率はそれぞれ55.4％、7.2％で、令和５年度と比較すると、将来負担比率1.9P上昇、実質公債費比率は0.2P減少している。類似団体内平均値と比較すると、令和６年度の将来負担比率と実質公債費比率はそれぞれ51.8％、1.5％高くなっている。
どちらの比率も類似団体よりも高くなっているが、将来負担比率については令和３度年から６年度にかけて新庁舎の建設工事に係る地方債の借入をしたことが大きな要因となっている。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</si>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</sst>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3641060-A0EF-453E-A5A4-61997E9AD08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45945</c:v>
                </c:pt>
                <c:pt idx="2">
                  <c:v>44475</c:v>
                </c:pt>
                <c:pt idx="3">
                  <c:v>45982</c:v>
                </c:pt>
                <c:pt idx="4">
                  <c:v>50538</c:v>
                </c:pt>
              </c:numCache>
            </c:numRef>
          </c:val>
          <c:smooth val="0"/>
          <c:extLst>
            <c:ext xmlns:c16="http://schemas.microsoft.com/office/drawing/2014/chart" uri="{C3380CC4-5D6E-409C-BE32-E72D297353CC}">
              <c16:uniqueId val="{00000000-306E-42AC-9559-396DF3A175A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22765</c:v>
                </c:pt>
                <c:pt idx="1">
                  <c:v>41528</c:v>
                </c:pt>
                <c:pt idx="2">
                  <c:v>74129</c:v>
                </c:pt>
                <c:pt idx="3">
                  <c:v>87298</c:v>
                </c:pt>
                <c:pt idx="4">
                  <c:v>38638</c:v>
                </c:pt>
              </c:numCache>
            </c:numRef>
          </c:val>
          <c:smooth val="0"/>
          <c:extLst>
            <c:ext xmlns:c16="http://schemas.microsoft.com/office/drawing/2014/chart" uri="{C3380CC4-5D6E-409C-BE32-E72D297353CC}">
              <c16:uniqueId val="{00000001-306E-42AC-9559-396DF3A175A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9.8800000000000008</c:v>
                </c:pt>
                <c:pt idx="1">
                  <c:v>14.15</c:v>
                </c:pt>
                <c:pt idx="2">
                  <c:v>16.420000000000002</c:v>
                </c:pt>
                <c:pt idx="3">
                  <c:v>12.59</c:v>
                </c:pt>
                <c:pt idx="4">
                  <c:v>15.76</c:v>
                </c:pt>
              </c:numCache>
            </c:numRef>
          </c:val>
          <c:extLst>
            <c:ext xmlns:c16="http://schemas.microsoft.com/office/drawing/2014/chart" uri="{C3380CC4-5D6E-409C-BE32-E72D297353CC}">
              <c16:uniqueId val="{00000000-7272-4A38-A3E1-A474B2325F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15.15</c:v>
                </c:pt>
                <c:pt idx="1">
                  <c:v>17.3</c:v>
                </c:pt>
                <c:pt idx="2">
                  <c:v>20.37</c:v>
                </c:pt>
                <c:pt idx="3">
                  <c:v>18.329999999999998</c:v>
                </c:pt>
                <c:pt idx="4">
                  <c:v>16.93</c:v>
                </c:pt>
              </c:numCache>
            </c:numRef>
          </c:val>
          <c:extLst>
            <c:ext xmlns:c16="http://schemas.microsoft.com/office/drawing/2014/chart" uri="{C3380CC4-5D6E-409C-BE32-E72D297353CC}">
              <c16:uniqueId val="{00000001-7272-4A38-A3E1-A474B2325F9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4.58</c:v>
                </c:pt>
                <c:pt idx="1">
                  <c:v>7.01</c:v>
                </c:pt>
                <c:pt idx="2">
                  <c:v>5.6</c:v>
                </c:pt>
                <c:pt idx="3">
                  <c:v>-4.54</c:v>
                </c:pt>
                <c:pt idx="4">
                  <c:v>2.77</c:v>
                </c:pt>
              </c:numCache>
            </c:numRef>
          </c:val>
          <c:smooth val="0"/>
          <c:extLst>
            <c:ext xmlns:c16="http://schemas.microsoft.com/office/drawing/2014/chart" uri="{C3380CC4-5D6E-409C-BE32-E72D297353CC}">
              <c16:uniqueId val="{00000002-7272-4A38-A3E1-A474B2325F9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CB1-4E8C-B278-F5A16CD0E27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CB1-4E8C-B278-F5A16CD0E27E}"/>
            </c:ext>
          </c:extLst>
        </c:ser>
        <c:ser>
          <c:idx val="2"/>
          <c:order val="2"/>
          <c:tx>
            <c:strRef>
              <c:f>データシート!$A$29</c:f>
              <c:strCache>
                <c:ptCount val="1"/>
                <c:pt idx="0">
                  <c:v>稲荷伊草第二土地区画整理事業特別会計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0.53</c:v>
                </c:pt>
                <c:pt idx="2">
                  <c:v>#N/A</c:v>
                </c:pt>
                <c:pt idx="3">
                  <c:v>0.84</c:v>
                </c:pt>
                <c:pt idx="4">
                  <c:v>#N/A</c:v>
                </c:pt>
                <c:pt idx="5">
                  <c:v>0.08</c:v>
                </c:pt>
                <c:pt idx="6">
                  <c:v>#N/A</c:v>
                </c:pt>
                <c:pt idx="7">
                  <c:v>7.0000000000000007E-2</c:v>
                </c:pt>
                <c:pt idx="8">
                  <c:v>#N/A</c:v>
                </c:pt>
                <c:pt idx="9">
                  <c:v>0.04</c:v>
                </c:pt>
              </c:numCache>
            </c:numRef>
          </c:val>
          <c:extLst>
            <c:ext xmlns:c16="http://schemas.microsoft.com/office/drawing/2014/chart" uri="{C3380CC4-5D6E-409C-BE32-E72D297353CC}">
              <c16:uniqueId val="{00000002-0CB1-4E8C-B278-F5A16CD0E27E}"/>
            </c:ext>
          </c:extLst>
        </c:ser>
        <c:ser>
          <c:idx val="3"/>
          <c:order val="3"/>
          <c:tx>
            <c:strRef>
              <c:f>データシート!$A$30</c:f>
              <c:strCache>
                <c:ptCount val="1"/>
                <c:pt idx="0">
                  <c:v>八潮市後期高齢者医療特別会計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c:v>
                </c:pt>
                <c:pt idx="2">
                  <c:v>#N/A</c:v>
                </c:pt>
                <c:pt idx="3">
                  <c:v>0.13</c:v>
                </c:pt>
                <c:pt idx="4">
                  <c:v>#N/A</c:v>
                </c:pt>
                <c:pt idx="5">
                  <c:v>0.14000000000000001</c:v>
                </c:pt>
                <c:pt idx="6">
                  <c:v>#N/A</c:v>
                </c:pt>
                <c:pt idx="7">
                  <c:v>0.12</c:v>
                </c:pt>
                <c:pt idx="8">
                  <c:v>#N/A</c:v>
                </c:pt>
                <c:pt idx="9">
                  <c:v>0.14000000000000001</c:v>
                </c:pt>
              </c:numCache>
            </c:numRef>
          </c:val>
          <c:extLst>
            <c:ext xmlns:c16="http://schemas.microsoft.com/office/drawing/2014/chart" uri="{C3380CC4-5D6E-409C-BE32-E72D297353CC}">
              <c16:uniqueId val="{00000003-0CB1-4E8C-B278-F5A16CD0E27E}"/>
            </c:ext>
          </c:extLst>
        </c:ser>
        <c:ser>
          <c:idx val="4"/>
          <c:order val="4"/>
          <c:tx>
            <c:strRef>
              <c:f>データシート!$A$31</c:f>
              <c:strCache>
                <c:ptCount val="1"/>
                <c:pt idx="0">
                  <c:v>八潮市介護保険特別会計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2.96</c:v>
                </c:pt>
                <c:pt idx="2">
                  <c:v>#N/A</c:v>
                </c:pt>
                <c:pt idx="3">
                  <c:v>1.3</c:v>
                </c:pt>
                <c:pt idx="4">
                  <c:v>#N/A</c:v>
                </c:pt>
                <c:pt idx="5">
                  <c:v>1.38</c:v>
                </c:pt>
                <c:pt idx="6">
                  <c:v>#N/A</c:v>
                </c:pt>
                <c:pt idx="7">
                  <c:v>0.76</c:v>
                </c:pt>
                <c:pt idx="8">
                  <c:v>#N/A</c:v>
                </c:pt>
                <c:pt idx="9">
                  <c:v>0.68</c:v>
                </c:pt>
              </c:numCache>
            </c:numRef>
          </c:val>
          <c:extLst>
            <c:ext xmlns:c16="http://schemas.microsoft.com/office/drawing/2014/chart" uri="{C3380CC4-5D6E-409C-BE32-E72D297353CC}">
              <c16:uniqueId val="{00000004-0CB1-4E8C-B278-F5A16CD0E27E}"/>
            </c:ext>
          </c:extLst>
        </c:ser>
        <c:ser>
          <c:idx val="5"/>
          <c:order val="5"/>
          <c:tx>
            <c:strRef>
              <c:f>データシート!$A$32</c:f>
              <c:strCache>
                <c:ptCount val="1"/>
                <c:pt idx="0">
                  <c:v>鶴ケ曽根・二丁目土地区画整理事業特別会計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1.1599999999999999</c:v>
                </c:pt>
                <c:pt idx="2">
                  <c:v>#N/A</c:v>
                </c:pt>
                <c:pt idx="3">
                  <c:v>0.97</c:v>
                </c:pt>
                <c:pt idx="4">
                  <c:v>#N/A</c:v>
                </c:pt>
                <c:pt idx="5">
                  <c:v>0.9</c:v>
                </c:pt>
                <c:pt idx="6">
                  <c:v>#N/A</c:v>
                </c:pt>
                <c:pt idx="7">
                  <c:v>0.87</c:v>
                </c:pt>
                <c:pt idx="8">
                  <c:v>#N/A</c:v>
                </c:pt>
                <c:pt idx="9">
                  <c:v>0.7</c:v>
                </c:pt>
              </c:numCache>
            </c:numRef>
          </c:val>
          <c:extLst>
            <c:ext xmlns:c16="http://schemas.microsoft.com/office/drawing/2014/chart" uri="{C3380CC4-5D6E-409C-BE32-E72D297353CC}">
              <c16:uniqueId val="{00000005-0CB1-4E8C-B278-F5A16CD0E27E}"/>
            </c:ext>
          </c:extLst>
        </c:ser>
        <c:ser>
          <c:idx val="6"/>
          <c:order val="6"/>
          <c:tx>
            <c:strRef>
              <c:f>データシート!$A$33</c:f>
              <c:strCache>
                <c:ptCount val="1"/>
                <c:pt idx="0">
                  <c:v>八潮市国民健康保険特別会計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1.84</c:v>
                </c:pt>
                <c:pt idx="2">
                  <c:v>#N/A</c:v>
                </c:pt>
                <c:pt idx="3">
                  <c:v>1.62</c:v>
                </c:pt>
                <c:pt idx="4">
                  <c:v>#N/A</c:v>
                </c:pt>
                <c:pt idx="5">
                  <c:v>1.43</c:v>
                </c:pt>
                <c:pt idx="6">
                  <c:v>#N/A</c:v>
                </c:pt>
                <c:pt idx="7">
                  <c:v>0.93</c:v>
                </c:pt>
                <c:pt idx="8">
                  <c:v>#N/A</c:v>
                </c:pt>
                <c:pt idx="9">
                  <c:v>1.23</c:v>
                </c:pt>
              </c:numCache>
            </c:numRef>
          </c:val>
          <c:extLst>
            <c:ext xmlns:c16="http://schemas.microsoft.com/office/drawing/2014/chart" uri="{C3380CC4-5D6E-409C-BE32-E72D297353CC}">
              <c16:uniqueId val="{00000006-0CB1-4E8C-B278-F5A16CD0E27E}"/>
            </c:ext>
          </c:extLst>
        </c:ser>
        <c:ser>
          <c:idx val="7"/>
          <c:order val="7"/>
          <c:tx>
            <c:strRef>
              <c:f>データシート!$A$34</c:f>
              <c:strCache>
                <c:ptCount val="1"/>
                <c:pt idx="0">
                  <c:v>八潮市公共下水道事業会計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1.58</c:v>
                </c:pt>
                <c:pt idx="2">
                  <c:v>#N/A</c:v>
                </c:pt>
                <c:pt idx="3">
                  <c:v>2.29</c:v>
                </c:pt>
                <c:pt idx="4">
                  <c:v>#N/A</c:v>
                </c:pt>
                <c:pt idx="5">
                  <c:v>3.47</c:v>
                </c:pt>
                <c:pt idx="6">
                  <c:v>#N/A</c:v>
                </c:pt>
                <c:pt idx="7">
                  <c:v>5.07</c:v>
                </c:pt>
                <c:pt idx="8">
                  <c:v>#N/A</c:v>
                </c:pt>
                <c:pt idx="9">
                  <c:v>4.5999999999999996</c:v>
                </c:pt>
              </c:numCache>
            </c:numRef>
          </c:val>
          <c:extLst>
            <c:ext xmlns:c16="http://schemas.microsoft.com/office/drawing/2014/chart" uri="{C3380CC4-5D6E-409C-BE32-E72D297353CC}">
              <c16:uniqueId val="{00000007-0CB1-4E8C-B278-F5A16CD0E27E}"/>
            </c:ext>
          </c:extLst>
        </c:ser>
        <c:ser>
          <c:idx val="8"/>
          <c:order val="8"/>
          <c:tx>
            <c:strRef>
              <c:f>データシート!$A$35</c:f>
              <c:strCache>
                <c:ptCount val="1"/>
                <c:pt idx="0">
                  <c:v>八潮市上水道事業会計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11.09</c:v>
                </c:pt>
                <c:pt idx="2">
                  <c:v>#N/A</c:v>
                </c:pt>
                <c:pt idx="3">
                  <c:v>11.41</c:v>
                </c:pt>
                <c:pt idx="4">
                  <c:v>#N/A</c:v>
                </c:pt>
                <c:pt idx="5">
                  <c:v>12.13</c:v>
                </c:pt>
                <c:pt idx="6">
                  <c:v>#N/A</c:v>
                </c:pt>
                <c:pt idx="7">
                  <c:v>11.56</c:v>
                </c:pt>
                <c:pt idx="8">
                  <c:v>#N/A</c:v>
                </c:pt>
                <c:pt idx="9">
                  <c:v>12.04</c:v>
                </c:pt>
              </c:numCache>
            </c:numRef>
          </c:val>
          <c:extLst>
            <c:ext xmlns:c16="http://schemas.microsoft.com/office/drawing/2014/chart" uri="{C3380CC4-5D6E-409C-BE32-E72D297353CC}">
              <c16:uniqueId val="{00000008-0CB1-4E8C-B278-F5A16CD0E27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9.8800000000000008</c:v>
                </c:pt>
                <c:pt idx="2">
                  <c:v>#N/A</c:v>
                </c:pt>
                <c:pt idx="3">
                  <c:v>14.15</c:v>
                </c:pt>
                <c:pt idx="4">
                  <c:v>#N/A</c:v>
                </c:pt>
                <c:pt idx="5">
                  <c:v>16.420000000000002</c:v>
                </c:pt>
                <c:pt idx="6">
                  <c:v>#N/A</c:v>
                </c:pt>
                <c:pt idx="7">
                  <c:v>12.58</c:v>
                </c:pt>
                <c:pt idx="8">
                  <c:v>#N/A</c:v>
                </c:pt>
                <c:pt idx="9">
                  <c:v>15.76</c:v>
                </c:pt>
              </c:numCache>
            </c:numRef>
          </c:val>
          <c:extLst>
            <c:ext xmlns:c16="http://schemas.microsoft.com/office/drawing/2014/chart" uri="{C3380CC4-5D6E-409C-BE32-E72D297353CC}">
              <c16:uniqueId val="{00000009-0CB1-4E8C-B278-F5A16CD0E27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3407</c:v>
                </c:pt>
                <c:pt idx="5">
                  <c:v>3382</c:v>
                </c:pt>
                <c:pt idx="8">
                  <c:v>3198</c:v>
                </c:pt>
                <c:pt idx="11">
                  <c:v>3086</c:v>
                </c:pt>
                <c:pt idx="14">
                  <c:v>2936</c:v>
                </c:pt>
              </c:numCache>
            </c:numRef>
          </c:val>
          <c:extLst>
            <c:ext xmlns:c16="http://schemas.microsoft.com/office/drawing/2014/chart" uri="{C3380CC4-5D6E-409C-BE32-E72D297353CC}">
              <c16:uniqueId val="{00000000-6E8D-4C26-9D67-E3993DFAB20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E8D-4C26-9D67-E3993DFAB20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277</c:v>
                </c:pt>
                <c:pt idx="3">
                  <c:v>276</c:v>
                </c:pt>
                <c:pt idx="6">
                  <c:v>279</c:v>
                </c:pt>
                <c:pt idx="9">
                  <c:v>229</c:v>
                </c:pt>
                <c:pt idx="12">
                  <c:v>208</c:v>
                </c:pt>
              </c:numCache>
            </c:numRef>
          </c:val>
          <c:extLst>
            <c:ext xmlns:c16="http://schemas.microsoft.com/office/drawing/2014/chart" uri="{C3380CC4-5D6E-409C-BE32-E72D297353CC}">
              <c16:uniqueId val="{00000002-6E8D-4C26-9D67-E3993DFAB20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124</c:v>
                </c:pt>
                <c:pt idx="3">
                  <c:v>144</c:v>
                </c:pt>
                <c:pt idx="6">
                  <c:v>151</c:v>
                </c:pt>
                <c:pt idx="9">
                  <c:v>188</c:v>
                </c:pt>
                <c:pt idx="12">
                  <c:v>180</c:v>
                </c:pt>
              </c:numCache>
            </c:numRef>
          </c:val>
          <c:extLst>
            <c:ext xmlns:c16="http://schemas.microsoft.com/office/drawing/2014/chart" uri="{C3380CC4-5D6E-409C-BE32-E72D297353CC}">
              <c16:uniqueId val="{00000003-6E8D-4C26-9D67-E3993DFAB20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1412</c:v>
                </c:pt>
                <c:pt idx="3">
                  <c:v>1490</c:v>
                </c:pt>
                <c:pt idx="6">
                  <c:v>1518</c:v>
                </c:pt>
                <c:pt idx="9">
                  <c:v>1462</c:v>
                </c:pt>
                <c:pt idx="12">
                  <c:v>1393</c:v>
                </c:pt>
              </c:numCache>
            </c:numRef>
          </c:val>
          <c:extLst>
            <c:ext xmlns:c16="http://schemas.microsoft.com/office/drawing/2014/chart" uri="{C3380CC4-5D6E-409C-BE32-E72D297353CC}">
              <c16:uniqueId val="{00000004-6E8D-4C26-9D67-E3993DFAB20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E8D-4C26-9D67-E3993DFAB20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E8D-4C26-9D67-E3993DFAB20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2633</c:v>
                </c:pt>
                <c:pt idx="3">
                  <c:v>2626</c:v>
                </c:pt>
                <c:pt idx="6">
                  <c:v>2649</c:v>
                </c:pt>
                <c:pt idx="9">
                  <c:v>2572</c:v>
                </c:pt>
                <c:pt idx="12">
                  <c:v>2296</c:v>
                </c:pt>
              </c:numCache>
            </c:numRef>
          </c:val>
          <c:extLst>
            <c:ext xmlns:c16="http://schemas.microsoft.com/office/drawing/2014/chart" uri="{C3380CC4-5D6E-409C-BE32-E72D297353CC}">
              <c16:uniqueId val="{00000007-6E8D-4C26-9D67-E3993DFAB20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1039</c:v>
                </c:pt>
                <c:pt idx="2">
                  <c:v>#N/A</c:v>
                </c:pt>
                <c:pt idx="3">
                  <c:v>#N/A</c:v>
                </c:pt>
                <c:pt idx="4">
                  <c:v>1154</c:v>
                </c:pt>
                <c:pt idx="5">
                  <c:v>#N/A</c:v>
                </c:pt>
                <c:pt idx="6">
                  <c:v>#N/A</c:v>
                </c:pt>
                <c:pt idx="7">
                  <c:v>1399</c:v>
                </c:pt>
                <c:pt idx="8">
                  <c:v>#N/A</c:v>
                </c:pt>
                <c:pt idx="9">
                  <c:v>#N/A</c:v>
                </c:pt>
                <c:pt idx="10">
                  <c:v>1365</c:v>
                </c:pt>
                <c:pt idx="11">
                  <c:v>#N/A</c:v>
                </c:pt>
                <c:pt idx="12">
                  <c:v>#N/A</c:v>
                </c:pt>
                <c:pt idx="13">
                  <c:v>1141</c:v>
                </c:pt>
                <c:pt idx="14">
                  <c:v>#N/A</c:v>
                </c:pt>
              </c:numCache>
            </c:numRef>
          </c:val>
          <c:smooth val="0"/>
          <c:extLst>
            <c:ext xmlns:c16="http://schemas.microsoft.com/office/drawing/2014/chart" uri="{C3380CC4-5D6E-409C-BE32-E72D297353CC}">
              <c16:uniqueId val="{00000008-6E8D-4C26-9D67-E3993DFAB20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20056</c:v>
                </c:pt>
                <c:pt idx="5">
                  <c:v>20357</c:v>
                </c:pt>
                <c:pt idx="8">
                  <c:v>20247</c:v>
                </c:pt>
                <c:pt idx="11">
                  <c:v>20837</c:v>
                </c:pt>
                <c:pt idx="14">
                  <c:v>20245</c:v>
                </c:pt>
              </c:numCache>
            </c:numRef>
          </c:val>
          <c:extLst>
            <c:ext xmlns:c16="http://schemas.microsoft.com/office/drawing/2014/chart" uri="{C3380CC4-5D6E-409C-BE32-E72D297353CC}">
              <c16:uniqueId val="{00000000-50F5-4E81-B096-5294425542C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9328</c:v>
                </c:pt>
                <c:pt idx="5">
                  <c:v>9023</c:v>
                </c:pt>
                <c:pt idx="8">
                  <c:v>8856</c:v>
                </c:pt>
                <c:pt idx="11">
                  <c:v>9487</c:v>
                </c:pt>
                <c:pt idx="14">
                  <c:v>9597</c:v>
                </c:pt>
              </c:numCache>
            </c:numRef>
          </c:val>
          <c:extLst>
            <c:ext xmlns:c16="http://schemas.microsoft.com/office/drawing/2014/chart" uri="{C3380CC4-5D6E-409C-BE32-E72D297353CC}">
              <c16:uniqueId val="{00000001-50F5-4E81-B096-5294425542C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7732</c:v>
                </c:pt>
                <c:pt idx="5">
                  <c:v>9003</c:v>
                </c:pt>
                <c:pt idx="8">
                  <c:v>8463</c:v>
                </c:pt>
                <c:pt idx="11">
                  <c:v>7299</c:v>
                </c:pt>
                <c:pt idx="14">
                  <c:v>6683</c:v>
                </c:pt>
              </c:numCache>
            </c:numRef>
          </c:val>
          <c:extLst>
            <c:ext xmlns:c16="http://schemas.microsoft.com/office/drawing/2014/chart" uri="{C3380CC4-5D6E-409C-BE32-E72D297353CC}">
              <c16:uniqueId val="{00000002-50F5-4E81-B096-5294425542C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F5-4E81-B096-5294425542C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0F5-4E81-B096-5294425542C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1</c:v>
                </c:pt>
                <c:pt idx="12">
                  <c:v>4</c:v>
                </c:pt>
              </c:numCache>
            </c:numRef>
          </c:val>
          <c:extLst>
            <c:ext xmlns:c16="http://schemas.microsoft.com/office/drawing/2014/chart" uri="{C3380CC4-5D6E-409C-BE32-E72D297353CC}">
              <c16:uniqueId val="{00000005-50F5-4E81-B096-5294425542C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1665</c:v>
                </c:pt>
                <c:pt idx="3">
                  <c:v>1601</c:v>
                </c:pt>
                <c:pt idx="6">
                  <c:v>1576</c:v>
                </c:pt>
                <c:pt idx="9">
                  <c:v>1641</c:v>
                </c:pt>
                <c:pt idx="12">
                  <c:v>1578</c:v>
                </c:pt>
              </c:numCache>
            </c:numRef>
          </c:val>
          <c:extLst>
            <c:ext xmlns:c16="http://schemas.microsoft.com/office/drawing/2014/chart" uri="{C3380CC4-5D6E-409C-BE32-E72D297353CC}">
              <c16:uniqueId val="{00000006-50F5-4E81-B096-5294425542C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1073</c:v>
                </c:pt>
                <c:pt idx="3">
                  <c:v>1109</c:v>
                </c:pt>
                <c:pt idx="6">
                  <c:v>1017</c:v>
                </c:pt>
                <c:pt idx="9">
                  <c:v>942</c:v>
                </c:pt>
                <c:pt idx="12">
                  <c:v>799</c:v>
                </c:pt>
              </c:numCache>
            </c:numRef>
          </c:val>
          <c:extLst>
            <c:ext xmlns:c16="http://schemas.microsoft.com/office/drawing/2014/chart" uri="{C3380CC4-5D6E-409C-BE32-E72D297353CC}">
              <c16:uniqueId val="{00000007-50F5-4E81-B096-5294425542C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16217</c:v>
                </c:pt>
                <c:pt idx="3">
                  <c:v>16832</c:v>
                </c:pt>
                <c:pt idx="6">
                  <c:v>18378</c:v>
                </c:pt>
                <c:pt idx="9">
                  <c:v>18411</c:v>
                </c:pt>
                <c:pt idx="12">
                  <c:v>18682</c:v>
                </c:pt>
              </c:numCache>
            </c:numRef>
          </c:val>
          <c:extLst>
            <c:ext xmlns:c16="http://schemas.microsoft.com/office/drawing/2014/chart" uri="{C3380CC4-5D6E-409C-BE32-E72D297353CC}">
              <c16:uniqueId val="{00000008-50F5-4E81-B096-5294425542C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3176</c:v>
                </c:pt>
                <c:pt idx="3">
                  <c:v>3063</c:v>
                </c:pt>
                <c:pt idx="6">
                  <c:v>2794</c:v>
                </c:pt>
                <c:pt idx="9">
                  <c:v>1927</c:v>
                </c:pt>
                <c:pt idx="12">
                  <c:v>1717</c:v>
                </c:pt>
              </c:numCache>
            </c:numRef>
          </c:val>
          <c:extLst>
            <c:ext xmlns:c16="http://schemas.microsoft.com/office/drawing/2014/chart" uri="{C3380CC4-5D6E-409C-BE32-E72D297353CC}">
              <c16:uniqueId val="{00000009-50F5-4E81-B096-5294425542C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19414</c:v>
                </c:pt>
                <c:pt idx="3">
                  <c:v>19737</c:v>
                </c:pt>
                <c:pt idx="6">
                  <c:v>21620</c:v>
                </c:pt>
                <c:pt idx="9">
                  <c:v>24359</c:v>
                </c:pt>
                <c:pt idx="12">
                  <c:v>24130</c:v>
                </c:pt>
              </c:numCache>
            </c:numRef>
          </c:val>
          <c:extLst>
            <c:ext xmlns:c16="http://schemas.microsoft.com/office/drawing/2014/chart" uri="{C3380CC4-5D6E-409C-BE32-E72D297353CC}">
              <c16:uniqueId val="{0000000A-50F5-4E81-B096-5294425542C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4428</c:v>
                </c:pt>
                <c:pt idx="2">
                  <c:v>#N/A</c:v>
                </c:pt>
                <c:pt idx="3">
                  <c:v>#N/A</c:v>
                </c:pt>
                <c:pt idx="4">
                  <c:v>3959</c:v>
                </c:pt>
                <c:pt idx="5">
                  <c:v>#N/A</c:v>
                </c:pt>
                <c:pt idx="6">
                  <c:v>#N/A</c:v>
                </c:pt>
                <c:pt idx="7">
                  <c:v>7818</c:v>
                </c:pt>
                <c:pt idx="8">
                  <c:v>#N/A</c:v>
                </c:pt>
                <c:pt idx="9">
                  <c:v>#N/A</c:v>
                </c:pt>
                <c:pt idx="10">
                  <c:v>9657</c:v>
                </c:pt>
                <c:pt idx="11">
                  <c:v>#N/A</c:v>
                </c:pt>
                <c:pt idx="12">
                  <c:v>#N/A</c:v>
                </c:pt>
                <c:pt idx="13">
                  <c:v>10387</c:v>
                </c:pt>
                <c:pt idx="14">
                  <c:v>#N/A</c:v>
                </c:pt>
              </c:numCache>
            </c:numRef>
          </c:val>
          <c:smooth val="0"/>
          <c:extLst>
            <c:ext xmlns:c16="http://schemas.microsoft.com/office/drawing/2014/chart" uri="{C3380CC4-5D6E-409C-BE32-E72D297353CC}">
              <c16:uniqueId val="{0000000B-50F5-4E81-B096-5294425542C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3864</c:v>
                </c:pt>
                <c:pt idx="1">
                  <c:v>3608</c:v>
                </c:pt>
                <c:pt idx="2">
                  <c:v>3444</c:v>
                </c:pt>
              </c:numCache>
            </c:numRef>
          </c:val>
          <c:extLst>
            <c:ext xmlns:c16="http://schemas.microsoft.com/office/drawing/2014/chart" uri="{C3380CC4-5D6E-409C-BE32-E72D297353CC}">
              <c16:uniqueId val="{00000000-B7CF-4E6B-A7B2-12DB81DAE22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270</c:v>
                </c:pt>
                <c:pt idx="1">
                  <c:v>470</c:v>
                </c:pt>
                <c:pt idx="2">
                  <c:v>471</c:v>
                </c:pt>
              </c:numCache>
            </c:numRef>
          </c:val>
          <c:extLst>
            <c:ext xmlns:c16="http://schemas.microsoft.com/office/drawing/2014/chart" uri="{C3380CC4-5D6E-409C-BE32-E72D297353CC}">
              <c16:uniqueId val="{00000001-B7CF-4E6B-A7B2-12DB81DAE22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3487</c:v>
                </c:pt>
                <c:pt idx="1">
                  <c:v>2484</c:v>
                </c:pt>
                <c:pt idx="2">
                  <c:v>2213</c:v>
                </c:pt>
              </c:numCache>
            </c:numRef>
          </c:val>
          <c:extLst>
            <c:ext xmlns:c16="http://schemas.microsoft.com/office/drawing/2014/chart" uri="{C3380CC4-5D6E-409C-BE32-E72D297353CC}">
              <c16:uniqueId val="{00000002-B7CF-4E6B-A7B2-12DB81DAE22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2.5716935736256742E-3"/>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{63FB631E-427D-480E-8176-D57210BEE79D}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503-4A04-BC00-4463DC4F25C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{F3C94D74-AE04-4502-848D-BA13984F7897}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03-4A04-BC00-4463DC4F25C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{3AE8F800-CCDC-491B-9ACC-E044096A7C94}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03-4A04-BC00-4463DC4F25C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{C7A916A6-70E0-4287-83D7-2B3358EA7790}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03-4A04-BC00-4463DC4F25C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{7D930540-1C2D-42EC-979C-CB2960B19690}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03-4A04-BC00-4463DC4F25CE}"/>
                </c:ext>
              </c:extLst>
            </c:dLbl>
            <c:dLbl>
              <c:idx val="8"/>
              <c:layout>
                <c:manualLayout>
                  <c:x val="0"/>
                  <c:y val="-2.5716935736257154E-3"/>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{0F605E85-6782-4A31-AD9F-20DC77E1DD1C}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503-4A04-BC00-4463DC4F25CE}"/>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{24021BCC-1629-42CD-86A2-156E593EEBBF}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503-4A04-BC00-4463DC4F25CE}"/>
                </c:ext>
              </c:extLst>
            </c:dLbl>
            <c:dLbl>
              <c:idx val="24"/>
              <c:layout>
                <c:manualLayout>
                  <c:x val="0"/>
                  <c:y val="-1.0367411692280502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{6C9607FA-5A07-4C8A-9204-BBDD40C69315}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503-4A04-BC00-4463DC4F25CE}"/>
                </c:ext>
              </c:extLst>
            </c:dLbl>
            <c:dLbl>
              <c:idx val="32"/>
              <c:layout>
                <c:manualLayout>
                  <c:x val="0"/>
                  <c:y val="1.0367411692280585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{0B978993-3515-45B4-A667-E5300E31CC31}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503-4A04-BC00-4463DC4F25C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83.1</c:v>
                </c:pt>
                <c:pt idx="8">
                  <c:v>83.3</c:v>
                </c:pt>
                <c:pt idx="16">
                  <c:v>83.5</c:v>
                </c:pt>
                <c:pt idx="24">
                  <c:v>78</c:v>
                </c:pt>
                <c:pt idx="32">
                  <c:v>78.599999999999994</c:v>
                </c:pt>
              </c:numCache>
            </c:numRef>
          </c:xVal>
          <c:yVal>
            <c:numRef>
              <c:f>公会計指標分析・財政指標組合せ分析表!$BP$51:$DC$51</c:f>
              <c:numCache>
                <c:formatCode>#,##0.0;"▲ "#,##0.0</c:formatCode>
                <c:ptCount val="40"/>
                <c:pt idx="0">
                  <c:v>26.8</c:v>
                </c:pt>
                <c:pt idx="8">
                  <c:v>23.3</c:v>
                </c:pt>
                <c:pt idx="16">
                  <c:v>45.3</c:v>
                </c:pt>
                <c:pt idx="24">
                  <c:v>53.5</c:v>
                </c:pt>
                <c:pt idx="32">
                  <c:v>55.4</c:v>
                </c:pt>
              </c:numCache>
            </c:numRef>
          </c:yVal>
          <c:smooth val="0"/>
          <c:extLst>
            <c:ext xmlns:c16="http://schemas.microsoft.com/office/drawing/2014/chart" uri="{C3380CC4-5D6E-409C-BE32-E72D297353CC}">
              <c16:uniqueId val="{00000009-D503-4A04-BC00-4463DC4F25C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{D64B6C6E-4F7D-4D52-B280-8BD40D7B74AF}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503-4A04-BC00-4463DC4F25C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{344AE565-2F70-4EE9-A5B6-ABC9A39086F4}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03-4A04-BC00-4463DC4F25C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{81A03B83-7A92-4204-974F-8A2E5ADF480F}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03-4A04-BC00-4463DC4F25C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{28480ED2-E3BF-4BD8-B51F-3E6434DB1F1F}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03-4A04-BC00-4463DC4F25C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{2870E6C9-FEE4-4DDF-BA52-6D49E6DA6BE2}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03-4A04-BC00-4463DC4F25CE}"/>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{B2EBEB7A-2C5D-4304-A038-44186B16539B}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503-4A04-BC00-4463DC4F25CE}"/>
                </c:ext>
              </c:extLst>
            </c:dLbl>
            <c:dLbl>
              <c:idx val="16"/>
              <c:layout>
                <c:manualLayout>
                  <c:x val="0"/>
                  <c:y val="1.767575311599601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{F896915B-1581-48A2-A422-F72957F85B5C}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503-4A04-BC00-4463DC4F25CE}"/>
                </c:ext>
              </c:extLst>
            </c:dLbl>
            <c:dLbl>
              <c:idx val="24"/>
              <c:layout>
                <c:manualLayout>
                  <c:x val="0"/>
                  <c:y val="-3.138588689237323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{7A1ACEA0-8C7D-4ABE-A171-D1F9BAD96336}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503-4A04-BC00-4463DC4F25CE}"/>
                </c:ext>
              </c:extLst>
            </c:dLbl>
            <c:dLbl>
              <c:idx val="32"/>
              <c:layout>
                <c:manualLayout>
                  <c:x val="0"/>
                  <c:y val="1.3710311391790807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{D2D6ADD8-BEC1-4B31-A360-AC7D280E1584}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503-4A04-BC00-4463DC4F25C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63.7</c:v>
                </c:pt>
                <c:pt idx="16">
                  <c:v>64.2</c:v>
                </c:pt>
                <c:pt idx="24">
                  <c:v>65</c:v>
                </c:pt>
                <c:pt idx="32">
                  <c:v>66.099999999999994</c:v>
                </c:pt>
              </c:numCache>
            </c:numRef>
          </c:xVal>
          <c:yVal>
            <c:numRef>
              <c:f>公会計指標分析・財政指標組合せ分析表!$BP$55:$DC$55</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D503-4A04-BC00-4463DC4F25CE}"/>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{232A6ADC-2CBC-4EF8-87AC-E16BF157CEDB}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E96-49F7-B48A-3F30CC80CA1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{41751FB3-8FD5-4845-B524-8CD4828DF432}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96-49F7-B48A-3F30CC80CA1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{8AB519A6-1339-4452-8085-9BD24698A7AA}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96-49F7-B48A-3F30CC80CA1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{2EB8EFBC-8361-4774-8CEC-1426AC124968}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96-49F7-B48A-3F30CC80CA1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{20827271-B980-40E6-AAF2-B10CB7D40B0B}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96-49F7-B48A-3F30CC80CA1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{B9FDBEF6-CB92-4044-AEFD-3BE0627B328D}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E96-49F7-B48A-3F30CC80CA1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{35F84326-555E-4131-9527-C5454D3036A1}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E96-49F7-B48A-3F30CC80CA1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{51B0C43E-B7BE-46EA-B440-ED905DD9AB32}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E96-49F7-B48A-3F30CC80CA1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{B7105296-2B01-40E5-9C47-CAEAA185BD7C}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E96-49F7-B48A-3F30CC80CA1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c:v>
                </c:pt>
                <c:pt idx="8">
                  <c:v>6</c:v>
                </c:pt>
                <c:pt idx="16">
                  <c:v>7</c:v>
                </c:pt>
                <c:pt idx="24">
                  <c:v>7.4</c:v>
                </c:pt>
                <c:pt idx="32">
                  <c:v>7.2</c:v>
                </c:pt>
              </c:numCache>
            </c:numRef>
          </c:xVal>
          <c:yVal>
            <c:numRef>
              <c:f>公会計指標分析・財政指標組合せ分析表!$BP$73:$DC$73</c:f>
              <c:numCache>
                <c:formatCode>#,##0.0;"▲ "#,##0.0</c:formatCode>
                <c:ptCount val="40"/>
                <c:pt idx="0">
                  <c:v>26.8</c:v>
                </c:pt>
                <c:pt idx="8">
                  <c:v>23.3</c:v>
                </c:pt>
                <c:pt idx="16">
                  <c:v>45.3</c:v>
                </c:pt>
                <c:pt idx="24">
                  <c:v>53.5</c:v>
                </c:pt>
                <c:pt idx="32">
                  <c:v>55.4</c:v>
                </c:pt>
              </c:numCache>
            </c:numRef>
          </c:yVal>
          <c:smooth val="0"/>
          <c:extLst>
            <c:ext xmlns:c16="http://schemas.microsoft.com/office/drawing/2014/chart" uri="{C3380CC4-5D6E-409C-BE32-E72D297353CC}">
              <c16:uniqueId val="{00000009-1E96-49F7-B48A-3F30CC80CA1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{8403E48E-215D-446F-BA75-116B5A7089E0}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E96-49F7-B48A-3F30CC80CA1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{05252377-3ECD-4755-817B-FC202459AE42}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96-49F7-B48A-3F30CC80CA1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{C542D767-7258-4884-AEDE-A2CF2BE5F099}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96-49F7-B48A-3F30CC80CA1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{4D0B43ED-6747-4FE2-988A-4C96DF0C97F5}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96-49F7-B48A-3F30CC80CA1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{2E21062A-4D09-4191-A6B9-C773749E793B}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96-49F7-B48A-3F30CC80CA1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{CEC31DE3-1A83-49A7-BB4C-C247F8E3853C}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E96-49F7-B48A-3F30CC80CA13}"/>
                </c:ext>
              </c:extLst>
            </c:dLbl>
            <c:dLbl>
              <c:idx val="16"/>
              <c:layout>
                <c:manualLayout>
                  <c:x val="-4.490505736590117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{F1E0CA24-098D-464D-B3C6-CD3546AABC64}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E96-49F7-B48A-3F30CC80CA13}"/>
                </c:ext>
              </c:extLst>
            </c:dLbl>
            <c:dLbl>
              <c:idx val="24"/>
              <c:layout>
                <c:manualLayout>
                  <c:x val="-1.8235628084249993E-2"/>
                  <c:y val="-4.6417682770203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{D1349253-94E2-4582-9D40-E4E4DD265A0B}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E96-49F7-B48A-3F30CC80CA13}"/>
                </c:ext>
              </c:extLst>
            </c:dLbl>
            <c:dLbl>
              <c:idx val="32"/>
              <c:layout>
                <c:manualLayout>
                  <c:x val="-3.1570342725075584E-2"/>
                  <c:y val="-7.841561140538404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{3F8A889C-B9A3-4FC7-848B-4D5BA59CA308}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E96-49F7-B48A-3F30CC80CA1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5.7</c:v>
                </c:pt>
                <c:pt idx="16">
                  <c:v>5.8</c:v>
                </c:pt>
                <c:pt idx="24">
                  <c:v>5.8</c:v>
                </c:pt>
                <c:pt idx="32">
                  <c:v>5.7</c:v>
                </c:pt>
              </c:numCache>
            </c:numRef>
          </c:xVal>
          <c:yVal>
            <c:numRef>
              <c:f>公会計指標分析・財政指標組合せ分析表!$BP$77:$DC$77</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1E96-49F7-B48A-3F30CC80CA13}"/>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埼玉県八潮市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93,655
88,559
18.02
42,775,270
39,307,484
3,204,964
20,334,805
24,068,907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財政力指数は、平成１７年８月のつくばエクスプレス開業後、人口の増加や駅周辺の開発などに伴う税収の増加により、類似団体の平均を大きく上回る１．０</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また、単年度の財政力指数が１．０</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になったことにより、普通交付税は不交付となった。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今後においても、市税の収納率向上を図り、歳入の確保に努める。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7408</xdr:rowOff>
    </xdr:from>
    <xdr:to>
      <xdr:col>23</xdr:col>
      <xdr:colOff>133350</xdr:colOff>
      <xdr:row>38</xdr:row>
      <xdr:rowOff>47625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52250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47625</xdr:rowOff>
    </xdr:from>
    <xdr:to>
      <xdr:col>19</xdr:col>
      <xdr:colOff>133350</xdr:colOff>
      <xdr:row>38</xdr:row>
      <xdr:rowOff>67733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5627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47625</xdr:rowOff>
    </xdr:from>
    <xdr:to>
      <xdr:col>15</xdr:col>
      <xdr:colOff>82550</xdr:colOff>
      <xdr:row>38</xdr:row>
      <xdr:rowOff>67733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5627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7408</xdr:rowOff>
    </xdr:from>
    <xdr:to>
      <xdr:col>11</xdr:col>
      <xdr:colOff>31750</xdr:colOff>
      <xdr:row>38</xdr:row>
      <xdr:rowOff>47625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5225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7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128058</xdr:rowOff>
    </xdr:from>
    <xdr:to>
      <xdr:col>23</xdr:col>
      <xdr:colOff>184150</xdr:colOff>
      <xdr:row>38</xdr:row>
      <xdr:rowOff>58209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4717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144585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31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168275</xdr:rowOff>
    </xdr:from>
    <xdr:to>
      <xdr:col>19</xdr:col>
      <xdr:colOff>184150</xdr:colOff>
      <xdr:row>38</xdr:row>
      <xdr:rowOff>98425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108602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280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16933</xdr:rowOff>
    </xdr:from>
    <xdr:to>
      <xdr:col>15</xdr:col>
      <xdr:colOff>133350</xdr:colOff>
      <xdr:row>38</xdr:row>
      <xdr:rowOff>118533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128710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168275</xdr:rowOff>
    </xdr:from>
    <xdr:to>
      <xdr:col>11</xdr:col>
      <xdr:colOff>82550</xdr:colOff>
      <xdr:row>38</xdr:row>
      <xdr:rowOff>98425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108602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28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128058</xdr:rowOff>
    </xdr:from>
    <xdr:to>
      <xdr:col>7</xdr:col>
      <xdr:colOff>31750</xdr:colOff>
      <xdr:row>38</xdr:row>
      <xdr:rowOff>58209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4717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68385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24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類似団体との比較では、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３．１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９１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％であり、昨年度と比較すると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２．８</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主な要因としては、給与制度の改正等に伴う人件費の増加等が要因となり、経常収支比率が上がったものと思われる。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１２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年度までを取組期間とする「八潮市行政改革</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方針</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」や「八潮市定員管理方針」に基づき、経常経費を抑制し、財政の硬直化が進まないよう努める。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56515</xdr:rowOff>
    </xdr:from>
    <xdr:to>
      <xdr:col>23</xdr:col>
      <xdr:colOff>133350</xdr:colOff>
      <xdr:row>63</xdr:row>
      <xdr:rowOff>53975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86415"/>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10795</xdr:rowOff>
    </xdr:from>
    <xdr:to>
      <xdr:col>19</xdr:col>
      <xdr:colOff>133350</xdr:colOff>
      <xdr:row>62</xdr:row>
      <xdr:rowOff>56515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46924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10795</xdr:rowOff>
    </xdr:from>
    <xdr:to>
      <xdr:col>15</xdr:col>
      <xdr:colOff>82550</xdr:colOff>
      <xdr:row>61</xdr:row>
      <xdr:rowOff>22860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46924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22860</xdr:rowOff>
    </xdr:from>
    <xdr:to>
      <xdr:col>11</xdr:col>
      <xdr:colOff>31750</xdr:colOff>
      <xdr:row>61</xdr:row>
      <xdr:rowOff>149543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81310"/>
          <a:ext cx="8890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3175</xdr:rowOff>
    </xdr:from>
    <xdr:to>
      <xdr:col>23</xdr:col>
      <xdr:colOff>184150</xdr:colOff>
      <xdr:row>63</xdr:row>
      <xdr:rowOff>104775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19702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5715</xdr:rowOff>
    </xdr:from>
    <xdr:to>
      <xdr:col>19</xdr:col>
      <xdr:colOff>184150</xdr:colOff>
      <xdr:row>62</xdr:row>
      <xdr:rowOff>107315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131445</xdr:rowOff>
    </xdr:from>
    <xdr:to>
      <xdr:col>15</xdr:col>
      <xdr:colOff>133350</xdr:colOff>
      <xdr:row>61</xdr:row>
      <xdr:rowOff>61595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71772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143510</xdr:rowOff>
    </xdr:from>
    <xdr:to>
      <xdr:col>11</xdr:col>
      <xdr:colOff>82550</xdr:colOff>
      <xdr:row>61</xdr:row>
      <xdr:rowOff>73660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83837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98743</xdr:rowOff>
    </xdr:from>
    <xdr:to>
      <xdr:col>7</xdr:col>
      <xdr:colOff>31750</xdr:colOff>
      <xdr:row>62</xdr:row>
      <xdr:rowOff>28893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5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39070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26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[138,356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類似団体を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９，１５４</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円下回っており、昨年度との比較においては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６，５９２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円増加した。</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これは、給与制度の改正等に伴う人件費の増加や、物件費において基幹系システムの標準化に係る業務委託等があったことが要因として考えられる。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物件費については、法令等に基づき競争入札に付すべきものは、競争入札の方法により契約者を決定するなど、競争性を働かせながら今後も経費の削減に努める。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136709</xdr:rowOff>
    </xdr:from>
    <xdr:to>
      <xdr:col>23</xdr:col>
      <xdr:colOff>133350</xdr:colOff>
      <xdr:row>80</xdr:row>
      <xdr:rowOff>159432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52709"/>
          <a:ext cx="838200" cy="2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111055</xdr:rowOff>
    </xdr:from>
    <xdr:to>
      <xdr:col>19</xdr:col>
      <xdr:colOff>133350</xdr:colOff>
      <xdr:row>80</xdr:row>
      <xdr:rowOff>136709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27055"/>
          <a:ext cx="889000" cy="2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96520</xdr:rowOff>
    </xdr:from>
    <xdr:to>
      <xdr:col>15</xdr:col>
      <xdr:colOff>82550</xdr:colOff>
      <xdr:row>80</xdr:row>
      <xdr:rowOff>111055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12520"/>
          <a:ext cx="8890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66198</xdr:rowOff>
    </xdr:from>
    <xdr:to>
      <xdr:col>11</xdr:col>
      <xdr:colOff>31750</xdr:colOff>
      <xdr:row>80</xdr:row>
      <xdr:rowOff>96520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82198"/>
          <a:ext cx="889000" cy="3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169278</xdr:rowOff>
    </xdr:from>
    <xdr:to>
      <xdr:col>7</xdr:col>
      <xdr:colOff>31750</xdr:colOff>
      <xdr:row>81</xdr:row>
      <xdr:rowOff>99428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8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84205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108632</xdr:rowOff>
    </xdr:from>
    <xdr:to>
      <xdr:col>23</xdr:col>
      <xdr:colOff>184150</xdr:colOff>
      <xdr:row>81</xdr:row>
      <xdr:rowOff>38782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2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125159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69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85909</xdr:rowOff>
    </xdr:from>
    <xdr:to>
      <xdr:col>19</xdr:col>
      <xdr:colOff>184150</xdr:colOff>
      <xdr:row>81</xdr:row>
      <xdr:rowOff>16059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0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26236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70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60255</xdr:rowOff>
    </xdr:from>
    <xdr:to>
      <xdr:col>15</xdr:col>
      <xdr:colOff>133350</xdr:colOff>
      <xdr:row>80</xdr:row>
      <xdr:rowOff>161855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582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45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45720</xdr:rowOff>
    </xdr:from>
    <xdr:to>
      <xdr:col>11</xdr:col>
      <xdr:colOff>82550</xdr:colOff>
      <xdr:row>80</xdr:row>
      <xdr:rowOff>147320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6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157497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3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15398</xdr:rowOff>
    </xdr:from>
    <xdr:to>
      <xdr:col>7</xdr:col>
      <xdr:colOff>31750</xdr:colOff>
      <xdr:row>80</xdr:row>
      <xdr:rowOff>116998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3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127175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00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ラスパイレス指数は、１０１．０となっており昨年度の１００．６から０．４ポイント増加し、類似団体平均との比較では２．７ポイント上回っている。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主な要因としては、５５歳を超える職員の昇給などが挙げられる。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今後は、指数の推移を踏まえ、給与の適正化に努めていく。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87</xdr:row>
      <xdr:rowOff>33564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8077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49893</xdr:rowOff>
    </xdr:from>
    <xdr:to>
      <xdr:col>77</xdr:col>
      <xdr:colOff>44450</xdr:colOff>
      <xdr:row>86</xdr:row>
      <xdr:rowOff>136071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9459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49893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7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87</xdr:row>
      <xdr:rowOff>68036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7735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39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109056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154214</xdr:rowOff>
    </xdr:from>
    <xdr:to>
      <xdr:col>81</xdr:col>
      <xdr:colOff>95250</xdr:colOff>
      <xdr:row>87</xdr:row>
      <xdr:rowOff>84364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126291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170543</xdr:rowOff>
    </xdr:from>
    <xdr:to>
      <xdr:col>73</xdr:col>
      <xdr:colOff>44450</xdr:colOff>
      <xdr:row>86</xdr:row>
      <xdr:rowOff>100693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85470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昨年度の５．７７人と比較して、今年度は５．８６人と同等の数値となっており、類似団体平均との比較では０．８５人下回っている。</a:t>
          </a:r>
        </a:p>
        <a:p>
          <a:r>
            <a:rPr kumimoji="1" lang="ja-JP" altLang="en-US" sz="1200">
              <a:latin typeface="ＭＳ Ｐゴシック" panose="020B0600070205080204" pitchFamily="50" charset="-128"/>
              <a:ea typeface="ＭＳ Ｐゴシック" panose="020B0600070205080204" pitchFamily="50" charset="-128"/>
            </a:rPr>
            <a:t>　今後も令和８年度から令和１２年度までを取組期間とする「八潮市定員管理方針」に基づき職員の適切な配置を行っていく。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59584</xdr:rowOff>
    </xdr:from>
    <xdr:to>
      <xdr:col>81</xdr:col>
      <xdr:colOff>44450</xdr:colOff>
      <xdr:row>60</xdr:row>
      <xdr:rowOff>77681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46584"/>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55563</xdr:rowOff>
    </xdr:from>
    <xdr:to>
      <xdr:col>77</xdr:col>
      <xdr:colOff>44450</xdr:colOff>
      <xdr:row>60</xdr:row>
      <xdr:rowOff>59584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42563"/>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39476</xdr:rowOff>
    </xdr:from>
    <xdr:to>
      <xdr:col>72</xdr:col>
      <xdr:colOff>203200</xdr:colOff>
      <xdr:row>60</xdr:row>
      <xdr:rowOff>55563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2647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35454</xdr:rowOff>
    </xdr:from>
    <xdr:to>
      <xdr:col>68</xdr:col>
      <xdr:colOff>152400</xdr:colOff>
      <xdr:row>60</xdr:row>
      <xdr:rowOff>39476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2245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154517</xdr:rowOff>
    </xdr:from>
    <xdr:to>
      <xdr:col>64</xdr:col>
      <xdr:colOff>152400</xdr:colOff>
      <xdr:row>63</xdr:row>
      <xdr:rowOff>84667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69444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26881</xdr:rowOff>
    </xdr:from>
    <xdr:to>
      <xdr:col>81</xdr:col>
      <xdr:colOff>95250</xdr:colOff>
      <xdr:row>60</xdr:row>
      <xdr:rowOff>128481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43408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58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8784</xdr:rowOff>
    </xdr:from>
    <xdr:to>
      <xdr:col>77</xdr:col>
      <xdr:colOff>95250</xdr:colOff>
      <xdr:row>60</xdr:row>
      <xdr:rowOff>110384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120561</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6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4763</xdr:rowOff>
    </xdr:from>
    <xdr:to>
      <xdr:col>73</xdr:col>
      <xdr:colOff>44450</xdr:colOff>
      <xdr:row>60</xdr:row>
      <xdr:rowOff>106363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9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116540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160126</xdr:rowOff>
    </xdr:from>
    <xdr:to>
      <xdr:col>68</xdr:col>
      <xdr:colOff>203200</xdr:colOff>
      <xdr:row>60</xdr:row>
      <xdr:rowOff>90276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7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100453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44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156104</xdr:rowOff>
    </xdr:from>
    <xdr:to>
      <xdr:col>64</xdr:col>
      <xdr:colOff>152400</xdr:colOff>
      <xdr:row>60</xdr:row>
      <xdr:rowOff>86254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7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96431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4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実質公債費比率は７．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％で、昨年度と比較し０．</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して、類似団体平均を１．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５ポイント上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回った。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単年度比率が減少した要因としては、公債費充当一般財源等が前年度と比較し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て１７９，８７４</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千円減少したことや、公営企業債の償還に充てた繰入金が前年度と比較して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６９，２６０</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千円減少したこと等が挙げられる。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地方債の発行はその年度の元金償還金を超えないよう努めるが、新規発行にてその年度の元金償還金を超える場合には、将来的な財政見通しを検証し、後年度の財政負担の平準化に努めることとする。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132504</xdr:rowOff>
    </xdr:from>
    <xdr:to>
      <xdr:col>81</xdr:col>
      <xdr:colOff>44450</xdr:colOff>
      <xdr:row>41</xdr:row>
      <xdr:rowOff>148590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161954"/>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116417</xdr:rowOff>
    </xdr:from>
    <xdr:to>
      <xdr:col>77</xdr:col>
      <xdr:colOff>44450</xdr:colOff>
      <xdr:row>41</xdr:row>
      <xdr:rowOff>148590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4586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116417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6543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41</xdr:row>
      <xdr:rowOff>35983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9850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81704</xdr:rowOff>
    </xdr:from>
    <xdr:to>
      <xdr:col>81</xdr:col>
      <xdr:colOff>95250</xdr:colOff>
      <xdr:row>42</xdr:row>
      <xdr:rowOff>11854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53781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8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97790</xdr:rowOff>
    </xdr:from>
    <xdr:to>
      <xdr:col>77</xdr:col>
      <xdr:colOff>95250</xdr:colOff>
      <xdr:row>42</xdr:row>
      <xdr:rowOff>27940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12717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65617</xdr:rowOff>
    </xdr:from>
    <xdr:to>
      <xdr:col>73</xdr:col>
      <xdr:colOff>44450</xdr:colOff>
      <xdr:row>41</xdr:row>
      <xdr:rowOff>167217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151994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昨年度との比較では、１．９ポイント増加し、また、類似団体平均との比較においても５１．８ポイント上回っている。上回った主な要因としては、標準財政規模が前年度と比較して６５１，６６５千円の増額となったものの、充当可能財源等が、前年度と比較して１，０９８，１３８千円の</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減額となり、その</a:t>
          </a:r>
          <a:r>
            <a:rPr kumimoji="1" lang="ja-JP" altLang="en-US" sz="1200">
              <a:latin typeface="ＭＳ Ｐゴシック" panose="020B0600070205080204" pitchFamily="50" charset="-128"/>
              <a:ea typeface="ＭＳ Ｐゴシック" panose="020B0600070205080204" pitchFamily="50" charset="-128"/>
            </a:rPr>
            <a:t>うち充当可能基金が６１５，９８８千円の減額、基準財政需要額算入見込額が５９１，９１６千円の減額となったことが等が挙げられる。</a:t>
          </a:r>
        </a:p>
        <a:p>
          <a:r>
            <a:rPr kumimoji="1" lang="ja-JP" altLang="en-US" sz="1200">
              <a:latin typeface="ＭＳ Ｐゴシック" panose="020B0600070205080204" pitchFamily="50" charset="-128"/>
              <a:ea typeface="ＭＳ Ｐゴシック" panose="020B0600070205080204" pitchFamily="50" charset="-128"/>
            </a:rPr>
            <a:t>　地方債の発行はその年度の元金償還金を超えないよう努めるが、新規発行にてその年度の元金償還金を超える場合には、将来的な財政見通しを検証し、後年度の財政負担の平準化に努めることとする。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13305</xdr:rowOff>
    </xdr:from>
    <xdr:to>
      <xdr:col>81</xdr:col>
      <xdr:colOff>44450</xdr:colOff>
      <xdr:row>17</xdr:row>
      <xdr:rowOff>35137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927955"/>
          <a:ext cx="8382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90533</xdr:rowOff>
    </xdr:from>
    <xdr:to>
      <xdr:col>77</xdr:col>
      <xdr:colOff>44450</xdr:colOff>
      <xdr:row>17</xdr:row>
      <xdr:rowOff>13305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833733"/>
          <a:ext cx="889000" cy="9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9192</xdr:rowOff>
    </xdr:from>
    <xdr:to>
      <xdr:col>72</xdr:col>
      <xdr:colOff>203200</xdr:colOff>
      <xdr:row>16</xdr:row>
      <xdr:rowOff>90533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580942"/>
          <a:ext cx="889000" cy="25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9192</xdr:rowOff>
    </xdr:from>
    <xdr:to>
      <xdr:col>68</xdr:col>
      <xdr:colOff>152400</xdr:colOff>
      <xdr:row>15</xdr:row>
      <xdr:rowOff>49409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58094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96477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6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155787</xdr:rowOff>
    </xdr:from>
    <xdr:to>
      <xdr:col>81</xdr:col>
      <xdr:colOff>95250</xdr:colOff>
      <xdr:row>17</xdr:row>
      <xdr:rowOff>85937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89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127864</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87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133955</xdr:rowOff>
    </xdr:from>
    <xdr:to>
      <xdr:col>77</xdr:col>
      <xdr:colOff>95250</xdr:colOff>
      <xdr:row>17</xdr:row>
      <xdr:rowOff>64105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48882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963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39733</xdr:rowOff>
    </xdr:from>
    <xdr:to>
      <xdr:col>73</xdr:col>
      <xdr:colOff>44450</xdr:colOff>
      <xdr:row>16</xdr:row>
      <xdr:rowOff>141333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8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126110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129842</xdr:rowOff>
    </xdr:from>
    <xdr:to>
      <xdr:col>68</xdr:col>
      <xdr:colOff>203200</xdr:colOff>
      <xdr:row>15</xdr:row>
      <xdr:rowOff>59992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3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44769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616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170059</xdr:rowOff>
    </xdr:from>
    <xdr:to>
      <xdr:col>64</xdr:col>
      <xdr:colOff>152400</xdr:colOff>
      <xdr:row>15</xdr:row>
      <xdr:rowOff>100209</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7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110386</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339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埼玉県八潮市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93,655
88,559
18.02
42,775,270
39,307,484
3,204,964
20,334,805
24,068,907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人件費は２３．３％となっており、類似団体平均と比較して１．９ポイント下回っている。</a:t>
          </a:r>
        </a:p>
        <a:p>
          <a:r>
            <a:rPr kumimoji="1" lang="ja-JP" altLang="en-US" sz="1200">
              <a:latin typeface="ＭＳ Ｐゴシック" panose="020B0600070205080204" pitchFamily="50" charset="-128"/>
              <a:ea typeface="ＭＳ Ｐゴシック" panose="020B0600070205080204" pitchFamily="50" charset="-128"/>
            </a:rPr>
            <a:t>　前年度から２．３ポイント増加した主な要因としては、一般職給の増加などが挙げられる。</a:t>
          </a:r>
        </a:p>
        <a:p>
          <a:r>
            <a:rPr kumimoji="1" lang="ja-JP" altLang="en-US" sz="1200">
              <a:latin typeface="ＭＳ Ｐゴシック" panose="020B0600070205080204" pitchFamily="50" charset="-128"/>
              <a:ea typeface="ＭＳ Ｐゴシック" panose="020B0600070205080204" pitchFamily="50" charset="-128"/>
            </a:rPr>
            <a:t>　今後においても、令和８年度から令和１２年度までを取組期間とする「八潮市定員管理方針」に基づき、人件費の抑制に努める。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163576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0620"/>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58420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07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35560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07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94996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0776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112776</xdr:rowOff>
    </xdr:from>
    <xdr:to>
      <xdr:col>24</xdr:col>
      <xdr:colOff>76200</xdr:colOff>
      <xdr:row>37</xdr:row>
      <xdr:rowOff>42926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129303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44196</xdr:rowOff>
    </xdr:from>
    <xdr:to>
      <xdr:col>6</xdr:col>
      <xdr:colOff>171450</xdr:colOff>
      <xdr:row>36</xdr:row>
      <xdr:rowOff>145796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155973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物件費は２２．０％となっており、類似団体平均と比較して４．８ポイント上回り、昨年度と比較して０．８ポイント増加した。</a:t>
          </a:r>
        </a:p>
        <a:p>
          <a:r>
            <a:rPr kumimoji="1" lang="ja-JP" altLang="en-US" sz="1200">
              <a:latin typeface="ＭＳ Ｐゴシック" panose="020B0600070205080204" pitchFamily="50" charset="-128"/>
              <a:ea typeface="ＭＳ Ｐゴシック" panose="020B0600070205080204" pitchFamily="50" charset="-128"/>
            </a:rPr>
            <a:t>　主な要因としては、庁舎の総合管理委託料等の増額などが挙げられる。</a:t>
          </a:r>
        </a:p>
        <a:p>
          <a:r>
            <a:rPr kumimoji="1" lang="ja-JP" altLang="en-US" sz="1200">
              <a:latin typeface="ＭＳ Ｐゴシック" panose="020B0600070205080204" pitchFamily="50" charset="-128"/>
              <a:ea typeface="ＭＳ Ｐゴシック" panose="020B0600070205080204" pitchFamily="50" charset="-128"/>
            </a:rPr>
            <a:t>　今後も、物件費の多くを占める委託料について、法令等に基づいた競争入札により契約者を決定するなど、競争性を働かせながら経費の削減に努めていく。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31750</xdr:rowOff>
    </xdr:from>
    <xdr:to>
      <xdr:col>82</xdr:col>
      <xdr:colOff>107950</xdr:colOff>
      <xdr:row>19</xdr:row>
      <xdr:rowOff>107950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2893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107950</xdr:rowOff>
    </xdr:from>
    <xdr:to>
      <xdr:col>78</xdr:col>
      <xdr:colOff>69850</xdr:colOff>
      <xdr:row>19</xdr:row>
      <xdr:rowOff>31750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194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165100</xdr:rowOff>
    </xdr:from>
    <xdr:to>
      <xdr:col>73</xdr:col>
      <xdr:colOff>180975</xdr:colOff>
      <xdr:row>18</xdr:row>
      <xdr:rowOff>107950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0797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165100</xdr:rowOff>
    </xdr:from>
    <xdr:to>
      <xdr:col>69</xdr:col>
      <xdr:colOff>92075</xdr:colOff>
      <xdr:row>18</xdr:row>
      <xdr:rowOff>12700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079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57150</xdr:rowOff>
    </xdr:from>
    <xdr:to>
      <xdr:col>82</xdr:col>
      <xdr:colOff>158750</xdr:colOff>
      <xdr:row>19</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3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29227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28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152400</xdr:rowOff>
    </xdr:from>
    <xdr:to>
      <xdr:col>78</xdr:col>
      <xdr:colOff>120650</xdr:colOff>
      <xdr:row>19</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67327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32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57150</xdr:rowOff>
    </xdr:from>
    <xdr:to>
      <xdr:col>74</xdr:col>
      <xdr:colOff>31750</xdr:colOff>
      <xdr:row>18</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14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22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114300</xdr:rowOff>
    </xdr:from>
    <xdr:to>
      <xdr:col>69</xdr:col>
      <xdr:colOff>142875</xdr:colOff>
      <xdr:row>18</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302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11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扶助費は９．６％となっており、類似団体平均と比較して３．７ポイント下回り、昨年度と比較して０．５ポイント減少している。</a:t>
          </a:r>
        </a:p>
        <a:p>
          <a:r>
            <a:rPr kumimoji="1" lang="ja-JP" altLang="en-US" sz="1200">
              <a:latin typeface="ＭＳ Ｐゴシック" panose="020B0600070205080204" pitchFamily="50" charset="-128"/>
              <a:ea typeface="ＭＳ Ｐゴシック" panose="020B0600070205080204" pitchFamily="50" charset="-128"/>
            </a:rPr>
            <a:t>　主な要因としては、障がい福祉サービス給付費等の決算額は増加したものの、併せて特定財源も増加したことにより、経常一般財源等が減少したことなどが挙げられる。</a:t>
          </a:r>
        </a:p>
        <a:p>
          <a:r>
            <a:rPr kumimoji="1" lang="ja-JP" altLang="en-US" sz="1200">
              <a:latin typeface="ＭＳ Ｐゴシック" panose="020B0600070205080204" pitchFamily="50" charset="-128"/>
              <a:ea typeface="ＭＳ Ｐゴシック" panose="020B0600070205080204" pitchFamily="50" charset="-128"/>
            </a:rPr>
            <a:t>　今後も、令和８年度から令和</a:t>
          </a:r>
          <a:r>
            <a:rPr kumimoji="1" lang="ja-JP" altLang="en-US" sz="1200" b="0">
              <a:latin typeface="ＭＳ Ｐゴシック" panose="020B0600070205080204" pitchFamily="50" charset="-128"/>
              <a:ea typeface="ＭＳ Ｐゴシック" panose="020B0600070205080204" pitchFamily="50" charset="-128"/>
            </a:rPr>
            <a:t>１２年度</a:t>
          </a:r>
          <a:r>
            <a:rPr kumimoji="1" lang="ja-JP" altLang="en-US" sz="1200">
              <a:latin typeface="ＭＳ Ｐゴシック" panose="020B0600070205080204" pitchFamily="50" charset="-128"/>
              <a:ea typeface="ＭＳ Ｐゴシック" panose="020B0600070205080204" pitchFamily="50" charset="-128"/>
            </a:rPr>
            <a:t>を取組期間とする「八潮市行政改革方針」に基づき、扶助費の抑制に努める。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117475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32815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79375</xdr:rowOff>
    </xdr:from>
    <xdr:to>
      <xdr:col>19</xdr:col>
      <xdr:colOff>187325</xdr:colOff>
      <xdr:row>54</xdr:row>
      <xdr:rowOff>117475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166225"/>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79375</xdr:rowOff>
    </xdr:from>
    <xdr:to>
      <xdr:col>15</xdr:col>
      <xdr:colOff>98425</xdr:colOff>
      <xdr:row>55</xdr:row>
      <xdr:rowOff>3175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166225"/>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165100</xdr:rowOff>
    </xdr:from>
    <xdr:to>
      <xdr:col>11</xdr:col>
      <xdr:colOff>9525</xdr:colOff>
      <xdr:row>55</xdr:row>
      <xdr:rowOff>3175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25195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19050</xdr:rowOff>
    </xdr:from>
    <xdr:to>
      <xdr:col>24</xdr:col>
      <xdr:colOff>76200</xdr:colOff>
      <xdr:row>54</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35577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66675</xdr:rowOff>
    </xdr:from>
    <xdr:to>
      <xdr:col>20</xdr:col>
      <xdr:colOff>38100</xdr:colOff>
      <xdr:row>54</xdr:row>
      <xdr:rowOff>168275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32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7002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093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28575</xdr:rowOff>
    </xdr:from>
    <xdr:to>
      <xdr:col>15</xdr:col>
      <xdr:colOff>149225</xdr:colOff>
      <xdr:row>53</xdr:row>
      <xdr:rowOff>130175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11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140352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884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123825</xdr:rowOff>
    </xdr:from>
    <xdr:to>
      <xdr:col>11</xdr:col>
      <xdr:colOff>60325</xdr:colOff>
      <xdr:row>55</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8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64152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5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114300</xdr:rowOff>
    </xdr:from>
    <xdr:to>
      <xdr:col>6</xdr:col>
      <xdr:colOff>171450</xdr:colOff>
      <xdr:row>54</xdr:row>
      <xdr:rowOff>44450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54627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維持補修費や繰出金等のその他の経費は７．２％となっており、類似団体平均と比較して５．６ポイント下回り、昨年度と比較して０．３ポイント減少している。</a:t>
          </a:r>
        </a:p>
        <a:p>
          <a:r>
            <a:rPr kumimoji="1" lang="ja-JP" altLang="en-US" sz="1200">
              <a:latin typeface="ＭＳ Ｐゴシック" panose="020B0600070205080204" pitchFamily="50" charset="-128"/>
              <a:ea typeface="ＭＳ Ｐゴシック" panose="020B0600070205080204" pitchFamily="50" charset="-128"/>
            </a:rPr>
            <a:t>　主な要因としては八潮市国民健康保険特別会計への繰出金が減少したことなどが挙げられる。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99568</xdr:rowOff>
    </xdr:from>
    <xdr:to>
      <xdr:col>82</xdr:col>
      <xdr:colOff>107950</xdr:colOff>
      <xdr:row>54</xdr:row>
      <xdr:rowOff>127000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35786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117856</xdr:rowOff>
    </xdr:from>
    <xdr:to>
      <xdr:col>78</xdr:col>
      <xdr:colOff>69850</xdr:colOff>
      <xdr:row>54</xdr:row>
      <xdr:rowOff>127000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3761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81280</xdr:rowOff>
    </xdr:from>
    <xdr:to>
      <xdr:col>73</xdr:col>
      <xdr:colOff>180975</xdr:colOff>
      <xdr:row>54</xdr:row>
      <xdr:rowOff>117856</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3395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81280</xdr:rowOff>
    </xdr:from>
    <xdr:to>
      <xdr:col>69</xdr:col>
      <xdr:colOff>92075</xdr:colOff>
      <xdr:row>54</xdr:row>
      <xdr:rowOff>145288</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3395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73914</xdr:rowOff>
    </xdr:from>
    <xdr:to>
      <xdr:col>65</xdr:col>
      <xdr:colOff>53975</xdr:colOff>
      <xdr:row>58</xdr:row>
      <xdr:rowOff>4064</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160291</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48768</xdr:rowOff>
    </xdr:from>
    <xdr:to>
      <xdr:col>82</xdr:col>
      <xdr:colOff>158750</xdr:colOff>
      <xdr:row>54</xdr:row>
      <xdr:rowOff>150368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30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65295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15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76200</xdr:rowOff>
    </xdr:from>
    <xdr:to>
      <xdr:col>78</xdr:col>
      <xdr:colOff>120650</xdr:colOff>
      <xdr:row>55</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16527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67056</xdr:rowOff>
    </xdr:from>
    <xdr:to>
      <xdr:col>74</xdr:col>
      <xdr:colOff>31750</xdr:colOff>
      <xdr:row>54</xdr:row>
      <xdr:rowOff>168656</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3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7383</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09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30480</xdr:rowOff>
    </xdr:from>
    <xdr:to>
      <xdr:col>69</xdr:col>
      <xdr:colOff>142875</xdr:colOff>
      <xdr:row>54</xdr:row>
      <xdr:rowOff>132080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142257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94488</xdr:rowOff>
    </xdr:from>
    <xdr:to>
      <xdr:col>65</xdr:col>
      <xdr:colOff>53975</xdr:colOff>
      <xdr:row>55</xdr:row>
      <xdr:rowOff>24638</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34815</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1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補助費等は１９．４％となっており、類似団体平均と比較して７ポイント上回り、昨年度と比較して１．９ポイント増加している。</a:t>
          </a:r>
        </a:p>
        <a:p>
          <a:r>
            <a:rPr kumimoji="1" lang="ja-JP" altLang="en-US" sz="1300">
              <a:latin typeface="ＭＳ Ｐゴシック" panose="020B0600070205080204" pitchFamily="50" charset="-128"/>
              <a:ea typeface="ＭＳ Ｐゴシック" panose="020B0600070205080204" pitchFamily="50" charset="-128"/>
            </a:rPr>
            <a:t>　主な要因としては、東埼玉資源環境組合分担金の増額などが挙げられる。</a:t>
          </a:r>
        </a:p>
        <a:p>
          <a:r>
            <a:rPr kumimoji="1" lang="ja-JP" altLang="en-US" sz="1300">
              <a:latin typeface="ＭＳ Ｐゴシック" panose="020B0600070205080204" pitchFamily="50" charset="-128"/>
              <a:ea typeface="ＭＳ Ｐゴシック" panose="020B0600070205080204" pitchFamily="50" charset="-128"/>
            </a:rPr>
            <a:t>　今後においても、経費区分の明確化に努め、適正な補助金等の支出を行っていく。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xdr:rowOff>
    </xdr:from>
    <xdr:to>
      <xdr:col>82</xdr:col>
      <xdr:colOff>107950</xdr:colOff>
      <xdr:row>38</xdr:row>
      <xdr:rowOff>99568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527800"/>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8128</xdr:rowOff>
    </xdr:from>
    <xdr:to>
      <xdr:col>78</xdr:col>
      <xdr:colOff>69850</xdr:colOff>
      <xdr:row>38</xdr:row>
      <xdr:rowOff>12700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5232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156718</xdr:rowOff>
    </xdr:from>
    <xdr:to>
      <xdr:col>73</xdr:col>
      <xdr:colOff>180975</xdr:colOff>
      <xdr:row>38</xdr:row>
      <xdr:rowOff>8128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5003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156718</xdr:rowOff>
    </xdr:from>
    <xdr:to>
      <xdr:col>69</xdr:col>
      <xdr:colOff>92075</xdr:colOff>
      <xdr:row>38</xdr:row>
      <xdr:rowOff>40132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5003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48768</xdr:rowOff>
    </xdr:from>
    <xdr:to>
      <xdr:col>82</xdr:col>
      <xdr:colOff>158750</xdr:colOff>
      <xdr:row>38</xdr:row>
      <xdr:rowOff>150368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20845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133350</xdr:rowOff>
    </xdr:from>
    <xdr:to>
      <xdr:col>78</xdr:col>
      <xdr:colOff>120650</xdr:colOff>
      <xdr:row>38</xdr:row>
      <xdr:rowOff>63500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48277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128778</xdr:rowOff>
    </xdr:from>
    <xdr:to>
      <xdr:col>74</xdr:col>
      <xdr:colOff>31750</xdr:colOff>
      <xdr:row>38</xdr:row>
      <xdr:rowOff>58928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43705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105918</xdr:rowOff>
    </xdr:from>
    <xdr:to>
      <xdr:col>69</xdr:col>
      <xdr:colOff>142875</xdr:colOff>
      <xdr:row>38</xdr:row>
      <xdr:rowOff>36068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20845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160782</xdr:rowOff>
    </xdr:from>
    <xdr:to>
      <xdr:col>65</xdr:col>
      <xdr:colOff>53975</xdr:colOff>
      <xdr:row>38</xdr:row>
      <xdr:rowOff>90932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75709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公債費は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９．５</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％となっており、類似団体平均と比較して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３．７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ポイント下回り、昨年度と比較して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１．４</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主な要因としては、小中学校耐震補強大規模改修事業に係る地方債の償還が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進んだ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ことにより、公債費が減少していることが挙げられる。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今後も、将来的な財政見通しを検証し、後年度の財政負担の平準化に努めることと</a:t>
          </a:r>
          <a:r>
            <a:rPr kumimoji="1" lang="ja-JP" altLang="ja-JP" sz="1200">
              <a:solidFill>
                <a:schemeClr val="dk1"/>
              </a:solidFill>
              <a:effectLst/>
              <a:latin typeface="MingLiU-ExtB" panose="02020500000000000000" pitchFamily="18" charset="-120"/>
              <a:ea typeface="ＭＳ Ｐゴシック" panose="020B0600070205080204" pitchFamily="50" charset="-128"/>
              <a:cs typeface="+mn-cs"/>
            </a:rPr>
            <a:t>する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165100</xdr:rowOff>
    </xdr:from>
    <xdr:to>
      <xdr:col>24</xdr:col>
      <xdr:colOff>25400</xdr:colOff>
      <xdr:row>75</xdr:row>
      <xdr:rowOff>100330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8524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100330</xdr:rowOff>
    </xdr:from>
    <xdr:to>
      <xdr:col>19</xdr:col>
      <xdr:colOff>187325</xdr:colOff>
      <xdr:row>75</xdr:row>
      <xdr:rowOff>123190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29590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85090</xdr:rowOff>
    </xdr:from>
    <xdr:to>
      <xdr:col>15</xdr:col>
      <xdr:colOff>98425</xdr:colOff>
      <xdr:row>75</xdr:row>
      <xdr:rowOff>123190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9438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85090</xdr:rowOff>
    </xdr:from>
    <xdr:to>
      <xdr:col>11</xdr:col>
      <xdr:colOff>9525</xdr:colOff>
      <xdr:row>75</xdr:row>
      <xdr:rowOff>130810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438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91439</xdr:rowOff>
    </xdr:from>
    <xdr:to>
      <xdr:col>6</xdr:col>
      <xdr:colOff>171450</xdr:colOff>
      <xdr:row>79</xdr:row>
      <xdr:rowOff>21589</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6366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114300</xdr:rowOff>
    </xdr:from>
    <xdr:to>
      <xdr:col>24</xdr:col>
      <xdr:colOff>76200</xdr:colOff>
      <xdr:row>75</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130827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49530</xdr:rowOff>
    </xdr:from>
    <xdr:to>
      <xdr:col>20</xdr:col>
      <xdr:colOff>38100</xdr:colOff>
      <xdr:row>75</xdr:row>
      <xdr:rowOff>151130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161307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67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72390</xdr:rowOff>
    </xdr:from>
    <xdr:to>
      <xdr:col>15</xdr:col>
      <xdr:colOff>149225</xdr:colOff>
      <xdr:row>76</xdr:row>
      <xdr:rowOff>2539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12717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34290</xdr:rowOff>
    </xdr:from>
    <xdr:to>
      <xdr:col>11</xdr:col>
      <xdr:colOff>60325</xdr:colOff>
      <xdr:row>75</xdr:row>
      <xdr:rowOff>135890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146067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80010</xdr:rowOff>
    </xdr:from>
    <xdr:to>
      <xdr:col>6</xdr:col>
      <xdr:colOff>171450</xdr:colOff>
      <xdr:row>76</xdr:row>
      <xdr:rowOff>10161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20337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公債費（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９．５</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％）以外では、割合の高い順に</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件費等（２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物</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件費（２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．０％）、補助費（１</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％）、となっており、これらが財政の硬直化を招く要因となっている。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各経費において、前述の方策を着実に実行し、健全な財政運営に努める。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60706</xdr:rowOff>
    </xdr:from>
    <xdr:to>
      <xdr:col>82</xdr:col>
      <xdr:colOff>107950</xdr:colOff>
      <xdr:row>76</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19456"/>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53848</xdr:rowOff>
    </xdr:from>
    <xdr:to>
      <xdr:col>78</xdr:col>
      <xdr:colOff>69850</xdr:colOff>
      <xdr:row>75</xdr:row>
      <xdr:rowOff>60706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41148"/>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53848</xdr:rowOff>
    </xdr:from>
    <xdr:to>
      <xdr:col>73</xdr:col>
      <xdr:colOff>180975</xdr:colOff>
      <xdr:row>74</xdr:row>
      <xdr:rowOff>85852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27411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85852</xdr:rowOff>
    </xdr:from>
    <xdr:to>
      <xdr:col>69</xdr:col>
      <xdr:colOff>92075</xdr:colOff>
      <xdr:row>74</xdr:row>
      <xdr:rowOff>154432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731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25908</xdr:rowOff>
    </xdr:from>
    <xdr:to>
      <xdr:col>65</xdr:col>
      <xdr:colOff>53975</xdr:colOff>
      <xdr:row>74</xdr:row>
      <xdr:rowOff>127508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71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137685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30480</xdr:rowOff>
    </xdr:from>
    <xdr:to>
      <xdr:col>82</xdr:col>
      <xdr:colOff>158750</xdr:colOff>
      <xdr:row>76</xdr:row>
      <xdr:rowOff>132080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2557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9906</xdr:rowOff>
    </xdr:from>
    <xdr:to>
      <xdr:col>78</xdr:col>
      <xdr:colOff>120650</xdr:colOff>
      <xdr:row>75</xdr:row>
      <xdr:rowOff>111506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121683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37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3048</xdr:rowOff>
    </xdr:from>
    <xdr:to>
      <xdr:col>74</xdr:col>
      <xdr:colOff>31750</xdr:colOff>
      <xdr:row>74</xdr:row>
      <xdr:rowOff>104648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114825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35052</xdr:rowOff>
    </xdr:from>
    <xdr:to>
      <xdr:col>69</xdr:col>
      <xdr:colOff>142875</xdr:colOff>
      <xdr:row>74</xdr:row>
      <xdr:rowOff>136652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146829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埼玉県八潮市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152197</xdr:rowOff>
    </xdr:from>
    <xdr:to>
      <xdr:col>29</xdr:col>
      <xdr:colOff>127000</xdr:colOff>
      <xdr:row>20</xdr:row>
      <xdr:rowOff>45288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57372"/>
          <a:ext cx="647700" cy="64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45288</xdr:rowOff>
    </xdr:from>
    <xdr:to>
      <xdr:col>26</xdr:col>
      <xdr:colOff>50800</xdr:colOff>
      <xdr:row>20</xdr:row>
      <xdr:rowOff>76886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21913"/>
          <a:ext cx="698500" cy="315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76568</xdr:rowOff>
    </xdr:from>
    <xdr:to>
      <xdr:col>22</xdr:col>
      <xdr:colOff>114300</xdr:colOff>
      <xdr:row>20</xdr:row>
      <xdr:rowOff>76886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53193"/>
          <a:ext cx="698500" cy="3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76568</xdr:rowOff>
    </xdr:from>
    <xdr:to>
      <xdr:col>18</xdr:col>
      <xdr:colOff>177800</xdr:colOff>
      <xdr:row>20</xdr:row>
      <xdr:rowOff>88951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53193"/>
          <a:ext cx="698500" cy="12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101397</xdr:rowOff>
    </xdr:from>
    <xdr:to>
      <xdr:col>29</xdr:col>
      <xdr:colOff>177800</xdr:colOff>
      <xdr:row>20</xdr:row>
      <xdr:rowOff>31547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06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73474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7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165938</xdr:rowOff>
    </xdr:from>
    <xdr:to>
      <xdr:col>26</xdr:col>
      <xdr:colOff>101600</xdr:colOff>
      <xdr:row>20</xdr:row>
      <xdr:rowOff>96088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711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80865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57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26086</xdr:rowOff>
    </xdr:from>
    <xdr:to>
      <xdr:col>22</xdr:col>
      <xdr:colOff>165100</xdr:colOff>
      <xdr:row>20</xdr:row>
      <xdr:rowOff>127686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02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112463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8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25768</xdr:rowOff>
    </xdr:from>
    <xdr:to>
      <xdr:col>19</xdr:col>
      <xdr:colOff>38100</xdr:colOff>
      <xdr:row>20</xdr:row>
      <xdr:rowOff>127368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02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112145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8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38151</xdr:rowOff>
    </xdr:from>
    <xdr:to>
      <xdr:col>15</xdr:col>
      <xdr:colOff>101600</xdr:colOff>
      <xdr:row>20</xdr:row>
      <xdr:rowOff>139751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14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124528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0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194992</xdr:rowOff>
    </xdr:from>
    <xdr:to>
      <xdr:col>29</xdr:col>
      <xdr:colOff>127000</xdr:colOff>
      <xdr:row>35</xdr:row>
      <xdr:rowOff>276178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05342"/>
          <a:ext cx="647700" cy="811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260956</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71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179578</xdr:rowOff>
    </xdr:from>
    <xdr:to>
      <xdr:col>26</xdr:col>
      <xdr:colOff>50800</xdr:colOff>
      <xdr:row>35</xdr:row>
      <xdr:rowOff>194992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789928"/>
          <a:ext cx="698500" cy="154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179578</xdr:rowOff>
    </xdr:from>
    <xdr:to>
      <xdr:col>22</xdr:col>
      <xdr:colOff>114300</xdr:colOff>
      <xdr:row>35</xdr:row>
      <xdr:rowOff>265107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89928"/>
          <a:ext cx="698500" cy="855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265107</xdr:rowOff>
    </xdr:from>
    <xdr:to>
      <xdr:col>18</xdr:col>
      <xdr:colOff>177800</xdr:colOff>
      <xdr:row>35</xdr:row>
      <xdr:rowOff>307757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75457"/>
          <a:ext cx="698500" cy="42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225378</xdr:rowOff>
    </xdr:from>
    <xdr:to>
      <xdr:col>29</xdr:col>
      <xdr:colOff>177800</xdr:colOff>
      <xdr:row>35</xdr:row>
      <xdr:rowOff>326978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35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70455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80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144192</xdr:rowOff>
    </xdr:from>
    <xdr:to>
      <xdr:col>26</xdr:col>
      <xdr:colOff>101600</xdr:colOff>
      <xdr:row>35</xdr:row>
      <xdr:rowOff>245792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54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255969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523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128778</xdr:rowOff>
    </xdr:from>
    <xdr:to>
      <xdr:col>22</xdr:col>
      <xdr:colOff>165100</xdr:colOff>
      <xdr:row>35</xdr:row>
      <xdr:rowOff>230378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39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240555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50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214307</xdr:rowOff>
    </xdr:from>
    <xdr:to>
      <xdr:col>19</xdr:col>
      <xdr:colOff>38100</xdr:colOff>
      <xdr:row>35</xdr:row>
      <xdr:rowOff>315907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24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326084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59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256957</xdr:rowOff>
    </xdr:from>
    <xdr:to>
      <xdr:col>15</xdr:col>
      <xdr:colOff>101600</xdr:colOff>
      <xdr:row>36</xdr:row>
      <xdr:rowOff>15657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67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434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53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埼玉県八潮市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93,655
88,559
18.02
42,775,270
39,307,484
3,204,964
20,334,805
24,068,907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142361</xdr:rowOff>
    </xdr:from>
    <xdr:to>
      <xdr:col>24</xdr:col>
      <xdr:colOff>63500</xdr:colOff>
      <xdr:row>38</xdr:row>
      <xdr:rowOff>75333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86011"/>
          <a:ext cx="838200" cy="10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75333</xdr:rowOff>
    </xdr:from>
    <xdr:to>
      <xdr:col>19</xdr:col>
      <xdr:colOff>177800</xdr:colOff>
      <xdr:row>38</xdr:row>
      <xdr:rowOff>105655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90433"/>
          <a:ext cx="889000" cy="3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100887</xdr:rowOff>
    </xdr:from>
    <xdr:to>
      <xdr:col>15</xdr:col>
      <xdr:colOff>50800</xdr:colOff>
      <xdr:row>38</xdr:row>
      <xdr:rowOff>105655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15987"/>
          <a:ext cx="889000" cy="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100887</xdr:rowOff>
    </xdr:from>
    <xdr:to>
      <xdr:col>10</xdr:col>
      <xdr:colOff>114300</xdr:colOff>
      <xdr:row>38</xdr:row>
      <xdr:rowOff>107173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15987"/>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91561</xdr:rowOff>
    </xdr:from>
    <xdr:to>
      <xdr:col>24</xdr:col>
      <xdr:colOff>114300</xdr:colOff>
      <xdr:row>38</xdr:row>
      <xdr:rowOff>21712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352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69988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1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24533</xdr:rowOff>
    </xdr:from>
    <xdr:to>
      <xdr:col>20</xdr:col>
      <xdr:colOff>38100</xdr:colOff>
      <xdr:row>38</xdr:row>
      <xdr:rowOff>126133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3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117260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3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54855</xdr:rowOff>
    </xdr:from>
    <xdr:to>
      <xdr:col>15</xdr:col>
      <xdr:colOff>101600</xdr:colOff>
      <xdr:row>38</xdr:row>
      <xdr:rowOff>156455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147582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6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50087</xdr:rowOff>
    </xdr:from>
    <xdr:to>
      <xdr:col>10</xdr:col>
      <xdr:colOff>165100</xdr:colOff>
      <xdr:row>38</xdr:row>
      <xdr:rowOff>151687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6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142814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5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56373</xdr:rowOff>
    </xdr:from>
    <xdr:to>
      <xdr:col>6</xdr:col>
      <xdr:colOff>38100</xdr:colOff>
      <xdr:row>38</xdr:row>
      <xdr:rowOff>157973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7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149100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6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7409</xdr:rowOff>
    </xdr:from>
    <xdr:to>
      <xdr:col>24</xdr:col>
      <xdr:colOff>63500</xdr:colOff>
      <xdr:row>58</xdr:row>
      <xdr:rowOff>11299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51509"/>
          <a:ext cx="838200" cy="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11299</xdr:rowOff>
    </xdr:from>
    <xdr:to>
      <xdr:col>19</xdr:col>
      <xdr:colOff>177800</xdr:colOff>
      <xdr:row>58</xdr:row>
      <xdr:rowOff>29459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9955399"/>
          <a:ext cx="889000" cy="1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29459</xdr:rowOff>
    </xdr:from>
    <xdr:to>
      <xdr:col>15</xdr:col>
      <xdr:colOff>50800</xdr:colOff>
      <xdr:row>58</xdr:row>
      <xdr:rowOff>41977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73559"/>
          <a:ext cx="88900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41977</xdr:rowOff>
    </xdr:from>
    <xdr:to>
      <xdr:col>10</xdr:col>
      <xdr:colOff>114300</xdr:colOff>
      <xdr:row>58</xdr:row>
      <xdr:rowOff>65546</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86077"/>
          <a:ext cx="889000" cy="2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157754</xdr:rowOff>
    </xdr:from>
    <xdr:to>
      <xdr:col>6</xdr:col>
      <xdr:colOff>38100</xdr:colOff>
      <xdr:row>58</xdr:row>
      <xdr:rowOff>87904</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3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104431</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0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128059</xdr:rowOff>
    </xdr:from>
    <xdr:to>
      <xdr:col>24</xdr:col>
      <xdr:colOff>114300</xdr:colOff>
      <xdr:row>58</xdr:row>
      <xdr:rowOff>58209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0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87436</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68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131949</xdr:rowOff>
    </xdr:from>
    <xdr:to>
      <xdr:col>20</xdr:col>
      <xdr:colOff>38100</xdr:colOff>
      <xdr:row>58</xdr:row>
      <xdr:rowOff>62099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0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78626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67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150109</xdr:rowOff>
    </xdr:from>
    <xdr:to>
      <xdr:col>15</xdr:col>
      <xdr:colOff>101600</xdr:colOff>
      <xdr:row>58</xdr:row>
      <xdr:rowOff>80259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2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96786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69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162627</xdr:rowOff>
    </xdr:from>
    <xdr:to>
      <xdr:col>10</xdr:col>
      <xdr:colOff>165100</xdr:colOff>
      <xdr:row>58</xdr:row>
      <xdr:rowOff>92777</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3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109304</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71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14746</xdr:rowOff>
    </xdr:from>
    <xdr:to>
      <xdr:col>6</xdr:col>
      <xdr:colOff>38100</xdr:colOff>
      <xdr:row>58</xdr:row>
      <xdr:rowOff>116346</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5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107473</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5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141681</xdr:rowOff>
    </xdr:from>
    <xdr:to>
      <xdr:col>24</xdr:col>
      <xdr:colOff>63500</xdr:colOff>
      <xdr:row>78</xdr:row>
      <xdr:rowOff>143396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14781"/>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140729</xdr:rowOff>
    </xdr:from>
    <xdr:to>
      <xdr:col>19</xdr:col>
      <xdr:colOff>177800</xdr:colOff>
      <xdr:row>78</xdr:row>
      <xdr:rowOff>141681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513829"/>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140729</xdr:rowOff>
    </xdr:from>
    <xdr:to>
      <xdr:col>15</xdr:col>
      <xdr:colOff>50800</xdr:colOff>
      <xdr:row>78</xdr:row>
      <xdr:rowOff>143129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13829"/>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143129</xdr:rowOff>
    </xdr:from>
    <xdr:to>
      <xdr:col>10</xdr:col>
      <xdr:colOff>114300</xdr:colOff>
      <xdr:row>79</xdr:row>
      <xdr:rowOff>2845</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16229"/>
          <a:ext cx="889000" cy="3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92596</xdr:rowOff>
    </xdr:from>
    <xdr:to>
      <xdr:col>24</xdr:col>
      <xdr:colOff>114300</xdr:colOff>
      <xdr:row>79</xdr:row>
      <xdr:rowOff>22746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7523</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8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90881</xdr:rowOff>
    </xdr:from>
    <xdr:to>
      <xdr:col>20</xdr:col>
      <xdr:colOff>38100</xdr:colOff>
      <xdr:row>79</xdr:row>
      <xdr:rowOff>21031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6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12158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5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89929</xdr:rowOff>
    </xdr:from>
    <xdr:to>
      <xdr:col>15</xdr:col>
      <xdr:colOff>101600</xdr:colOff>
      <xdr:row>79</xdr:row>
      <xdr:rowOff>20079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6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11206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92329</xdr:rowOff>
    </xdr:from>
    <xdr:to>
      <xdr:col>10</xdr:col>
      <xdr:colOff>165100</xdr:colOff>
      <xdr:row>79</xdr:row>
      <xdr:rowOff>22479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6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13606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5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123495</xdr:rowOff>
    </xdr:from>
    <xdr:to>
      <xdr:col>6</xdr:col>
      <xdr:colOff>38100</xdr:colOff>
      <xdr:row>79</xdr:row>
      <xdr:rowOff>53645</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44772</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8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131425</xdr:rowOff>
    </xdr:from>
    <xdr:to>
      <xdr:col>24</xdr:col>
      <xdr:colOff>63500</xdr:colOff>
      <xdr:row>97</xdr:row>
      <xdr:rowOff>151580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762075"/>
          <a:ext cx="838200" cy="2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147069</xdr:rowOff>
    </xdr:from>
    <xdr:to>
      <xdr:col>19</xdr:col>
      <xdr:colOff>177800</xdr:colOff>
      <xdr:row>97</xdr:row>
      <xdr:rowOff>151580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908300" y="16777719"/>
          <a:ext cx="889000" cy="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47346</xdr:rowOff>
    </xdr:from>
    <xdr:to>
      <xdr:col>15</xdr:col>
      <xdr:colOff>50800</xdr:colOff>
      <xdr:row>97</xdr:row>
      <xdr:rowOff>147069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77996"/>
          <a:ext cx="889000" cy="9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47346</xdr:rowOff>
    </xdr:from>
    <xdr:to>
      <xdr:col>10</xdr:col>
      <xdr:colOff>114300</xdr:colOff>
      <xdr:row>98</xdr:row>
      <xdr:rowOff>44252</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77996"/>
          <a:ext cx="889000" cy="16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45925</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3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80625</xdr:rowOff>
    </xdr:from>
    <xdr:to>
      <xdr:col>24</xdr:col>
      <xdr:colOff>114300</xdr:colOff>
      <xdr:row>98</xdr:row>
      <xdr:rowOff>10775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71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167002</xdr:rowOff>
    </xdr:from>
    <xdr:ext cx="534377"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62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100780</xdr:rowOff>
    </xdr:from>
    <xdr:to>
      <xdr:col>20</xdr:col>
      <xdr:colOff>38100</xdr:colOff>
      <xdr:row>98</xdr:row>
      <xdr:rowOff>30930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73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22057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82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96269</xdr:rowOff>
    </xdr:from>
    <xdr:to>
      <xdr:col>15</xdr:col>
      <xdr:colOff>101600</xdr:colOff>
      <xdr:row>98</xdr:row>
      <xdr:rowOff>26419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72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17546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81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167996</xdr:rowOff>
    </xdr:from>
    <xdr:to>
      <xdr:col>10</xdr:col>
      <xdr:colOff>165100</xdr:colOff>
      <xdr:row>97</xdr:row>
      <xdr:rowOff>98146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2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89273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71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164902</xdr:rowOff>
    </xdr:from>
    <xdr:to>
      <xdr:col>6</xdr:col>
      <xdr:colOff>38100</xdr:colOff>
      <xdr:row>98</xdr:row>
      <xdr:rowOff>95052</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79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86179</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88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112908</xdr:rowOff>
    </xdr:from>
    <xdr:to>
      <xdr:col>55</xdr:col>
      <xdr:colOff>0</xdr:colOff>
      <xdr:row>35</xdr:row>
      <xdr:rowOff>142100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113658"/>
          <a:ext cx="838200" cy="2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142100</xdr:rowOff>
    </xdr:from>
    <xdr:to>
      <xdr:col>50</xdr:col>
      <xdr:colOff>114300</xdr:colOff>
      <xdr:row>36</xdr:row>
      <xdr:rowOff>9520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142850"/>
          <a:ext cx="889000" cy="3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9520</xdr:rowOff>
    </xdr:from>
    <xdr:to>
      <xdr:col>45</xdr:col>
      <xdr:colOff>177800</xdr:colOff>
      <xdr:row>36</xdr:row>
      <xdr:rowOff>79449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181720"/>
          <a:ext cx="889000" cy="6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26543</xdr:rowOff>
    </xdr:from>
    <xdr:to>
      <xdr:col>41</xdr:col>
      <xdr:colOff>50800</xdr:colOff>
      <xdr:row>36</xdr:row>
      <xdr:rowOff>79449</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12943"/>
          <a:ext cx="889000" cy="738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62108</xdr:rowOff>
    </xdr:from>
    <xdr:to>
      <xdr:col>55</xdr:col>
      <xdr:colOff>50800</xdr:colOff>
      <xdr:row>35</xdr:row>
      <xdr:rowOff>163708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06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84985</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591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91300</xdr:rowOff>
    </xdr:from>
    <xdr:to>
      <xdr:col>50</xdr:col>
      <xdr:colOff>165100</xdr:colOff>
      <xdr:row>36</xdr:row>
      <xdr:rowOff>21450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0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37977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586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130170</xdr:rowOff>
    </xdr:from>
    <xdr:to>
      <xdr:col>46</xdr:col>
      <xdr:colOff>38100</xdr:colOff>
      <xdr:row>36</xdr:row>
      <xdr:rowOff>60320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13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76847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90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28649</xdr:rowOff>
    </xdr:from>
    <xdr:to>
      <xdr:col>41</xdr:col>
      <xdr:colOff>101600</xdr:colOff>
      <xdr:row>36</xdr:row>
      <xdr:rowOff>130249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20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146776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597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147193</xdr:rowOff>
    </xdr:from>
    <xdr:to>
      <xdr:col>36</xdr:col>
      <xdr:colOff>165100</xdr:colOff>
      <xdr:row>32</xdr:row>
      <xdr:rowOff>77343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6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68470</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54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5828</xdr:rowOff>
    </xdr:from>
    <xdr:to>
      <xdr:col>55</xdr:col>
      <xdr:colOff>0</xdr:colOff>
      <xdr:row>57</xdr:row>
      <xdr:rowOff>21176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9639300" y="9264128"/>
          <a:ext cx="838200" cy="52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5828</xdr:rowOff>
    </xdr:from>
    <xdr:to>
      <xdr:col>50</xdr:col>
      <xdr:colOff>114300</xdr:colOff>
      <xdr:row>54</xdr:row>
      <xdr:rowOff>149182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264128"/>
          <a:ext cx="889000" cy="14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149182</xdr:rowOff>
    </xdr:from>
    <xdr:to>
      <xdr:col>45</xdr:col>
      <xdr:colOff>177800</xdr:colOff>
      <xdr:row>56</xdr:row>
      <xdr:rowOff>161167</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407482"/>
          <a:ext cx="889000" cy="35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161167</xdr:rowOff>
    </xdr:from>
    <xdr:to>
      <xdr:col>41</xdr:col>
      <xdr:colOff>50800</xdr:colOff>
      <xdr:row>58</xdr:row>
      <xdr:rowOff>22515</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972300" y="9762367"/>
          <a:ext cx="889000" cy="20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139747</xdr:rowOff>
    </xdr:from>
    <xdr:to>
      <xdr:col>36</xdr:col>
      <xdr:colOff>165100</xdr:colOff>
      <xdr:row>55</xdr:row>
      <xdr:rowOff>69897</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39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86424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17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141826</xdr:rowOff>
    </xdr:from>
    <xdr:to>
      <xdr:col>55</xdr:col>
      <xdr:colOff>50800</xdr:colOff>
      <xdr:row>57</xdr:row>
      <xdr:rowOff>71976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74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120253</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72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126478</xdr:rowOff>
    </xdr:from>
    <xdr:to>
      <xdr:col>50</xdr:col>
      <xdr:colOff>165100</xdr:colOff>
      <xdr:row>54</xdr:row>
      <xdr:rowOff>56628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21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73155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898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98382</xdr:rowOff>
    </xdr:from>
    <xdr:to>
      <xdr:col>46</xdr:col>
      <xdr:colOff>38100</xdr:colOff>
      <xdr:row>55</xdr:row>
      <xdr:rowOff>28532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35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45059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13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110367</xdr:rowOff>
    </xdr:from>
    <xdr:to>
      <xdr:col>41</xdr:col>
      <xdr:colOff>101600</xdr:colOff>
      <xdr:row>57</xdr:row>
      <xdr:rowOff>40517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71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31644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80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143165</xdr:rowOff>
    </xdr:from>
    <xdr:to>
      <xdr:col>36</xdr:col>
      <xdr:colOff>165100</xdr:colOff>
      <xdr:row>58</xdr:row>
      <xdr:rowOff>73315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9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64442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1000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124955</xdr:rowOff>
    </xdr:from>
    <xdr:to>
      <xdr:col>55</xdr:col>
      <xdr:colOff>0</xdr:colOff>
      <xdr:row>77</xdr:row>
      <xdr:rowOff>167284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155155"/>
          <a:ext cx="838200" cy="21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98134</xdr:rowOff>
    </xdr:from>
    <xdr:to>
      <xdr:col>50</xdr:col>
      <xdr:colOff>114300</xdr:colOff>
      <xdr:row>77</xdr:row>
      <xdr:rowOff>167284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299784"/>
          <a:ext cx="889000" cy="6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56966</xdr:rowOff>
    </xdr:from>
    <xdr:to>
      <xdr:col>45</xdr:col>
      <xdr:colOff>177800</xdr:colOff>
      <xdr:row>77</xdr:row>
      <xdr:rowOff>98134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258616"/>
          <a:ext cx="889000" cy="4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56966</xdr:rowOff>
    </xdr:from>
    <xdr:to>
      <xdr:col>41</xdr:col>
      <xdr:colOff>50800</xdr:colOff>
      <xdr:row>78</xdr:row>
      <xdr:rowOff>102857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258616"/>
          <a:ext cx="889000" cy="21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164167</xdr:rowOff>
    </xdr:from>
    <xdr:to>
      <xdr:col>36</xdr:col>
      <xdr:colOff>165100</xdr:colOff>
      <xdr:row>77</xdr:row>
      <xdr:rowOff>94317</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110844</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96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74155</xdr:rowOff>
    </xdr:from>
    <xdr:to>
      <xdr:col>55</xdr:col>
      <xdr:colOff>50800</xdr:colOff>
      <xdr:row>77</xdr:row>
      <xdr:rowOff>4305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1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97032</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295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116484</xdr:rowOff>
    </xdr:from>
    <xdr:to>
      <xdr:col>50</xdr:col>
      <xdr:colOff>165100</xdr:colOff>
      <xdr:row>78</xdr:row>
      <xdr:rowOff>46634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31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63161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372111" y="13093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47334</xdr:rowOff>
    </xdr:from>
    <xdr:to>
      <xdr:col>46</xdr:col>
      <xdr:colOff>38100</xdr:colOff>
      <xdr:row>77</xdr:row>
      <xdr:rowOff>148934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2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165461</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483111" y="1302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6166</xdr:rowOff>
    </xdr:from>
    <xdr:to>
      <xdr:col>41</xdr:col>
      <xdr:colOff>101600</xdr:colOff>
      <xdr:row>77</xdr:row>
      <xdr:rowOff>107766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20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124293</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298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52057</xdr:rowOff>
    </xdr:from>
    <xdr:to>
      <xdr:col>36</xdr:col>
      <xdr:colOff>165100</xdr:colOff>
      <xdr:row>78</xdr:row>
      <xdr:rowOff>153657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2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144784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51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137083</xdr:rowOff>
    </xdr:from>
    <xdr:to>
      <xdr:col>55</xdr:col>
      <xdr:colOff>0</xdr:colOff>
      <xdr:row>98</xdr:row>
      <xdr:rowOff>66726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639300" y="16081933"/>
          <a:ext cx="838200" cy="78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137083</xdr:rowOff>
    </xdr:from>
    <xdr:to>
      <xdr:col>50</xdr:col>
      <xdr:colOff>114300</xdr:colOff>
      <xdr:row>96</xdr:row>
      <xdr:rowOff>47473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081933"/>
          <a:ext cx="889000" cy="42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47473</xdr:rowOff>
    </xdr:from>
    <xdr:to>
      <xdr:col>45</xdr:col>
      <xdr:colOff>177800</xdr:colOff>
      <xdr:row>97</xdr:row>
      <xdr:rowOff>141987</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506673"/>
          <a:ext cx="889000" cy="26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141987</xdr:rowOff>
    </xdr:from>
    <xdr:to>
      <xdr:col>41</xdr:col>
      <xdr:colOff>50800</xdr:colOff>
      <xdr:row>98</xdr:row>
      <xdr:rowOff>77127</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772637"/>
          <a:ext cx="889000" cy="10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161886</xdr:rowOff>
    </xdr:from>
    <xdr:to>
      <xdr:col>36</xdr:col>
      <xdr:colOff>165100</xdr:colOff>
      <xdr:row>96</xdr:row>
      <xdr:rowOff>92036</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449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108563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22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15926</xdr:rowOff>
    </xdr:from>
    <xdr:to>
      <xdr:col>55</xdr:col>
      <xdr:colOff>50800</xdr:colOff>
      <xdr:row>98</xdr:row>
      <xdr:rowOff>117526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81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102303</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73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86283</xdr:rowOff>
    </xdr:from>
    <xdr:to>
      <xdr:col>50</xdr:col>
      <xdr:colOff>165100</xdr:colOff>
      <xdr:row>94</xdr:row>
      <xdr:rowOff>16433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03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32960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5806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168123</xdr:rowOff>
    </xdr:from>
    <xdr:to>
      <xdr:col>46</xdr:col>
      <xdr:colOff>38100</xdr:colOff>
      <xdr:row>96</xdr:row>
      <xdr:rowOff>98273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45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114800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23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91187</xdr:rowOff>
    </xdr:from>
    <xdr:to>
      <xdr:col>41</xdr:col>
      <xdr:colOff>101600</xdr:colOff>
      <xdr:row>98</xdr:row>
      <xdr:rowOff>21337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72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12464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81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26327</xdr:rowOff>
    </xdr:from>
    <xdr:to>
      <xdr:col>36</xdr:col>
      <xdr:colOff>165100</xdr:colOff>
      <xdr:row>98</xdr:row>
      <xdr:rowOff>127927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82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119054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92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98835</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385"/>
          <a:ext cx="88900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134718</xdr:rowOff>
    </xdr:from>
    <xdr:to>
      <xdr:col>67</xdr:col>
      <xdr:colOff>101600</xdr:colOff>
      <xdr:row>39</xdr:row>
      <xdr:rowOff>64868</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64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81395</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42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48035</xdr:rowOff>
    </xdr:from>
    <xdr:to>
      <xdr:col>67</xdr:col>
      <xdr:colOff>101600</xdr:colOff>
      <xdr:row>39</xdr:row>
      <xdr:rowOff>149635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140762</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3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35065</xdr:rowOff>
    </xdr:from>
    <xdr:to>
      <xdr:col>85</xdr:col>
      <xdr:colOff>127000</xdr:colOff>
      <xdr:row>77</xdr:row>
      <xdr:rowOff>77432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36715"/>
          <a:ext cx="838200" cy="4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23140</xdr:rowOff>
    </xdr:from>
    <xdr:to>
      <xdr:col>81</xdr:col>
      <xdr:colOff>50800</xdr:colOff>
      <xdr:row>77</xdr:row>
      <xdr:rowOff>35065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24790"/>
          <a:ext cx="889000" cy="1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23140</xdr:rowOff>
    </xdr:from>
    <xdr:to>
      <xdr:col>76</xdr:col>
      <xdr:colOff>114300</xdr:colOff>
      <xdr:row>77</xdr:row>
      <xdr:rowOff>25552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24790"/>
          <a:ext cx="8890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25552</xdr:rowOff>
    </xdr:from>
    <xdr:to>
      <xdr:col>71</xdr:col>
      <xdr:colOff>177800</xdr:colOff>
      <xdr:row>77</xdr:row>
      <xdr:rowOff>25984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27202"/>
          <a:ext cx="8890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154280</xdr:rowOff>
    </xdr:from>
    <xdr:to>
      <xdr:col>67</xdr:col>
      <xdr:colOff>101600</xdr:colOff>
      <xdr:row>75</xdr:row>
      <xdr:rowOff>84430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84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100957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61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26632</xdr:rowOff>
    </xdr:from>
    <xdr:to>
      <xdr:col>85</xdr:col>
      <xdr:colOff>177800</xdr:colOff>
      <xdr:row>77</xdr:row>
      <xdr:rowOff>128232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2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5059</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0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155715</xdr:rowOff>
    </xdr:from>
    <xdr:to>
      <xdr:col>81</xdr:col>
      <xdr:colOff>101600</xdr:colOff>
      <xdr:row>77</xdr:row>
      <xdr:rowOff>85865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8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76992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7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143790</xdr:rowOff>
    </xdr:from>
    <xdr:to>
      <xdr:col>76</xdr:col>
      <xdr:colOff>165100</xdr:colOff>
      <xdr:row>77</xdr:row>
      <xdr:rowOff>73940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65067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6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146202</xdr:rowOff>
    </xdr:from>
    <xdr:to>
      <xdr:col>72</xdr:col>
      <xdr:colOff>38100</xdr:colOff>
      <xdr:row>77</xdr:row>
      <xdr:rowOff>76352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7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67479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26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146634</xdr:rowOff>
    </xdr:from>
    <xdr:to>
      <xdr:col>67</xdr:col>
      <xdr:colOff>101600</xdr:colOff>
      <xdr:row>77</xdr:row>
      <xdr:rowOff>76784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17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67911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26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63832</xdr:rowOff>
    </xdr:from>
    <xdr:to>
      <xdr:col>85</xdr:col>
      <xdr:colOff>127000</xdr:colOff>
      <xdr:row>97</xdr:row>
      <xdr:rowOff>128096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694482"/>
          <a:ext cx="838200" cy="6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63832</xdr:rowOff>
    </xdr:from>
    <xdr:to>
      <xdr:col>81</xdr:col>
      <xdr:colOff>50800</xdr:colOff>
      <xdr:row>97</xdr:row>
      <xdr:rowOff>149585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694482"/>
          <a:ext cx="889000" cy="8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129001</xdr:rowOff>
    </xdr:from>
    <xdr:to>
      <xdr:col>76</xdr:col>
      <xdr:colOff>114300</xdr:colOff>
      <xdr:row>97</xdr:row>
      <xdr:rowOff>149585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59651"/>
          <a:ext cx="889000" cy="2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129001</xdr:rowOff>
    </xdr:from>
    <xdr:to>
      <xdr:col>71</xdr:col>
      <xdr:colOff>177800</xdr:colOff>
      <xdr:row>98</xdr:row>
      <xdr:rowOff>36144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59651"/>
          <a:ext cx="889000" cy="78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77296</xdr:rowOff>
    </xdr:from>
    <xdr:to>
      <xdr:col>85</xdr:col>
      <xdr:colOff>177800</xdr:colOff>
      <xdr:row>98</xdr:row>
      <xdr:rowOff>7446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0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55723</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8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13032</xdr:rowOff>
    </xdr:from>
    <xdr:to>
      <xdr:col>81</xdr:col>
      <xdr:colOff>101600</xdr:colOff>
      <xdr:row>97</xdr:row>
      <xdr:rowOff>114632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4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131159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1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98785</xdr:rowOff>
    </xdr:from>
    <xdr:to>
      <xdr:col>76</xdr:col>
      <xdr:colOff>165100</xdr:colOff>
      <xdr:row>98</xdr:row>
      <xdr:rowOff>28935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2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20062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2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78201</xdr:rowOff>
    </xdr:from>
    <xdr:to>
      <xdr:col>72</xdr:col>
      <xdr:colOff>38100</xdr:colOff>
      <xdr:row>98</xdr:row>
      <xdr:rowOff>8351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0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170928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0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156794</xdr:rowOff>
    </xdr:from>
    <xdr:to>
      <xdr:col>67</xdr:col>
      <xdr:colOff>101600</xdr:colOff>
      <xdr:row>98</xdr:row>
      <xdr:rowOff>86944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8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78071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8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169418</xdr:rowOff>
    </xdr:from>
    <xdr:to>
      <xdr:col>98</xdr:col>
      <xdr:colOff>38100</xdr:colOff>
      <xdr:row>36</xdr:row>
      <xdr:rowOff>99568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1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116095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59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112040</xdr:rowOff>
    </xdr:from>
    <xdr:to>
      <xdr:col>116</xdr:col>
      <xdr:colOff>63500</xdr:colOff>
      <xdr:row>58</xdr:row>
      <xdr:rowOff>113480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56140"/>
          <a:ext cx="8382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110874</xdr:rowOff>
    </xdr:from>
    <xdr:to>
      <xdr:col>111</xdr:col>
      <xdr:colOff>177800</xdr:colOff>
      <xdr:row>58</xdr:row>
      <xdr:rowOff>112040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54974"/>
          <a:ext cx="889000" cy="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110256</xdr:rowOff>
    </xdr:from>
    <xdr:to>
      <xdr:col>107</xdr:col>
      <xdr:colOff>50800</xdr:colOff>
      <xdr:row>58</xdr:row>
      <xdr:rowOff>110874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54356"/>
          <a:ext cx="889000" cy="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107673</xdr:rowOff>
    </xdr:from>
    <xdr:to>
      <xdr:col>102</xdr:col>
      <xdr:colOff>114300</xdr:colOff>
      <xdr:row>58</xdr:row>
      <xdr:rowOff>110256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51773"/>
          <a:ext cx="889000" cy="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133523</xdr:rowOff>
    </xdr:from>
    <xdr:to>
      <xdr:col>98</xdr:col>
      <xdr:colOff>38100</xdr:colOff>
      <xdr:row>58</xdr:row>
      <xdr:rowOff>63673</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0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80200</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8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62680</xdr:rowOff>
    </xdr:from>
    <xdr:to>
      <xdr:col>116</xdr:col>
      <xdr:colOff>114300</xdr:colOff>
      <xdr:row>58</xdr:row>
      <xdr:rowOff>164280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0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6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61240</xdr:rowOff>
    </xdr:from>
    <xdr:to>
      <xdr:col>112</xdr:col>
      <xdr:colOff>38100</xdr:colOff>
      <xdr:row>58</xdr:row>
      <xdr:rowOff>162840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0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153967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9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60074</xdr:rowOff>
    </xdr:from>
    <xdr:to>
      <xdr:col>107</xdr:col>
      <xdr:colOff>101600</xdr:colOff>
      <xdr:row>58</xdr:row>
      <xdr:rowOff>161674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152801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9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59456</xdr:rowOff>
    </xdr:from>
    <xdr:to>
      <xdr:col>102</xdr:col>
      <xdr:colOff>165100</xdr:colOff>
      <xdr:row>58</xdr:row>
      <xdr:rowOff>161056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0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152183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96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56873</xdr:rowOff>
    </xdr:from>
    <xdr:to>
      <xdr:col>98</xdr:col>
      <xdr:colOff>38100</xdr:colOff>
      <xdr:row>58</xdr:row>
      <xdr:rowOff>158473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0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149600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93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160389</xdr:rowOff>
    </xdr:from>
    <xdr:to>
      <xdr:col>116</xdr:col>
      <xdr:colOff>63500</xdr:colOff>
      <xdr:row>77</xdr:row>
      <xdr:rowOff>788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1323300" y="13190589"/>
          <a:ext cx="838200" cy="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160389</xdr:rowOff>
    </xdr:from>
    <xdr:to>
      <xdr:col>111</xdr:col>
      <xdr:colOff>177800</xdr:colOff>
      <xdr:row>77</xdr:row>
      <xdr:rowOff>11340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190589"/>
          <a:ext cx="889000" cy="2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11340</xdr:rowOff>
    </xdr:from>
    <xdr:to>
      <xdr:col>107</xdr:col>
      <xdr:colOff>50800</xdr:colOff>
      <xdr:row>77</xdr:row>
      <xdr:rowOff>40602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212990"/>
          <a:ext cx="889000" cy="2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164885</xdr:rowOff>
    </xdr:from>
    <xdr:to>
      <xdr:col>102</xdr:col>
      <xdr:colOff>114300</xdr:colOff>
      <xdr:row>77</xdr:row>
      <xdr:rowOff>40602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3195085"/>
          <a:ext cx="889000" cy="4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158547</xdr:rowOff>
    </xdr:from>
    <xdr:to>
      <xdr:col>98</xdr:col>
      <xdr:colOff>38100</xdr:colOff>
      <xdr:row>74</xdr:row>
      <xdr:rowOff>88697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67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105224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44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121438</xdr:rowOff>
    </xdr:from>
    <xdr:to>
      <xdr:col>116</xdr:col>
      <xdr:colOff>114300</xdr:colOff>
      <xdr:row>77</xdr:row>
      <xdr:rowOff>51588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15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99865</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13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109589</xdr:rowOff>
    </xdr:from>
    <xdr:to>
      <xdr:col>112</xdr:col>
      <xdr:colOff>38100</xdr:colOff>
      <xdr:row>77</xdr:row>
      <xdr:rowOff>39739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13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30866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23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131990</xdr:rowOff>
    </xdr:from>
    <xdr:to>
      <xdr:col>107</xdr:col>
      <xdr:colOff>101600</xdr:colOff>
      <xdr:row>77</xdr:row>
      <xdr:rowOff>62140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16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53267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25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161252</xdr:rowOff>
    </xdr:from>
    <xdr:to>
      <xdr:col>102</xdr:col>
      <xdr:colOff>165100</xdr:colOff>
      <xdr:row>77</xdr:row>
      <xdr:rowOff>91402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19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82529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28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114085</xdr:rowOff>
    </xdr:from>
    <xdr:to>
      <xdr:col>98</xdr:col>
      <xdr:colOff>38100</xdr:colOff>
      <xdr:row>77</xdr:row>
      <xdr:rowOff>44235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1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35362</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23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歳出決算総額は、住民一人当たり４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７０５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円となっている。主な構成項目である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扶助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費は、住民一人当たり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８３，５８６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円となっており、前年度から比較すると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２，６４５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障がい福祉サービス給付費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の増などが主な要因として挙げられる。また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補助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費においては住民一人当たり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８１，０１６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３，８３１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円増加した。これは、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物価高騰対応重点支援給付金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の経費が増加したこと等が要因として挙</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げられる。今後も、令和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１２</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年度までを取組期間とする「八潮市行政改革</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方針</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」に基づき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埼玉県八潮市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93,655
88,559
18.02
42,775,270
39,307,484
3,204,964
20,334,805
24,068,907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15799</xdr:rowOff>
    </xdr:from>
    <xdr:to>
      <xdr:col>24</xdr:col>
      <xdr:colOff>63500</xdr:colOff>
      <xdr:row>37</xdr:row>
      <xdr:rowOff>52375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359449"/>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15799</xdr:rowOff>
    </xdr:from>
    <xdr:to>
      <xdr:col>19</xdr:col>
      <xdr:colOff>177800</xdr:colOff>
      <xdr:row>37</xdr:row>
      <xdr:rowOff>44602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359449"/>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44602</xdr:rowOff>
    </xdr:from>
    <xdr:to>
      <xdr:col>15</xdr:col>
      <xdr:colOff>50800</xdr:colOff>
      <xdr:row>37</xdr:row>
      <xdr:rowOff>62433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388252"/>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31801</xdr:rowOff>
    </xdr:from>
    <xdr:to>
      <xdr:col>10</xdr:col>
      <xdr:colOff>114300</xdr:colOff>
      <xdr:row>37</xdr:row>
      <xdr:rowOff>62433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375451"/>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88155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4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1575</xdr:rowOff>
    </xdr:from>
    <xdr:to>
      <xdr:col>24</xdr:col>
      <xdr:colOff>114300</xdr:colOff>
      <xdr:row>37</xdr:row>
      <xdr:rowOff>103175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3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151452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32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136449</xdr:rowOff>
    </xdr:from>
    <xdr:to>
      <xdr:col>20</xdr:col>
      <xdr:colOff>38100</xdr:colOff>
      <xdr:row>37</xdr:row>
      <xdr:rowOff>66599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3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57726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4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165252</xdr:rowOff>
    </xdr:from>
    <xdr:to>
      <xdr:col>15</xdr:col>
      <xdr:colOff>101600</xdr:colOff>
      <xdr:row>37</xdr:row>
      <xdr:rowOff>95402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33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86529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43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11633</xdr:rowOff>
    </xdr:from>
    <xdr:to>
      <xdr:col>10</xdr:col>
      <xdr:colOff>165100</xdr:colOff>
      <xdr:row>37</xdr:row>
      <xdr:rowOff>113233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3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104360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44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152451</xdr:rowOff>
    </xdr:from>
    <xdr:to>
      <xdr:col>6</xdr:col>
      <xdr:colOff>38100</xdr:colOff>
      <xdr:row>37</xdr:row>
      <xdr:rowOff>82601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32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73728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417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114215</xdr:rowOff>
    </xdr:from>
    <xdr:to>
      <xdr:col>24</xdr:col>
      <xdr:colOff>63500</xdr:colOff>
      <xdr:row>57</xdr:row>
      <xdr:rowOff>14114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372515"/>
          <a:ext cx="838200" cy="41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114215</xdr:rowOff>
    </xdr:from>
    <xdr:to>
      <xdr:col>19</xdr:col>
      <xdr:colOff>177800</xdr:colOff>
      <xdr:row>56</xdr:row>
      <xdr:rowOff>98323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372515"/>
          <a:ext cx="889000" cy="32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98323</xdr:rowOff>
    </xdr:from>
    <xdr:to>
      <xdr:col>15</xdr:col>
      <xdr:colOff>50800</xdr:colOff>
      <xdr:row>57</xdr:row>
      <xdr:rowOff>71924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99523"/>
          <a:ext cx="889000" cy="14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28202</xdr:rowOff>
    </xdr:from>
    <xdr:to>
      <xdr:col>10</xdr:col>
      <xdr:colOff>114300</xdr:colOff>
      <xdr:row>57</xdr:row>
      <xdr:rowOff>71924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86502"/>
          <a:ext cx="889000" cy="55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106600</xdr:rowOff>
    </xdr:from>
    <xdr:to>
      <xdr:col>6</xdr:col>
      <xdr:colOff>38100</xdr:colOff>
      <xdr:row>53</xdr:row>
      <xdr:rowOff>36750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53277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79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134764</xdr:rowOff>
    </xdr:from>
    <xdr:to>
      <xdr:col>24</xdr:col>
      <xdr:colOff>114300</xdr:colOff>
      <xdr:row>57</xdr:row>
      <xdr:rowOff>64914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113191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63415</xdr:rowOff>
    </xdr:from>
    <xdr:to>
      <xdr:col>20</xdr:col>
      <xdr:colOff>38100</xdr:colOff>
      <xdr:row>54</xdr:row>
      <xdr:rowOff>165015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2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10092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096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47523</xdr:rowOff>
    </xdr:from>
    <xdr:to>
      <xdr:col>15</xdr:col>
      <xdr:colOff>101600</xdr:colOff>
      <xdr:row>56</xdr:row>
      <xdr:rowOff>149123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4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165650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42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21124</xdr:rowOff>
    </xdr:from>
    <xdr:to>
      <xdr:col>10</xdr:col>
      <xdr:colOff>165100</xdr:colOff>
      <xdr:row>57</xdr:row>
      <xdr:rowOff>122724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9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113851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8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148852</xdr:rowOff>
    </xdr:from>
    <xdr:to>
      <xdr:col>6</xdr:col>
      <xdr:colOff>38100</xdr:colOff>
      <xdr:row>54</xdr:row>
      <xdr:rowOff>79002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3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70129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2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159314</xdr:rowOff>
    </xdr:from>
    <xdr:to>
      <xdr:col>24</xdr:col>
      <xdr:colOff>63500</xdr:colOff>
      <xdr:row>77</xdr:row>
      <xdr:rowOff>131671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89514"/>
          <a:ext cx="838200" cy="14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131671</xdr:rowOff>
    </xdr:from>
    <xdr:to>
      <xdr:col>19</xdr:col>
      <xdr:colOff>177800</xdr:colOff>
      <xdr:row>78</xdr:row>
      <xdr:rowOff>17810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33321"/>
          <a:ext cx="889000" cy="5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148103</xdr:rowOff>
    </xdr:from>
    <xdr:to>
      <xdr:col>15</xdr:col>
      <xdr:colOff>50800</xdr:colOff>
      <xdr:row>78</xdr:row>
      <xdr:rowOff>17810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49753"/>
          <a:ext cx="889000" cy="4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148103</xdr:rowOff>
    </xdr:from>
    <xdr:to>
      <xdr:col>10</xdr:col>
      <xdr:colOff>114300</xdr:colOff>
      <xdr:row>79</xdr:row>
      <xdr:rowOff>8666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49753"/>
          <a:ext cx="889000" cy="20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26346</xdr:rowOff>
    </xdr:from>
    <xdr:to>
      <xdr:col>6</xdr:col>
      <xdr:colOff>38100</xdr:colOff>
      <xdr:row>77</xdr:row>
      <xdr:rowOff>127946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144473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0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108514</xdr:rowOff>
    </xdr:from>
    <xdr:to>
      <xdr:col>24</xdr:col>
      <xdr:colOff>114300</xdr:colOff>
      <xdr:row>77</xdr:row>
      <xdr:rowOff>38664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3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86941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17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80871</xdr:rowOff>
    </xdr:from>
    <xdr:to>
      <xdr:col>20</xdr:col>
      <xdr:colOff>38100</xdr:colOff>
      <xdr:row>78</xdr:row>
      <xdr:rowOff>11021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8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2148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75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138460</xdr:rowOff>
    </xdr:from>
    <xdr:to>
      <xdr:col>15</xdr:col>
      <xdr:colOff>101600</xdr:colOff>
      <xdr:row>78</xdr:row>
      <xdr:rowOff>68610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4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59737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32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97303</xdr:rowOff>
    </xdr:from>
    <xdr:to>
      <xdr:col>10</xdr:col>
      <xdr:colOff>165100</xdr:colOff>
      <xdr:row>78</xdr:row>
      <xdr:rowOff>27453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9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18580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91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129316</xdr:rowOff>
    </xdr:from>
    <xdr:to>
      <xdr:col>6</xdr:col>
      <xdr:colOff>38100</xdr:colOff>
      <xdr:row>79</xdr:row>
      <xdr:rowOff>59466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0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50593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9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105608</xdr:rowOff>
    </xdr:from>
    <xdr:to>
      <xdr:col>24</xdr:col>
      <xdr:colOff>63500</xdr:colOff>
      <xdr:row>98</xdr:row>
      <xdr:rowOff>116387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07708"/>
          <a:ext cx="838200" cy="1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101485</xdr:rowOff>
    </xdr:from>
    <xdr:to>
      <xdr:col>19</xdr:col>
      <xdr:colOff>177800</xdr:colOff>
      <xdr:row>98</xdr:row>
      <xdr:rowOff>105608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03585"/>
          <a:ext cx="889000" cy="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101485</xdr:rowOff>
    </xdr:from>
    <xdr:to>
      <xdr:col>15</xdr:col>
      <xdr:colOff>50800</xdr:colOff>
      <xdr:row>98</xdr:row>
      <xdr:rowOff>110728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03585"/>
          <a:ext cx="889000" cy="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110728</xdr:rowOff>
    </xdr:from>
    <xdr:to>
      <xdr:col>10</xdr:col>
      <xdr:colOff>114300</xdr:colOff>
      <xdr:row>98</xdr:row>
      <xdr:rowOff>136801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2828"/>
          <a:ext cx="889000" cy="2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160844</xdr:rowOff>
    </xdr:from>
    <xdr:to>
      <xdr:col>6</xdr:col>
      <xdr:colOff>38100</xdr:colOff>
      <xdr:row>98</xdr:row>
      <xdr:rowOff>90994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79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107521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6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65587</xdr:rowOff>
    </xdr:from>
    <xdr:to>
      <xdr:col>24</xdr:col>
      <xdr:colOff>114300</xdr:colOff>
      <xdr:row>98</xdr:row>
      <xdr:rowOff>167187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8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54808</xdr:rowOff>
    </xdr:from>
    <xdr:to>
      <xdr:col>20</xdr:col>
      <xdr:colOff>38100</xdr:colOff>
      <xdr:row>98</xdr:row>
      <xdr:rowOff>156408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147535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50685</xdr:rowOff>
    </xdr:from>
    <xdr:to>
      <xdr:col>15</xdr:col>
      <xdr:colOff>101600</xdr:colOff>
      <xdr:row>98</xdr:row>
      <xdr:rowOff>152285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143412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59928</xdr:rowOff>
    </xdr:from>
    <xdr:to>
      <xdr:col>10</xdr:col>
      <xdr:colOff>165100</xdr:colOff>
      <xdr:row>98</xdr:row>
      <xdr:rowOff>161528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152655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5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86001</xdr:rowOff>
    </xdr:from>
    <xdr:to>
      <xdr:col>6</xdr:col>
      <xdr:colOff>38100</xdr:colOff>
      <xdr:row>99</xdr:row>
      <xdr:rowOff>16151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8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7278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8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136144</xdr:rowOff>
    </xdr:from>
    <xdr:to>
      <xdr:col>55</xdr:col>
      <xdr:colOff>0</xdr:colOff>
      <xdr:row>38</xdr:row>
      <xdr:rowOff>146431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51244"/>
          <a:ext cx="8382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82169</xdr:rowOff>
    </xdr:from>
    <xdr:to>
      <xdr:col>50</xdr:col>
      <xdr:colOff>114300</xdr:colOff>
      <xdr:row>38</xdr:row>
      <xdr:rowOff>146431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597269"/>
          <a:ext cx="889000" cy="6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82169</xdr:rowOff>
    </xdr:from>
    <xdr:to>
      <xdr:col>45</xdr:col>
      <xdr:colOff>177800</xdr:colOff>
      <xdr:row>38</xdr:row>
      <xdr:rowOff>139192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597269"/>
          <a:ext cx="889000" cy="5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139192</xdr:rowOff>
    </xdr:from>
    <xdr:to>
      <xdr:col>41</xdr:col>
      <xdr:colOff>50800</xdr:colOff>
      <xdr:row>38</xdr:row>
      <xdr:rowOff>140208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54292"/>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167022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39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85344</xdr:rowOff>
    </xdr:from>
    <xdr:to>
      <xdr:col>55</xdr:col>
      <xdr:colOff>50800</xdr:colOff>
      <xdr:row>39</xdr:row>
      <xdr:rowOff>15494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95631</xdr:rowOff>
    </xdr:from>
    <xdr:to>
      <xdr:col>50</xdr:col>
      <xdr:colOff>165100</xdr:colOff>
      <xdr:row>39</xdr:row>
      <xdr:rowOff>25781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1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16908</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03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31369</xdr:rowOff>
    </xdr:from>
    <xdr:to>
      <xdr:col>46</xdr:col>
      <xdr:colOff>38100</xdr:colOff>
      <xdr:row>38</xdr:row>
      <xdr:rowOff>132969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4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149496</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32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88392</xdr:rowOff>
    </xdr:from>
    <xdr:to>
      <xdr:col>41</xdr:col>
      <xdr:colOff>101600</xdr:colOff>
      <xdr:row>39</xdr:row>
      <xdr:rowOff>18542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0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35069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378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89408</xdr:rowOff>
    </xdr:from>
    <xdr:to>
      <xdr:col>36</xdr:col>
      <xdr:colOff>165100</xdr:colOff>
      <xdr:row>39</xdr:row>
      <xdr:rowOff>19558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0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10685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697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11417</xdr:rowOff>
    </xdr:from>
    <xdr:to>
      <xdr:col>55</xdr:col>
      <xdr:colOff>0</xdr:colOff>
      <xdr:row>59</xdr:row>
      <xdr:rowOff>12141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126967"/>
          <a:ext cx="8382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10693</xdr:rowOff>
    </xdr:from>
    <xdr:to>
      <xdr:col>50</xdr:col>
      <xdr:colOff>114300</xdr:colOff>
      <xdr:row>59</xdr:row>
      <xdr:rowOff>11417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26243"/>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10693</xdr:rowOff>
    </xdr:from>
    <xdr:to>
      <xdr:col>45</xdr:col>
      <xdr:colOff>177800</xdr:colOff>
      <xdr:row>59</xdr:row>
      <xdr:rowOff>11988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26243"/>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11988</xdr:rowOff>
    </xdr:from>
    <xdr:to>
      <xdr:col>41</xdr:col>
      <xdr:colOff>50800</xdr:colOff>
      <xdr:row>59</xdr:row>
      <xdr:rowOff>12370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27538"/>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98463</xdr:rowOff>
    </xdr:from>
    <xdr:to>
      <xdr:col>36</xdr:col>
      <xdr:colOff>165100</xdr:colOff>
      <xdr:row>54</xdr:row>
      <xdr:rowOff>28613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18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45140</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896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132791</xdr:rowOff>
    </xdr:from>
    <xdr:to>
      <xdr:col>55</xdr:col>
      <xdr:colOff>50800</xdr:colOff>
      <xdr:row>59</xdr:row>
      <xdr:rowOff>62941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7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47718</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91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132067</xdr:rowOff>
    </xdr:from>
    <xdr:to>
      <xdr:col>50</xdr:col>
      <xdr:colOff>165100</xdr:colOff>
      <xdr:row>59</xdr:row>
      <xdr:rowOff>62217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7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53344</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688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131343</xdr:rowOff>
    </xdr:from>
    <xdr:to>
      <xdr:col>46</xdr:col>
      <xdr:colOff>38100</xdr:colOff>
      <xdr:row>59</xdr:row>
      <xdr:rowOff>61493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7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52620</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68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132638</xdr:rowOff>
    </xdr:from>
    <xdr:to>
      <xdr:col>41</xdr:col>
      <xdr:colOff>101600</xdr:colOff>
      <xdr:row>59</xdr:row>
      <xdr:rowOff>62788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7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53915</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69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133020</xdr:rowOff>
    </xdr:from>
    <xdr:to>
      <xdr:col>36</xdr:col>
      <xdr:colOff>165100</xdr:colOff>
      <xdr:row>59</xdr:row>
      <xdr:rowOff>63170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54297</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69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54814</xdr:rowOff>
    </xdr:from>
    <xdr:to>
      <xdr:col>55</xdr:col>
      <xdr:colOff>0</xdr:colOff>
      <xdr:row>78</xdr:row>
      <xdr:rowOff>118021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27914"/>
          <a:ext cx="838200" cy="6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41783</xdr:rowOff>
    </xdr:from>
    <xdr:to>
      <xdr:col>50</xdr:col>
      <xdr:colOff>114300</xdr:colOff>
      <xdr:row>78</xdr:row>
      <xdr:rowOff>118021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14883"/>
          <a:ext cx="889000" cy="7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41783</xdr:rowOff>
    </xdr:from>
    <xdr:to>
      <xdr:col>45</xdr:col>
      <xdr:colOff>177800</xdr:colOff>
      <xdr:row>78</xdr:row>
      <xdr:rowOff>71996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14883"/>
          <a:ext cx="889000" cy="3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71996</xdr:rowOff>
    </xdr:from>
    <xdr:to>
      <xdr:col>41</xdr:col>
      <xdr:colOff>50800</xdr:colOff>
      <xdr:row>78</xdr:row>
      <xdr:rowOff>88455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45096"/>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8395</xdr:rowOff>
    </xdr:from>
    <xdr:to>
      <xdr:col>36</xdr:col>
      <xdr:colOff>165100</xdr:colOff>
      <xdr:row>74</xdr:row>
      <xdr:rowOff>109995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6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126522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47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4014</xdr:rowOff>
    </xdr:from>
    <xdr:to>
      <xdr:col>55</xdr:col>
      <xdr:colOff>50800</xdr:colOff>
      <xdr:row>78</xdr:row>
      <xdr:rowOff>105614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7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153891</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5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67221</xdr:rowOff>
    </xdr:from>
    <xdr:to>
      <xdr:col>50</xdr:col>
      <xdr:colOff>165100</xdr:colOff>
      <xdr:row>78</xdr:row>
      <xdr:rowOff>168821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4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159948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3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162433</xdr:rowOff>
    </xdr:from>
    <xdr:to>
      <xdr:col>46</xdr:col>
      <xdr:colOff>38100</xdr:colOff>
      <xdr:row>78</xdr:row>
      <xdr:rowOff>92583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6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83710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5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21196</xdr:rowOff>
    </xdr:from>
    <xdr:to>
      <xdr:col>41</xdr:col>
      <xdr:colOff>101600</xdr:colOff>
      <xdr:row>78</xdr:row>
      <xdr:rowOff>122796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9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113923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87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37655</xdr:rowOff>
    </xdr:from>
    <xdr:to>
      <xdr:col>36</xdr:col>
      <xdr:colOff>165100</xdr:colOff>
      <xdr:row>78</xdr:row>
      <xdr:rowOff>139255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1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130382</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0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60110</xdr:rowOff>
    </xdr:from>
    <xdr:to>
      <xdr:col>55</xdr:col>
      <xdr:colOff>0</xdr:colOff>
      <xdr:row>96</xdr:row>
      <xdr:rowOff>5454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47860"/>
          <a:ext cx="838200" cy="11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156463</xdr:rowOff>
    </xdr:from>
    <xdr:to>
      <xdr:col>50</xdr:col>
      <xdr:colOff>114300</xdr:colOff>
      <xdr:row>96</xdr:row>
      <xdr:rowOff>5454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272763"/>
          <a:ext cx="889000" cy="19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103563</xdr:rowOff>
    </xdr:from>
    <xdr:to>
      <xdr:col>45</xdr:col>
      <xdr:colOff>177800</xdr:colOff>
      <xdr:row>94</xdr:row>
      <xdr:rowOff>156463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219863"/>
          <a:ext cx="889000" cy="5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103563</xdr:rowOff>
    </xdr:from>
    <xdr:to>
      <xdr:col>41</xdr:col>
      <xdr:colOff>50800</xdr:colOff>
      <xdr:row>96</xdr:row>
      <xdr:rowOff>15684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219863"/>
          <a:ext cx="889000" cy="25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84271</xdr:rowOff>
    </xdr:from>
    <xdr:to>
      <xdr:col>36</xdr:col>
      <xdr:colOff>165100</xdr:colOff>
      <xdr:row>96</xdr:row>
      <xdr:rowOff>14421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37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30948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9310</xdr:rowOff>
    </xdr:from>
    <xdr:to>
      <xdr:col>55</xdr:col>
      <xdr:colOff>50800</xdr:colOff>
      <xdr:row>95</xdr:row>
      <xdr:rowOff>110910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29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32187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4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126104</xdr:rowOff>
    </xdr:from>
    <xdr:to>
      <xdr:col>50</xdr:col>
      <xdr:colOff>165100</xdr:colOff>
      <xdr:row>96</xdr:row>
      <xdr:rowOff>56254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1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72781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8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105663</xdr:rowOff>
    </xdr:from>
    <xdr:to>
      <xdr:col>46</xdr:col>
      <xdr:colOff>38100</xdr:colOff>
      <xdr:row>95</xdr:row>
      <xdr:rowOff>35813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22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52340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997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52763</xdr:rowOff>
    </xdr:from>
    <xdr:to>
      <xdr:col>41</xdr:col>
      <xdr:colOff>101600</xdr:colOff>
      <xdr:row>94</xdr:row>
      <xdr:rowOff>154363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16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170890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944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136334</xdr:rowOff>
    </xdr:from>
    <xdr:to>
      <xdr:col>36</xdr:col>
      <xdr:colOff>165100</xdr:colOff>
      <xdr:row>96</xdr:row>
      <xdr:rowOff>66484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2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57611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51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121603</xdr:rowOff>
    </xdr:from>
    <xdr:to>
      <xdr:col>85</xdr:col>
      <xdr:colOff>127000</xdr:colOff>
      <xdr:row>37</xdr:row>
      <xdr:rowOff>134842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65253"/>
          <a:ext cx="838200" cy="1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121603</xdr:rowOff>
    </xdr:from>
    <xdr:to>
      <xdr:col>81</xdr:col>
      <xdr:colOff>50800</xdr:colOff>
      <xdr:row>37</xdr:row>
      <xdr:rowOff>157150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65253"/>
          <a:ext cx="889000" cy="3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152940</xdr:rowOff>
    </xdr:from>
    <xdr:to>
      <xdr:col>76</xdr:col>
      <xdr:colOff>114300</xdr:colOff>
      <xdr:row>37</xdr:row>
      <xdr:rowOff>157150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96590"/>
          <a:ext cx="889000" cy="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136023</xdr:rowOff>
    </xdr:from>
    <xdr:to>
      <xdr:col>71</xdr:col>
      <xdr:colOff>177800</xdr:colOff>
      <xdr:row>37</xdr:row>
      <xdr:rowOff>152940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79673"/>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104959</xdr:rowOff>
    </xdr:from>
    <xdr:to>
      <xdr:col>67</xdr:col>
      <xdr:colOff>101600</xdr:colOff>
      <xdr:row>37</xdr:row>
      <xdr:rowOff>35109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7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51636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05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84042</xdr:rowOff>
    </xdr:from>
    <xdr:to>
      <xdr:col>85</xdr:col>
      <xdr:colOff>177800</xdr:colOff>
      <xdr:row>38</xdr:row>
      <xdr:rowOff>14192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170419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4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70803</xdr:rowOff>
    </xdr:from>
    <xdr:to>
      <xdr:col>81</xdr:col>
      <xdr:colOff>101600</xdr:colOff>
      <xdr:row>38</xdr:row>
      <xdr:rowOff>953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1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163530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0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106350</xdr:rowOff>
    </xdr:from>
    <xdr:to>
      <xdr:col>76</xdr:col>
      <xdr:colOff>165100</xdr:colOff>
      <xdr:row>38</xdr:row>
      <xdr:rowOff>36500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27627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4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102140</xdr:rowOff>
    </xdr:from>
    <xdr:to>
      <xdr:col>72</xdr:col>
      <xdr:colOff>38100</xdr:colOff>
      <xdr:row>38</xdr:row>
      <xdr:rowOff>32290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4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23417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3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85223</xdr:rowOff>
    </xdr:from>
    <xdr:to>
      <xdr:col>67</xdr:col>
      <xdr:colOff>101600</xdr:colOff>
      <xdr:row>38</xdr:row>
      <xdr:rowOff>15373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6500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2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67970</xdr:rowOff>
    </xdr:from>
    <xdr:to>
      <xdr:col>85</xdr:col>
      <xdr:colOff>127000</xdr:colOff>
      <xdr:row>58</xdr:row>
      <xdr:rowOff>85839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12070"/>
          <a:ext cx="838200" cy="1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135013</xdr:rowOff>
    </xdr:from>
    <xdr:to>
      <xdr:col>81</xdr:col>
      <xdr:colOff>50800</xdr:colOff>
      <xdr:row>58</xdr:row>
      <xdr:rowOff>85839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907663"/>
          <a:ext cx="889000" cy="12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135013</xdr:rowOff>
    </xdr:from>
    <xdr:to>
      <xdr:col>76</xdr:col>
      <xdr:colOff>114300</xdr:colOff>
      <xdr:row>58</xdr:row>
      <xdr:rowOff>120218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07663"/>
          <a:ext cx="889000" cy="15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120218</xdr:rowOff>
    </xdr:from>
    <xdr:to>
      <xdr:col>71</xdr:col>
      <xdr:colOff>177800</xdr:colOff>
      <xdr:row>58</xdr:row>
      <xdr:rowOff>158915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10064318"/>
          <a:ext cx="889000" cy="3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159576</xdr:rowOff>
    </xdr:from>
    <xdr:to>
      <xdr:col>67</xdr:col>
      <xdr:colOff>101600</xdr:colOff>
      <xdr:row>57</xdr:row>
      <xdr:rowOff>89726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60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106253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3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17170</xdr:rowOff>
    </xdr:from>
    <xdr:to>
      <xdr:col>85</xdr:col>
      <xdr:colOff>177800</xdr:colOff>
      <xdr:row>58</xdr:row>
      <xdr:rowOff>118770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6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167047</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3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35039</xdr:rowOff>
    </xdr:from>
    <xdr:to>
      <xdr:col>81</xdr:col>
      <xdr:colOff>101600</xdr:colOff>
      <xdr:row>58</xdr:row>
      <xdr:rowOff>136639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7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127766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71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84213</xdr:rowOff>
    </xdr:from>
    <xdr:to>
      <xdr:col>76</xdr:col>
      <xdr:colOff>165100</xdr:colOff>
      <xdr:row>58</xdr:row>
      <xdr:rowOff>14363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5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30890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63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69418</xdr:rowOff>
    </xdr:from>
    <xdr:to>
      <xdr:col>72</xdr:col>
      <xdr:colOff>38100</xdr:colOff>
      <xdr:row>58</xdr:row>
      <xdr:rowOff>171018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1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162145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0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108115</xdr:rowOff>
    </xdr:from>
    <xdr:to>
      <xdr:col>67</xdr:col>
      <xdr:colOff>101600</xdr:colOff>
      <xdr:row>59</xdr:row>
      <xdr:rowOff>38265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0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29392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14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98834</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384"/>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134717</xdr:rowOff>
    </xdr:from>
    <xdr:to>
      <xdr:col>67</xdr:col>
      <xdr:colOff>101600</xdr:colOff>
      <xdr:row>79</xdr:row>
      <xdr:rowOff>64867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07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81394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8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48034</xdr:rowOff>
    </xdr:from>
    <xdr:to>
      <xdr:col>67</xdr:col>
      <xdr:colOff>101600</xdr:colOff>
      <xdr:row>79</xdr:row>
      <xdr:rowOff>149634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140761</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35052</xdr:rowOff>
    </xdr:from>
    <xdr:to>
      <xdr:col>85</xdr:col>
      <xdr:colOff>127000</xdr:colOff>
      <xdr:row>97</xdr:row>
      <xdr:rowOff>77432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65702"/>
          <a:ext cx="838200" cy="4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23140</xdr:rowOff>
    </xdr:from>
    <xdr:to>
      <xdr:col>81</xdr:col>
      <xdr:colOff>50800</xdr:colOff>
      <xdr:row>97</xdr:row>
      <xdr:rowOff>35052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653790"/>
          <a:ext cx="889000" cy="1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23140</xdr:rowOff>
    </xdr:from>
    <xdr:to>
      <xdr:col>76</xdr:col>
      <xdr:colOff>114300</xdr:colOff>
      <xdr:row>97</xdr:row>
      <xdr:rowOff>25552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53790"/>
          <a:ext cx="8890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25552</xdr:rowOff>
    </xdr:from>
    <xdr:to>
      <xdr:col>71</xdr:col>
      <xdr:colOff>177800</xdr:colOff>
      <xdr:row>97</xdr:row>
      <xdr:rowOff>25984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56202"/>
          <a:ext cx="8890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154229</xdr:rowOff>
    </xdr:from>
    <xdr:to>
      <xdr:col>67</xdr:col>
      <xdr:colOff>101600</xdr:colOff>
      <xdr:row>95</xdr:row>
      <xdr:rowOff>84379</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7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100906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04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26632</xdr:rowOff>
    </xdr:from>
    <xdr:to>
      <xdr:col>85</xdr:col>
      <xdr:colOff>177800</xdr:colOff>
      <xdr:row>97</xdr:row>
      <xdr:rowOff>128232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5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5059</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3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155702</xdr:rowOff>
    </xdr:from>
    <xdr:to>
      <xdr:col>81</xdr:col>
      <xdr:colOff>101600</xdr:colOff>
      <xdr:row>97</xdr:row>
      <xdr:rowOff>85852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1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76979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0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143790</xdr:rowOff>
    </xdr:from>
    <xdr:to>
      <xdr:col>76</xdr:col>
      <xdr:colOff>165100</xdr:colOff>
      <xdr:row>97</xdr:row>
      <xdr:rowOff>73940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0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65067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9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146202</xdr:rowOff>
    </xdr:from>
    <xdr:to>
      <xdr:col>72</xdr:col>
      <xdr:colOff>38100</xdr:colOff>
      <xdr:row>97</xdr:row>
      <xdr:rowOff>76352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0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67479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9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146634</xdr:rowOff>
    </xdr:from>
    <xdr:to>
      <xdr:col>67</xdr:col>
      <xdr:colOff>101600</xdr:colOff>
      <xdr:row>97</xdr:row>
      <xdr:rowOff>76784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0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67911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9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１８５，３５５円となっており、前年度から１５，７２７円増加し、決算額全体に対する構成比は４４．２％である。民生費の中では児童福祉費が４１．４％を占め、昨年度と比較すると、保育所整備事業等補助金が増加している。また、総務費では、住民一人当たり６５，４７８円となっており、前年度から６３，４２４円減少し、決算全体に対する構成比は１５．６％である。総務費の中では総務管理費が８７．１％を占め、昨年度と比較すると、新庁舎建設工事費等が減少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埼玉県八潮市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財政調整基金については、決算剰余金を中心に積み立てるとともに、過度な取崩しとならないように努めており、令和６年度残高は３，４４３，５２８千円となり、令和５年度残高に比べ、１６４，６４０千円減少した。</a:t>
          </a:r>
        </a:p>
        <a:p>
          <a:r>
            <a:rPr kumimoji="1" lang="ja-JP" altLang="en-US" sz="1400">
              <a:latin typeface="ＭＳ Ｐゴシック" panose="020B0600070205080204" pitchFamily="50" charset="-128"/>
              <a:ea typeface="ＭＳ Ｐゴシック" panose="020B0600070205080204" pitchFamily="50" charset="-128"/>
            </a:rPr>
            <a:t>　令和６年度の実質収支額については、３，２０４，９６４千円となり、令和５年度の実質収支額に比べ、７２６，９５０千円の増加となった。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埼玉県八潮市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すべての会計において、赤字はなく黒字であり、令和６年度の標準財政規模比は３５．１９％となり、前年度の３１．９６％と比較して３．２３ポイント増加した。</a:t>
          </a:r>
        </a:p>
        <a:p>
          <a:r>
            <a:rPr kumimoji="1" lang="ja-JP" altLang="en-US" sz="1400">
              <a:latin typeface="ＭＳ Ｐゴシック" panose="020B0600070205080204" pitchFamily="50" charset="-128"/>
              <a:ea typeface="ＭＳ Ｐゴシック" panose="020B0600070205080204" pitchFamily="50" charset="-128"/>
            </a:rPr>
            <a:t>　主な要因として、一般会計においては、歳入では地方税等が増加し、歳出においては投資的経費等が大幅に減少したことなどにより、実質黒字比率が増加した。他方、公共下水道事業会計は前年度と比較して０．４７ポイント減少したものの、全体での比率は増加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埼玉県八潮市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元利償還金は前年度と比較して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２７６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６９</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となったため、分子全体では１，</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１４１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百万円となり、昨年度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の１，３６５</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百万円と比較して２</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２４</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公営企業債の償還に充てた繰入金が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した主な要因としては、公共下水道事業会計に対する繰出金が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したことなどによ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埼玉県八潮市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　将来負担額については、前年度と比較し、地方債残高が２２９百万円の減額、債務負担行為に基づく支出予定額が２１０百万円の減額となったことなどから、全体で３７１百万円の減額となった。</a:t>
          </a:r>
        </a:p>
        <a:p>
          <a:r>
            <a:rPr kumimoji="1" lang="ja-JP" altLang="en-US" sz="1400">
              <a:latin typeface="ＭＳ Ｐゴシック" panose="020B0600070205080204" pitchFamily="50" charset="-128"/>
              <a:ea typeface="ＭＳ Ｐゴシック" panose="020B0600070205080204" pitchFamily="50" charset="-128"/>
            </a:rPr>
            <a:t>　主な要因として、地方債の償還が進み、残高が減少したこと、債務負担行為に基づく支出予定額等が減少したことなどが挙げられる。</a:t>
          </a:r>
        </a:p>
        <a:p>
          <a:r>
            <a:rPr kumimoji="1" lang="ja-JP" altLang="en-US" sz="1400">
              <a:latin typeface="ＭＳ Ｐゴシック" panose="020B0600070205080204" pitchFamily="50" charset="-128"/>
              <a:ea typeface="ＭＳ Ｐゴシック" panose="020B0600070205080204" pitchFamily="50" charset="-128"/>
            </a:rPr>
            <a:t>　また、公営企業債等繰入見込額が増額となった主な要因としては、下水道事業会計への繰入金が１０６百万千円増加したことなどが挙げられる。</a:t>
          </a:r>
        </a:p>
        <a:p>
          <a:r>
            <a:rPr kumimoji="1" lang="ja-JP" altLang="en-US" sz="1400">
              <a:latin typeface="ＭＳ Ｐゴシック" panose="020B0600070205080204" pitchFamily="50" charset="-128"/>
              <a:ea typeface="ＭＳ Ｐゴシック" panose="020B0600070205080204" pitchFamily="50" charset="-128"/>
            </a:rPr>
            <a:t>　なお、充当可能財源等については、充当可能特定歳入が１１０百万円の増額となったが、充当可能財源等全体としては１，０９８百万円の減額となった</a:t>
          </a:r>
          <a:r>
            <a:rPr kumimoji="1" lang="ja-JP" altLang="en-US" sz="1400">
              <a:latin typeface="ＭＳ ゴシック" pitchFamily="49" charset="-128"/>
              <a:ea typeface="ＭＳ ゴシック" pitchFamily="49" charset="-128"/>
            </a:rPr>
            <a: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埼玉県八潮市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決算剰余金を基に１，８７５百万円を積み立てた一方、公共施設整備基金などで２，３１０百万円の取り崩しを行ったため、基金全体で、４３６百万円の減額となった。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今後の事業に備えて、十分な基金残高を確保したい。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公共施設整備基金は、市庁舎を除く公共施設の整備に要する経費の財源に充てるため設置している。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学校建設基金は、市立小中学校の学校建設に要する経費の財源に充てるため平成２４年度から設置している。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庁舎整備基金は、市庁舎の建替えに要する経費の財源に充てるため平成２７年度から設置している。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公共施設整備基金については、下河原運動広場用地取得のため、令和６年度は２４７百万円の取り崩しを行った。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学校建設基金については、新設小学校建設工事費の財源とするため、令和６年度は３５百万円の取り崩しを行った。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建設基金については、新設小学校建設工事費の財源として取り崩しを行う。公共施設整備基金については、今後ひかえているアセットマネジメントの取組みに対応できるよう、積み立てや取り崩しを考えていき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決算剰余金を基に積立てを行っており、令和６年度は積立て額１，８６３百万円に対し、取崩し額２，０２８百万円となり１６５百万円の減額となった。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財政調整基金については、標準財政規模の１割程度を積立て、今後起こりうる非常時の備え等としていきたい。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新庁舎建設工事費のために借り入れした地方債の償還に備え、令和６年度は、決算剰余金を基に積み立てを行い、０．３百万円の増額となった。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減債基金については、増加するか今後の検討としたい。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E1EE97F-CE97-4261-A5A2-3F1EC946DC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70A0DDC-7576-43E6-B502-B12D3AF67D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2EA75AA-36D8-4D25-9FBD-F1E1D7CA7C2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17E36B9-FBD6-40D9-B345-E3481BC1366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8AB8888-5213-4DBF-82AE-65428A7F36A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901C0BC-6AD0-460A-9424-C60FCA78404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埼玉県八潮市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21174CB-FFAC-4646-B3F6-7E4F6417AD6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4EBA19E-49F9-486B-908F-12233E6DC90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B03108A-0506-40C9-8B19-E32B68CE052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633B95C-9E0B-4AC4-8CF6-5F6A8FF2D12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3751EF8-4D41-4852-A09C-EA52C6FE721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287B728-9DC5-4DA1-A77F-BFC9014165B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93,655
88,559
18.02
42,775,270
39,307,484
3,204,964
20,334,805
24,068,907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01C4CD1-4F21-40F9-8B21-3D1A768BEAD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540B1F2-28E0-4A1A-AB63-3E9C04B6C48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0DE534E-6535-4A73-9D59-6A82489B662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1B6942F-5B8A-4741-B832-501697DDDDF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F79A069-30EB-4414-99B9-D6F4277A921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61AFDED-C563-4116-81C0-8850322324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3CFDBB7-ACD1-470A-9388-15C962D6522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3D77083-120E-484F-9D79-6702D60BDEB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7D62710-453D-4871-AE1B-2BB8D740B39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B7420B-9829-4DA1-8F51-E26BC301B5C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FB9431A-5624-43F8-B6CA-3D44E5667F7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4459867-02E3-4D3C-9EB2-6DC196114BA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026EA20-ACB9-431F-9E1C-48014101581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8A8C8089-EAF0-46D0-8259-17AA90760E1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1AE1D90-C003-42BE-A5DB-3F197A43CE4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6995C4B-D768-4B94-9186-B4C16950975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C274950-D7D7-414D-806B-055A41D36E0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843DD97-5FE1-4687-AFDE-16920B09069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E5C9EB3-89B8-4957-AD56-880145A074B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5E60AA6-6309-46CC-9093-960B3EC42DE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EACC1FA-41CE-49B0-B0CA-C888CA9E25D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AADB485-7FAF-4C6D-BC44-19409D4E439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E0CDFD5-9462-4177-94E6-BE6EAAF7D5D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D0482F5-5EAF-416A-8381-DB605DF8F38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E924B51-5609-4D24-9F7D-B10B8D182A6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D1FC2C7-61B0-4CFE-827F-771C7B314C7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29529C4-079F-4902-82FD-0FA7B0F1175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0530389-A49D-4862-877D-8541071D4D3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A0897ED-5EC9-4150-821A-6B9783F5B65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670EC6E-28CD-451A-BC07-F3B096B7503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A6B2480-1F4A-46D6-B0E8-6031D2B7300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514B7BB-403F-4BAE-A8D5-605844F1A39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EC04A9E-661C-4B1A-9AFB-C0FA83EF7F2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13551D4-D7D7-4F01-9EB9-F9D7815B841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646CF6F-ED27-42F5-84B7-B3BD5E18729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年度の有形固定資産減価償却率は</a:t>
          </a:r>
          <a:r>
            <a:rPr lang="en-US" altLang="ja-JP" sz="1100" b="0" i="0" baseline="0">
              <a:solidFill>
                <a:schemeClr val="dk1"/>
              </a:solidFill>
              <a:effectLst/>
              <a:latin typeface="+mn-lt"/>
              <a:ea typeface="+mn-ea"/>
              <a:cs typeface="+mn-cs"/>
            </a:rPr>
            <a:t>78.6</a:t>
          </a:r>
          <a:r>
            <a:rPr lang="ja-JP" altLang="ja-JP" sz="1100" b="0" i="0" baseline="0">
              <a:solidFill>
                <a:schemeClr val="dk1"/>
              </a:solidFill>
              <a:effectLst/>
              <a:latin typeface="+mn-lt"/>
              <a:ea typeface="+mn-ea"/>
              <a:cs typeface="+mn-cs"/>
            </a:rPr>
            <a:t>％で、令和</a:t>
          </a:r>
          <a:r>
            <a:rPr lang="ja-JP" altLang="en-US" sz="1100" b="0" i="0" baseline="0">
              <a:solidFill>
                <a:schemeClr val="dk1"/>
              </a:solidFill>
              <a:effectLst/>
              <a:latin typeface="+mn-lt"/>
              <a:ea typeface="+mn-ea"/>
              <a:cs typeface="+mn-cs"/>
            </a:rPr>
            <a:t>５</a:t>
          </a:r>
          <a:r>
            <a:rPr lang="ja-JP" altLang="ja-JP" sz="1100" b="0" i="0" baseline="0">
              <a:solidFill>
                <a:schemeClr val="dk1"/>
              </a:solidFill>
              <a:effectLst/>
              <a:latin typeface="+mn-lt"/>
              <a:ea typeface="+mn-ea"/>
              <a:cs typeface="+mn-cs"/>
            </a:rPr>
            <a:t>年度の</a:t>
          </a:r>
          <a:r>
            <a:rPr lang="en-US" altLang="ja-JP" sz="1100" b="0" i="0" baseline="0">
              <a:solidFill>
                <a:schemeClr val="dk1"/>
              </a:solidFill>
              <a:effectLst/>
              <a:latin typeface="+mn-lt"/>
              <a:ea typeface="+mn-ea"/>
              <a:cs typeface="+mn-cs"/>
            </a:rPr>
            <a:t>78.0</a:t>
          </a:r>
          <a:r>
            <a:rPr lang="ja-JP" altLang="ja-JP" sz="1100" b="0" i="0" baseline="0">
              <a:solidFill>
                <a:schemeClr val="dk1"/>
              </a:solidFill>
              <a:effectLst/>
              <a:latin typeface="+mn-lt"/>
              <a:ea typeface="+mn-ea"/>
              <a:cs typeface="+mn-cs"/>
            </a:rPr>
            <a:t>％から</a:t>
          </a:r>
          <a:r>
            <a:rPr lang="en-US" altLang="ja-JP" sz="1100" b="0" i="0" baseline="0">
              <a:solidFill>
                <a:schemeClr val="dk1"/>
              </a:solidFill>
              <a:effectLst/>
              <a:latin typeface="+mn-lt"/>
              <a:ea typeface="+mn-ea"/>
              <a:cs typeface="+mn-cs"/>
            </a:rPr>
            <a:t>0.6P</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しており、全国平均の</a:t>
          </a:r>
          <a:r>
            <a:rPr lang="en-US" altLang="ja-JP" sz="1100" b="0" i="0" baseline="0">
              <a:solidFill>
                <a:schemeClr val="dk1"/>
              </a:solidFill>
              <a:effectLst/>
              <a:latin typeface="+mn-lt"/>
              <a:ea typeface="+mn-ea"/>
              <a:cs typeface="+mn-cs"/>
            </a:rPr>
            <a:t>65.7</a:t>
          </a:r>
          <a:r>
            <a:rPr lang="ja-JP" altLang="ja-JP" sz="1100" b="0" i="0" baseline="0">
              <a:solidFill>
                <a:schemeClr val="dk1"/>
              </a:solidFill>
              <a:effectLst/>
              <a:latin typeface="+mn-lt"/>
              <a:ea typeface="+mn-ea"/>
              <a:cs typeface="+mn-cs"/>
            </a:rPr>
            <a:t>％、埼玉県平均の</a:t>
          </a:r>
          <a:r>
            <a:rPr lang="en-US" altLang="ja-JP" sz="1100" b="0" i="0" baseline="0">
              <a:solidFill>
                <a:schemeClr val="dk1"/>
              </a:solidFill>
              <a:effectLst/>
              <a:latin typeface="+mn-lt"/>
              <a:ea typeface="+mn-ea"/>
              <a:cs typeface="+mn-cs"/>
            </a:rPr>
            <a:t>67.2</a:t>
          </a:r>
          <a:r>
            <a:rPr lang="ja-JP" altLang="ja-JP" sz="1100" b="0" i="0" baseline="0">
              <a:solidFill>
                <a:schemeClr val="dk1"/>
              </a:solidFill>
              <a:effectLst/>
              <a:latin typeface="+mn-lt"/>
              <a:ea typeface="+mn-ea"/>
              <a:cs typeface="+mn-cs"/>
            </a:rPr>
            <a:t>％、類似団体内平均の</a:t>
          </a:r>
          <a:r>
            <a:rPr lang="en-US" altLang="ja-JP" sz="1100" b="0" i="0" baseline="0">
              <a:solidFill>
                <a:schemeClr val="dk1"/>
              </a:solidFill>
              <a:effectLst/>
              <a:latin typeface="+mn-lt"/>
              <a:ea typeface="+mn-ea"/>
              <a:cs typeface="+mn-cs"/>
            </a:rPr>
            <a:t>66.1</a:t>
          </a:r>
          <a:r>
            <a:rPr lang="ja-JP" altLang="ja-JP" sz="1100" b="0" i="0" baseline="0">
              <a:solidFill>
                <a:schemeClr val="dk1"/>
              </a:solidFill>
              <a:effectLst/>
              <a:latin typeface="+mn-lt"/>
              <a:ea typeface="+mn-ea"/>
              <a:cs typeface="+mn-cs"/>
            </a:rPr>
            <a:t>％を大幅に上回っている。</a:t>
          </a:r>
          <a:endParaRPr lang="ja-JP" altLang="ja-JP">
            <a:effectLst/>
          </a:endParaRPr>
        </a:p>
        <a:p>
          <a:pPr eaLnBrk="1" fontAlgn="auto" latinLnBrk="0" hangingPunct="1"/>
          <a:r>
            <a:rPr lang="ja-JP" altLang="ja-JP" sz="1100" b="0" i="0" baseline="0">
              <a:solidFill>
                <a:schemeClr val="dk1"/>
              </a:solidFill>
              <a:effectLst/>
              <a:latin typeface="+mn-lt"/>
              <a:ea typeface="+mn-ea"/>
              <a:cs typeface="+mn-cs"/>
            </a:rPr>
            <a:t>今後、「八潮市公共施設マネジメントアクションプラン」に基づき、公共施設の長寿命化や建て替え等が予定されており、現状と比べ資産が増加することが予想される。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96E6B44-3B64-4BCE-AA76-21932E54ABA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FB34361-58D2-43D7-8A4E-F7720785108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9386A7B-34CB-4054-B38C-1AE207045E4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65CED2ED-8BBD-4560-8420-027193200EAB}"/>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A67F78B0-0A31-4D6F-A461-ABD364CA8E7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569419CD-6E11-4AF9-9498-37731833B91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D3C6CB2F-9CAA-49B2-B637-8ECA60D0C5D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CC025723-6340-4336-8A32-03721414EDD7}"/>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33AAC330-7481-4175-A955-C4B5E0AD39C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EFB576E6-11BE-4A24-A6F0-ADE3CCCBF0D5}"/>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55652157-B4AB-4057-B00B-3A8E77324A37}"/>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71B7028-DE6D-47A0-98BF-19E6B5A3FA9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E54EBD7-5784-4931-9819-B981A14704A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BC32D2AE-DAAB-45B7-A46F-DAAEA79C6B34}"/>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257C1E6D-9615-4EB4-BD88-7DD3347C9BCF}"/>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C836D73B-4074-45AD-AE19-B6246988434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2EAA4046-A30E-4BDC-94F4-4CF0FE312E0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30FB145-4555-4B2F-A1E5-2158F419407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4445</xdr:rowOff>
    </xdr:from>
    <xdr:to>
      <xdr:col>23</xdr:col>
      <xdr:colOff>85090</xdr:colOff>
      <xdr:row>33</xdr:row>
      <xdr:rowOff>56515</xdr:rowOff>
    </xdr:to>
    <xdr:cxnSp macro="">
      <xdr:nvCxnSpPr>
        <xdr:cNvPr id="67" name="直線コネクタ 66">
          <a:extLst>
            <a:ext uri="{FF2B5EF4-FFF2-40B4-BE49-F238E27FC236}">
              <a16:creationId xmlns:a16="http://schemas.microsoft.com/office/drawing/2014/main" id="{60868A2B-050A-44E7-A6BA-8887FEB2FDFA}"/>
            </a:ext>
          </a:extLst>
        </xdr:cNvPr>
        <xdr:cNvCxnSpPr/>
      </xdr:nvCxnSpPr>
      <xdr:spPr>
        <a:xfrm flipV="1">
          <a:off x="4760595" y="5233670"/>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60342</xdr:rowOff>
    </xdr:from>
    <xdr:ext cx="405111" cy="259045"/>
    <xdr:sp macro="" textlink="">
      <xdr:nvSpPr>
        <xdr:cNvPr id="68" name="有形固定資産減価償却率最小値テキスト">
          <a:extLst>
            <a:ext uri="{FF2B5EF4-FFF2-40B4-BE49-F238E27FC236}">
              <a16:creationId xmlns:a16="http://schemas.microsoft.com/office/drawing/2014/main" id="{B26FDA66-0203-4E90-A2E2-D140B176A5AC}"/>
            </a:ext>
          </a:extLst>
        </xdr:cNvPr>
        <xdr:cNvSpPr txBox="1"/>
      </xdr:nvSpPr>
      <xdr:spPr>
        <a:xfrm>
          <a:off x="4813300" y="648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56515</xdr:rowOff>
    </xdr:from>
    <xdr:to>
      <xdr:col>23</xdr:col>
      <xdr:colOff>174625</xdr:colOff>
      <xdr:row>33</xdr:row>
      <xdr:rowOff>56515</xdr:rowOff>
    </xdr:to>
    <xdr:cxnSp macro="">
      <xdr:nvCxnSpPr>
        <xdr:cNvPr id="69" name="直線コネクタ 68">
          <a:extLst>
            <a:ext uri="{FF2B5EF4-FFF2-40B4-BE49-F238E27FC236}">
              <a16:creationId xmlns:a16="http://schemas.microsoft.com/office/drawing/2014/main" id="{6E692692-B8B6-45F6-9B8F-87495D03D5AD}"/>
            </a:ext>
          </a:extLst>
        </xdr:cNvPr>
        <xdr:cNvCxnSpPr/>
      </xdr:nvCxnSpPr>
      <xdr:spPr>
        <a:xfrm>
          <a:off x="4673600" y="6485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122572</xdr:rowOff>
    </xdr:from>
    <xdr:ext cx="405111" cy="259045"/>
    <xdr:sp macro="" textlink="">
      <xdr:nvSpPr>
        <xdr:cNvPr id="70" name="有形固定資産減価償却率最大値テキスト">
          <a:extLst>
            <a:ext uri="{FF2B5EF4-FFF2-40B4-BE49-F238E27FC236}">
              <a16:creationId xmlns:a16="http://schemas.microsoft.com/office/drawing/2014/main" id="{E5A16EF1-7AA8-4FD3-AFDF-AE63A93CE29B}"/>
            </a:ext>
          </a:extLst>
        </xdr:cNvPr>
        <xdr:cNvSpPr txBox="1"/>
      </xdr:nvSpPr>
      <xdr:spPr>
        <a:xfrm>
          <a:off x="4813300" y="500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4445</xdr:rowOff>
    </xdr:from>
    <xdr:to>
      <xdr:col>23</xdr:col>
      <xdr:colOff>174625</xdr:colOff>
      <xdr:row>26</xdr:row>
      <xdr:rowOff>4445</xdr:rowOff>
    </xdr:to>
    <xdr:cxnSp macro="">
      <xdr:nvCxnSpPr>
        <xdr:cNvPr id="71" name="直線コネクタ 70">
          <a:extLst>
            <a:ext uri="{FF2B5EF4-FFF2-40B4-BE49-F238E27FC236}">
              <a16:creationId xmlns:a16="http://schemas.microsoft.com/office/drawing/2014/main" id="{42DAA43B-60FA-4EDB-9D1E-BD0BCD6260FC}"/>
            </a:ext>
          </a:extLst>
        </xdr:cNvPr>
        <xdr:cNvCxnSpPr/>
      </xdr:nvCxnSpPr>
      <xdr:spPr>
        <a:xfrm>
          <a:off x="4673600" y="5233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123479</xdr:rowOff>
    </xdr:from>
    <xdr:ext cx="405111" cy="259045"/>
    <xdr:sp macro="" textlink="">
      <xdr:nvSpPr>
        <xdr:cNvPr id="72" name="有形固定資産減価償却率平均値テキスト">
          <a:extLst>
            <a:ext uri="{FF2B5EF4-FFF2-40B4-BE49-F238E27FC236}">
              <a16:creationId xmlns:a16="http://schemas.microsoft.com/office/drawing/2014/main" id="{B1F536B6-9F30-48C0-AD56-BC61F3540BA4}"/>
            </a:ext>
          </a:extLst>
        </xdr:cNvPr>
        <xdr:cNvSpPr txBox="1"/>
      </xdr:nvSpPr>
      <xdr:spPr>
        <a:xfrm>
          <a:off x="4813300" y="58670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100602</xdr:rowOff>
    </xdr:from>
    <xdr:to>
      <xdr:col>23</xdr:col>
      <xdr:colOff>136525</xdr:colOff>
      <xdr:row>31</xdr:row>
      <xdr:rowOff>30752</xdr:rowOff>
    </xdr:to>
    <xdr:sp macro="" textlink="">
      <xdr:nvSpPr>
        <xdr:cNvPr id="73" name="フローチャート: 判断 72">
          <a:extLst>
            <a:ext uri="{FF2B5EF4-FFF2-40B4-BE49-F238E27FC236}">
              <a16:creationId xmlns:a16="http://schemas.microsoft.com/office/drawing/2014/main" id="{B670641E-08C2-41D3-BA1E-C1169984681E}"/>
            </a:ext>
          </a:extLst>
        </xdr:cNvPr>
        <xdr:cNvSpPr/>
      </xdr:nvSpPr>
      <xdr:spPr>
        <a:xfrm>
          <a:off x="4711700" y="6015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66675</xdr:rowOff>
    </xdr:from>
    <xdr:to>
      <xdr:col>19</xdr:col>
      <xdr:colOff>187325</xdr:colOff>
      <xdr:row>30</xdr:row>
      <xdr:rowOff>168275</xdr:rowOff>
    </xdr:to>
    <xdr:sp macro="" textlink="">
      <xdr:nvSpPr>
        <xdr:cNvPr id="74" name="フローチャート: 判断 73">
          <a:extLst>
            <a:ext uri="{FF2B5EF4-FFF2-40B4-BE49-F238E27FC236}">
              <a16:creationId xmlns:a16="http://schemas.microsoft.com/office/drawing/2014/main" id="{F750F191-3645-4353-9AC4-DAC5573CA7E0}"/>
            </a:ext>
          </a:extLst>
        </xdr:cNvPr>
        <xdr:cNvSpPr/>
      </xdr:nvSpPr>
      <xdr:spPr>
        <a:xfrm>
          <a:off x="4000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42001</xdr:rowOff>
    </xdr:from>
    <xdr:to>
      <xdr:col>15</xdr:col>
      <xdr:colOff>187325</xdr:colOff>
      <xdr:row>30</xdr:row>
      <xdr:rowOff>143601</xdr:rowOff>
    </xdr:to>
    <xdr:sp macro="" textlink="">
      <xdr:nvSpPr>
        <xdr:cNvPr id="75" name="フローチャート: 判断 74">
          <a:extLst>
            <a:ext uri="{FF2B5EF4-FFF2-40B4-BE49-F238E27FC236}">
              <a16:creationId xmlns:a16="http://schemas.microsoft.com/office/drawing/2014/main" id="{6BE53B14-D4BE-42C4-AF95-F0FF323E1AA4}"/>
            </a:ext>
          </a:extLst>
        </xdr:cNvPr>
        <xdr:cNvSpPr/>
      </xdr:nvSpPr>
      <xdr:spPr>
        <a:xfrm>
          <a:off x="3238500" y="595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26579</xdr:rowOff>
    </xdr:from>
    <xdr:to>
      <xdr:col>11</xdr:col>
      <xdr:colOff>187325</xdr:colOff>
      <xdr:row>30</xdr:row>
      <xdr:rowOff>128179</xdr:rowOff>
    </xdr:to>
    <xdr:sp macro="" textlink="">
      <xdr:nvSpPr>
        <xdr:cNvPr id="76" name="フローチャート: 判断 75">
          <a:extLst>
            <a:ext uri="{FF2B5EF4-FFF2-40B4-BE49-F238E27FC236}">
              <a16:creationId xmlns:a16="http://schemas.microsoft.com/office/drawing/2014/main" id="{85289398-215F-492B-8C28-9392C1708715}"/>
            </a:ext>
          </a:extLst>
        </xdr:cNvPr>
        <xdr:cNvSpPr/>
      </xdr:nvSpPr>
      <xdr:spPr>
        <a:xfrm>
          <a:off x="2476500" y="594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1899147B-AFD6-433E-80F6-9695B0FDEA4C}"/>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5D3BB3F-5154-49C4-8BC0-4769D388EF0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3132AEE-ECBB-482C-99FA-7FA5CCF8E83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E9880DC-6509-465D-BDD0-0AEDC7AD2C3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BB7FC17B-F401-4E90-BC52-9D23E903098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D588AA2-DCEF-4FEE-91BB-DF968216F16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143238</xdr:rowOff>
    </xdr:from>
    <xdr:to>
      <xdr:col>23</xdr:col>
      <xdr:colOff>136525</xdr:colOff>
      <xdr:row>33</xdr:row>
      <xdr:rowOff>73388</xdr:rowOff>
    </xdr:to>
    <xdr:sp macro="" textlink="">
      <xdr:nvSpPr>
        <xdr:cNvPr id="83" name="楕円 82">
          <a:extLst>
            <a:ext uri="{FF2B5EF4-FFF2-40B4-BE49-F238E27FC236}">
              <a16:creationId xmlns:a16="http://schemas.microsoft.com/office/drawing/2014/main" id="{B41402D1-4D96-4B0E-B804-E0B527182809}"/>
            </a:ext>
          </a:extLst>
        </xdr:cNvPr>
        <xdr:cNvSpPr/>
      </xdr:nvSpPr>
      <xdr:spPr>
        <a:xfrm>
          <a:off x="4711700" y="640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58165</xdr:rowOff>
    </xdr:from>
    <xdr:ext cx="405111" cy="259045"/>
    <xdr:sp macro="" textlink="">
      <xdr:nvSpPr>
        <xdr:cNvPr id="84" name="有形固定資産減価償却率該当値テキスト">
          <a:extLst>
            <a:ext uri="{FF2B5EF4-FFF2-40B4-BE49-F238E27FC236}">
              <a16:creationId xmlns:a16="http://schemas.microsoft.com/office/drawing/2014/main" id="{A42CFB0C-ECD5-4AB4-8AED-1D5DF039790D}"/>
            </a:ext>
          </a:extLst>
        </xdr:cNvPr>
        <xdr:cNvSpPr txBox="1"/>
      </xdr:nvSpPr>
      <xdr:spPr>
        <a:xfrm>
          <a:off x="4813300" y="6316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124732</xdr:rowOff>
    </xdr:from>
    <xdr:to>
      <xdr:col>19</xdr:col>
      <xdr:colOff>187325</xdr:colOff>
      <xdr:row>33</xdr:row>
      <xdr:rowOff>54882</xdr:rowOff>
    </xdr:to>
    <xdr:sp macro="" textlink="">
      <xdr:nvSpPr>
        <xdr:cNvPr id="85" name="楕円 84">
          <a:extLst>
            <a:ext uri="{FF2B5EF4-FFF2-40B4-BE49-F238E27FC236}">
              <a16:creationId xmlns:a16="http://schemas.microsoft.com/office/drawing/2014/main" id="{C916650E-5400-4334-BA86-BDFAC0E0F487}"/>
            </a:ext>
          </a:extLst>
        </xdr:cNvPr>
        <xdr:cNvSpPr/>
      </xdr:nvSpPr>
      <xdr:spPr>
        <a:xfrm>
          <a:off x="40005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4082</xdr:rowOff>
    </xdr:from>
    <xdr:to>
      <xdr:col>23</xdr:col>
      <xdr:colOff>85725</xdr:colOff>
      <xdr:row>33</xdr:row>
      <xdr:rowOff>22588</xdr:rowOff>
    </xdr:to>
    <xdr:cxnSp macro="">
      <xdr:nvCxnSpPr>
        <xdr:cNvPr id="86" name="直線コネクタ 85">
          <a:extLst>
            <a:ext uri="{FF2B5EF4-FFF2-40B4-BE49-F238E27FC236}">
              <a16:creationId xmlns:a16="http://schemas.microsoft.com/office/drawing/2014/main" id="{A6467803-9498-4301-9C81-A73929EDDB29}"/>
            </a:ext>
          </a:extLst>
        </xdr:cNvPr>
        <xdr:cNvCxnSpPr/>
      </xdr:nvCxnSpPr>
      <xdr:spPr>
        <a:xfrm>
          <a:off x="4051300" y="6433457"/>
          <a:ext cx="7112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122918</xdr:rowOff>
    </xdr:from>
    <xdr:to>
      <xdr:col>15</xdr:col>
      <xdr:colOff>187325</xdr:colOff>
      <xdr:row>34</xdr:row>
      <xdr:rowOff>53068</xdr:rowOff>
    </xdr:to>
    <xdr:sp macro="" textlink="">
      <xdr:nvSpPr>
        <xdr:cNvPr id="87" name="楕円 86">
          <a:extLst>
            <a:ext uri="{FF2B5EF4-FFF2-40B4-BE49-F238E27FC236}">
              <a16:creationId xmlns:a16="http://schemas.microsoft.com/office/drawing/2014/main" id="{3A4E5364-4AFC-408D-8286-E5CE692C32C6}"/>
            </a:ext>
          </a:extLst>
        </xdr:cNvPr>
        <xdr:cNvSpPr/>
      </xdr:nvSpPr>
      <xdr:spPr>
        <a:xfrm>
          <a:off x="3238500" y="655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4082</xdr:rowOff>
    </xdr:from>
    <xdr:to>
      <xdr:col>19</xdr:col>
      <xdr:colOff>136525</xdr:colOff>
      <xdr:row>34</xdr:row>
      <xdr:rowOff>2268</xdr:rowOff>
    </xdr:to>
    <xdr:cxnSp macro="">
      <xdr:nvCxnSpPr>
        <xdr:cNvPr id="88" name="直線コネクタ 87">
          <a:extLst>
            <a:ext uri="{FF2B5EF4-FFF2-40B4-BE49-F238E27FC236}">
              <a16:creationId xmlns:a16="http://schemas.microsoft.com/office/drawing/2014/main" id="{72F09D66-6CC5-4788-AB27-937E5195D3B3}"/>
            </a:ext>
          </a:extLst>
        </xdr:cNvPr>
        <xdr:cNvCxnSpPr/>
      </xdr:nvCxnSpPr>
      <xdr:spPr>
        <a:xfrm flipV="1">
          <a:off x="3289300" y="6433457"/>
          <a:ext cx="762000" cy="16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116749</xdr:rowOff>
    </xdr:from>
    <xdr:to>
      <xdr:col>11</xdr:col>
      <xdr:colOff>187325</xdr:colOff>
      <xdr:row>34</xdr:row>
      <xdr:rowOff>46899</xdr:rowOff>
    </xdr:to>
    <xdr:sp macro="" textlink="">
      <xdr:nvSpPr>
        <xdr:cNvPr id="89" name="楕円 88">
          <a:extLst>
            <a:ext uri="{FF2B5EF4-FFF2-40B4-BE49-F238E27FC236}">
              <a16:creationId xmlns:a16="http://schemas.microsoft.com/office/drawing/2014/main" id="{5E268CD0-385B-484B-958A-19629FE4E4F2}"/>
            </a:ext>
          </a:extLst>
        </xdr:cNvPr>
        <xdr:cNvSpPr/>
      </xdr:nvSpPr>
      <xdr:spPr>
        <a:xfrm>
          <a:off x="2476500" y="654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167549</xdr:rowOff>
    </xdr:from>
    <xdr:to>
      <xdr:col>15</xdr:col>
      <xdr:colOff>136525</xdr:colOff>
      <xdr:row>34</xdr:row>
      <xdr:rowOff>2268</xdr:rowOff>
    </xdr:to>
    <xdr:cxnSp macro="">
      <xdr:nvCxnSpPr>
        <xdr:cNvPr id="90" name="直線コネクタ 89">
          <a:extLst>
            <a:ext uri="{FF2B5EF4-FFF2-40B4-BE49-F238E27FC236}">
              <a16:creationId xmlns:a16="http://schemas.microsoft.com/office/drawing/2014/main" id="{EC16FD35-7013-4C2F-8D8E-9176DE0AE1BE}"/>
            </a:ext>
          </a:extLst>
        </xdr:cNvPr>
        <xdr:cNvCxnSpPr/>
      </xdr:nvCxnSpPr>
      <xdr:spPr>
        <a:xfrm>
          <a:off x="2527300" y="6596924"/>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110581</xdr:rowOff>
    </xdr:from>
    <xdr:to>
      <xdr:col>7</xdr:col>
      <xdr:colOff>187325</xdr:colOff>
      <xdr:row>34</xdr:row>
      <xdr:rowOff>40731</xdr:rowOff>
    </xdr:to>
    <xdr:sp macro="" textlink="">
      <xdr:nvSpPr>
        <xdr:cNvPr id="91" name="楕円 90">
          <a:extLst>
            <a:ext uri="{FF2B5EF4-FFF2-40B4-BE49-F238E27FC236}">
              <a16:creationId xmlns:a16="http://schemas.microsoft.com/office/drawing/2014/main" id="{F0336807-682D-4002-A2F3-BF6972FBC514}"/>
            </a:ext>
          </a:extLst>
        </xdr:cNvPr>
        <xdr:cNvSpPr/>
      </xdr:nvSpPr>
      <xdr:spPr>
        <a:xfrm>
          <a:off x="1714500" y="653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161381</xdr:rowOff>
    </xdr:from>
    <xdr:to>
      <xdr:col>11</xdr:col>
      <xdr:colOff>136525</xdr:colOff>
      <xdr:row>33</xdr:row>
      <xdr:rowOff>167549</xdr:rowOff>
    </xdr:to>
    <xdr:cxnSp macro="">
      <xdr:nvCxnSpPr>
        <xdr:cNvPr id="92" name="直線コネクタ 91">
          <a:extLst>
            <a:ext uri="{FF2B5EF4-FFF2-40B4-BE49-F238E27FC236}">
              <a16:creationId xmlns:a16="http://schemas.microsoft.com/office/drawing/2014/main" id="{935A67B5-BCC1-4DD0-BAC8-88C3507120A6}"/>
            </a:ext>
          </a:extLst>
        </xdr:cNvPr>
        <xdr:cNvCxnSpPr/>
      </xdr:nvCxnSpPr>
      <xdr:spPr>
        <a:xfrm>
          <a:off x="1765300" y="6590756"/>
          <a:ext cx="762000" cy="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13352</xdr:rowOff>
    </xdr:from>
    <xdr:ext cx="405111" cy="259045"/>
    <xdr:sp macro="" textlink="">
      <xdr:nvSpPr>
        <xdr:cNvPr id="93" name="n_1aveValue有形固定資産減価償却率">
          <a:extLst>
            <a:ext uri="{FF2B5EF4-FFF2-40B4-BE49-F238E27FC236}">
              <a16:creationId xmlns:a16="http://schemas.microsoft.com/office/drawing/2014/main" id="{083D192A-1288-4C63-BE2B-D1A2AE43C9BF}"/>
            </a:ext>
          </a:extLst>
        </xdr:cNvPr>
        <xdr:cNvSpPr txBox="1"/>
      </xdr:nvSpPr>
      <xdr:spPr>
        <a:xfrm>
          <a:off x="3836044" y="57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160128</xdr:rowOff>
    </xdr:from>
    <xdr:ext cx="405111" cy="259045"/>
    <xdr:sp macro="" textlink="">
      <xdr:nvSpPr>
        <xdr:cNvPr id="94" name="n_2aveValue有形固定資産減価償却率">
          <a:extLst>
            <a:ext uri="{FF2B5EF4-FFF2-40B4-BE49-F238E27FC236}">
              <a16:creationId xmlns:a16="http://schemas.microsoft.com/office/drawing/2014/main" id="{673AE6EB-F45F-4F21-9CF6-7FC3AD9A8399}"/>
            </a:ext>
          </a:extLst>
        </xdr:cNvPr>
        <xdr:cNvSpPr txBox="1"/>
      </xdr:nvSpPr>
      <xdr:spPr>
        <a:xfrm>
          <a:off x="3086744" y="57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144706</xdr:rowOff>
    </xdr:from>
    <xdr:ext cx="405111" cy="259045"/>
    <xdr:sp macro="" textlink="">
      <xdr:nvSpPr>
        <xdr:cNvPr id="95" name="n_3aveValue有形固定資産減価償却率">
          <a:extLst>
            <a:ext uri="{FF2B5EF4-FFF2-40B4-BE49-F238E27FC236}">
              <a16:creationId xmlns:a16="http://schemas.microsoft.com/office/drawing/2014/main" id="{BACAD2EB-26E7-4F50-8E53-0BC3312323FE}"/>
            </a:ext>
          </a:extLst>
        </xdr:cNvPr>
        <xdr:cNvSpPr txBox="1"/>
      </xdr:nvSpPr>
      <xdr:spPr>
        <a:xfrm>
          <a:off x="2324744" y="571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472F5EC6-7CCF-49E8-A9B1-FA4C10C306BD}"/>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46009</xdr:rowOff>
    </xdr:from>
    <xdr:ext cx="405111" cy="259045"/>
    <xdr:sp macro="" textlink="">
      <xdr:nvSpPr>
        <xdr:cNvPr id="97" name="n_1mainValue有形固定資産減価償却率">
          <a:extLst>
            <a:ext uri="{FF2B5EF4-FFF2-40B4-BE49-F238E27FC236}">
              <a16:creationId xmlns:a16="http://schemas.microsoft.com/office/drawing/2014/main" id="{FB7E5884-12A7-48BA-8730-72B2CB7FD315}"/>
            </a:ext>
          </a:extLst>
        </xdr:cNvPr>
        <xdr:cNvSpPr txBox="1"/>
      </xdr:nvSpPr>
      <xdr:spPr>
        <a:xfrm>
          <a:off x="3836044" y="6475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44195</xdr:rowOff>
    </xdr:from>
    <xdr:ext cx="405111" cy="259045"/>
    <xdr:sp macro="" textlink="">
      <xdr:nvSpPr>
        <xdr:cNvPr id="98" name="n_2mainValue有形固定資産減価償却率">
          <a:extLst>
            <a:ext uri="{FF2B5EF4-FFF2-40B4-BE49-F238E27FC236}">
              <a16:creationId xmlns:a16="http://schemas.microsoft.com/office/drawing/2014/main" id="{EB7F5077-4369-4418-8F56-F6871907F211}"/>
            </a:ext>
          </a:extLst>
        </xdr:cNvPr>
        <xdr:cNvSpPr txBox="1"/>
      </xdr:nvSpPr>
      <xdr:spPr>
        <a:xfrm>
          <a:off x="3086744" y="6645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38026</xdr:rowOff>
    </xdr:from>
    <xdr:ext cx="405111" cy="259045"/>
    <xdr:sp macro="" textlink="">
      <xdr:nvSpPr>
        <xdr:cNvPr id="99" name="n_3mainValue有形固定資産減価償却率">
          <a:extLst>
            <a:ext uri="{FF2B5EF4-FFF2-40B4-BE49-F238E27FC236}">
              <a16:creationId xmlns:a16="http://schemas.microsoft.com/office/drawing/2014/main" id="{DB64DE4F-BDA2-4007-B254-E19FDEB7937F}"/>
            </a:ext>
          </a:extLst>
        </xdr:cNvPr>
        <xdr:cNvSpPr txBox="1"/>
      </xdr:nvSpPr>
      <xdr:spPr>
        <a:xfrm>
          <a:off x="2324744" y="6638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31858</xdr:rowOff>
    </xdr:from>
    <xdr:ext cx="405111" cy="259045"/>
    <xdr:sp macro="" textlink="">
      <xdr:nvSpPr>
        <xdr:cNvPr id="100" name="n_4mainValue有形固定資産減価償却率">
          <a:extLst>
            <a:ext uri="{FF2B5EF4-FFF2-40B4-BE49-F238E27FC236}">
              <a16:creationId xmlns:a16="http://schemas.microsoft.com/office/drawing/2014/main" id="{27351C9C-CF03-4734-8DA6-E981DDE3168E}"/>
            </a:ext>
          </a:extLst>
        </xdr:cNvPr>
        <xdr:cNvSpPr txBox="1"/>
      </xdr:nvSpPr>
      <xdr:spPr>
        <a:xfrm>
          <a:off x="1562744" y="663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5D699AF-1755-4B3F-ACC3-38B50E68777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EC3268F1-219A-4E8A-A7C7-C257415F6BC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6414E70-C9B6-4FFF-92ED-4A3928C1805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D9076A37-D69C-421E-B44F-22AE816A4B4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5DAD9F07-E491-495B-90B6-626268CD71B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49469946-8E9F-4785-984E-77DEF09EF2B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84A3DCBE-B49E-4664-963F-D45B6BB7756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715E0F28-1F48-4D3C-9E6B-46945D8B61A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C8C512AA-D022-4F66-B52A-B9BFE0807A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AEFB1501-94E6-485F-AF4C-22E6C373F9D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66E3C2F-6E65-4ED7-B303-D0A6951DB64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7731A457-F410-4A3D-8582-38AD06F6845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D576CD38-85E7-4BA9-ACFF-F3E3F9B9D3B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年度の債務償還比率は</a:t>
          </a:r>
          <a:r>
            <a:rPr lang="en-US" altLang="ja-JP" sz="1100" b="0" i="0" baseline="0">
              <a:solidFill>
                <a:schemeClr val="dk1"/>
              </a:solidFill>
              <a:effectLst/>
              <a:latin typeface="+mn-lt"/>
              <a:ea typeface="+mn-ea"/>
              <a:cs typeface="+mn-cs"/>
            </a:rPr>
            <a:t>558.4%</a:t>
          </a:r>
          <a:r>
            <a:rPr lang="ja-JP" altLang="ja-JP" sz="1100" b="0" i="0" baseline="0">
              <a:solidFill>
                <a:schemeClr val="dk1"/>
              </a:solidFill>
              <a:effectLst/>
              <a:latin typeface="+mn-lt"/>
              <a:ea typeface="+mn-ea"/>
              <a:cs typeface="+mn-cs"/>
            </a:rPr>
            <a:t>で、全国平均の</a:t>
          </a:r>
          <a:r>
            <a:rPr lang="en-US" altLang="ja-JP" sz="1100" b="0" i="0" baseline="0">
              <a:solidFill>
                <a:schemeClr val="dk1"/>
              </a:solidFill>
              <a:effectLst/>
              <a:latin typeface="+mn-lt"/>
              <a:ea typeface="+mn-ea"/>
              <a:cs typeface="+mn-cs"/>
            </a:rPr>
            <a:t>512.7%</a:t>
          </a:r>
          <a:r>
            <a:rPr lang="ja-JP" altLang="ja-JP" sz="1100" b="0" i="0" baseline="0">
              <a:solidFill>
                <a:schemeClr val="dk1"/>
              </a:solidFill>
              <a:effectLst/>
              <a:latin typeface="+mn-lt"/>
              <a:ea typeface="+mn-ea"/>
              <a:cs typeface="+mn-cs"/>
            </a:rPr>
            <a:t>、埼玉県平均の</a:t>
          </a:r>
          <a:r>
            <a:rPr lang="en-US" altLang="ja-JP" sz="1100" b="0" i="0" baseline="0">
              <a:solidFill>
                <a:schemeClr val="dk1"/>
              </a:solidFill>
              <a:effectLst/>
              <a:latin typeface="+mn-lt"/>
              <a:ea typeface="+mn-ea"/>
              <a:cs typeface="+mn-cs"/>
            </a:rPr>
            <a:t>525.0%</a:t>
          </a:r>
          <a:r>
            <a:rPr lang="ja-JP" altLang="ja-JP" sz="1100" b="0" i="0" baseline="0">
              <a:solidFill>
                <a:schemeClr val="dk1"/>
              </a:solidFill>
              <a:effectLst/>
              <a:latin typeface="+mn-lt"/>
              <a:ea typeface="+mn-ea"/>
              <a:cs typeface="+mn-cs"/>
            </a:rPr>
            <a:t>、類似団体内平均の</a:t>
          </a:r>
          <a:r>
            <a:rPr lang="en-US" altLang="ja-JP" sz="1100" b="0" i="0" baseline="0">
              <a:solidFill>
                <a:schemeClr val="dk1"/>
              </a:solidFill>
              <a:effectLst/>
              <a:latin typeface="+mn-lt"/>
              <a:ea typeface="+mn-ea"/>
              <a:cs typeface="+mn-cs"/>
            </a:rPr>
            <a:t>515.4%</a:t>
          </a:r>
          <a:r>
            <a:rPr lang="ja-JP" altLang="ja-JP" sz="1100" b="0" i="0" baseline="0">
              <a:solidFill>
                <a:schemeClr val="dk1"/>
              </a:solidFill>
              <a:effectLst/>
              <a:latin typeface="+mn-lt"/>
              <a:ea typeface="+mn-ea"/>
              <a:cs typeface="+mn-cs"/>
            </a:rPr>
            <a:t>を</a:t>
          </a:r>
          <a:r>
            <a:rPr lang="ja-JP" altLang="en-US" sz="1100" b="0" i="0" baseline="0">
              <a:solidFill>
                <a:schemeClr val="dk1"/>
              </a:solidFill>
              <a:effectLst/>
              <a:latin typeface="+mn-lt"/>
              <a:ea typeface="+mn-ea"/>
              <a:cs typeface="+mn-cs"/>
            </a:rPr>
            <a:t>上</a:t>
          </a:r>
          <a:r>
            <a:rPr lang="ja-JP" altLang="ja-JP" sz="1100" b="0" i="0" baseline="0">
              <a:solidFill>
                <a:schemeClr val="dk1"/>
              </a:solidFill>
              <a:effectLst/>
              <a:latin typeface="+mn-lt"/>
              <a:ea typeface="+mn-ea"/>
              <a:cs typeface="+mn-cs"/>
            </a:rPr>
            <a:t>回っている。</a:t>
          </a:r>
          <a:endParaRPr lang="en-US" altLang="ja-JP" sz="1100" b="0" i="0" baseline="0">
            <a:solidFill>
              <a:schemeClr val="dk1"/>
            </a:solidFill>
            <a:effectLst/>
            <a:latin typeface="+mn-lt"/>
            <a:ea typeface="+mn-ea"/>
            <a:cs typeface="+mn-cs"/>
          </a:endParaRPr>
        </a:p>
        <a:p>
          <a:pPr eaLnBrk="1" fontAlgn="auto" latinLnBrk="0" hangingPunct="1"/>
          <a:r>
            <a:rPr lang="ja-JP" altLang="en-US">
              <a:effectLst/>
            </a:rPr>
            <a:t>今後、「八潮市公共施設マネジメントアクションプラン」に基づき、公共施設の長寿命化や建て替え等が予定されており、地方債借入も増加することが予想され、さらに債務償還比率が上昇する見込みである。</a:t>
          </a:r>
        </a:p>
        <a:p>
          <a:pPr eaLnBrk="1" fontAlgn="auto" latinLnBrk="0" hangingPunct="1"/>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6308498F-F939-4E88-894B-F9DB67D8BA2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22AC8ABC-A085-4062-9E16-44E995754D1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9068A4C4-6116-4D29-8F3B-BCF44FDC519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3C275879-9B5D-4677-9B51-38A2116497A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8DBB98EA-CE06-455B-ADF9-64BB05C9E759}"/>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9E82359A-9776-43C5-A70A-F1B993843D4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7A75FCD1-E314-4BA1-B10B-CBB4A95D374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781864CA-0C6F-4012-83DD-0D67B406084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5056E277-2734-40A1-8606-63609BC6657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5C9B4F67-2140-4DA4-94EC-26E8361A49C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4B26BED1-62AB-40E6-8315-5F708D8D599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9DEA9E33-2670-44BF-B55F-E39428DBF4F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7D36CB5E-0C0A-4E0A-9E64-38E221D8665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6317571C-CFE6-44FF-AD0E-EC01693D604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41A2A4F-3934-4F1B-A8B0-103D79404F9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9" name="直線コネクタ 128">
          <a:extLst>
            <a:ext uri="{FF2B5EF4-FFF2-40B4-BE49-F238E27FC236}">
              <a16:creationId xmlns:a16="http://schemas.microsoft.com/office/drawing/2014/main" id="{040D93B3-1A01-4FC0-8329-404173B0D96A}"/>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0" name="債務償還比率最小値テキスト">
          <a:extLst>
            <a:ext uri="{FF2B5EF4-FFF2-40B4-BE49-F238E27FC236}">
              <a16:creationId xmlns:a16="http://schemas.microsoft.com/office/drawing/2014/main" id="{2577DC1F-B8EC-4028-ACA9-6589EBC3A9EB}"/>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1" name="直線コネクタ 130">
          <a:extLst>
            <a:ext uri="{FF2B5EF4-FFF2-40B4-BE49-F238E27FC236}">
              <a16:creationId xmlns:a16="http://schemas.microsoft.com/office/drawing/2014/main" id="{E8F81038-EFCC-43FB-ACB0-7CC98449C1AC}"/>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E1C63A23-4189-407E-A5F5-8A8606997E5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B450D4DD-0EA3-4DE4-BE31-5293614A166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4" name="債務償還比率平均値テキスト">
          <a:extLst>
            <a:ext uri="{FF2B5EF4-FFF2-40B4-BE49-F238E27FC236}">
              <a16:creationId xmlns:a16="http://schemas.microsoft.com/office/drawing/2014/main" id="{B59046AE-FAF4-4078-A9E0-5F086E99BC82}"/>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5" name="フローチャート: 判断 134">
          <a:extLst>
            <a:ext uri="{FF2B5EF4-FFF2-40B4-BE49-F238E27FC236}">
              <a16:creationId xmlns:a16="http://schemas.microsoft.com/office/drawing/2014/main" id="{CD1F102E-3DB0-44B2-9C63-89C148DAA1EF}"/>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6" name="フローチャート: 判断 135">
          <a:extLst>
            <a:ext uri="{FF2B5EF4-FFF2-40B4-BE49-F238E27FC236}">
              <a16:creationId xmlns:a16="http://schemas.microsoft.com/office/drawing/2014/main" id="{A6A5FC04-F6C0-4CF2-B81B-41367D05FC1D}"/>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7" name="フローチャート: 判断 136">
          <a:extLst>
            <a:ext uri="{FF2B5EF4-FFF2-40B4-BE49-F238E27FC236}">
              <a16:creationId xmlns:a16="http://schemas.microsoft.com/office/drawing/2014/main" id="{0855A025-F4BF-42FB-8918-0332387F4FBB}"/>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8" name="フローチャート: 判断 137">
          <a:extLst>
            <a:ext uri="{FF2B5EF4-FFF2-40B4-BE49-F238E27FC236}">
              <a16:creationId xmlns:a16="http://schemas.microsoft.com/office/drawing/2014/main" id="{27D24ECF-034F-441F-AF16-1619AD50AEF3}"/>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9" name="フローチャート: 判断 138">
          <a:extLst>
            <a:ext uri="{FF2B5EF4-FFF2-40B4-BE49-F238E27FC236}">
              <a16:creationId xmlns:a16="http://schemas.microsoft.com/office/drawing/2014/main" id="{04210185-8997-46D2-9B6F-C0EFB7A37CF0}"/>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8F3E75E-69EF-4AD9-BB1A-4BC39729161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7744F07-596F-4D9F-AD76-018C01A62EC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2769F9B-D26B-40B7-9823-59613EC681C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7D6415F-7215-415A-B907-3B3E1A8D1A8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CAE50B8-9F02-4DDF-A956-22D4E9ABB18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16778</xdr:rowOff>
    </xdr:from>
    <xdr:to>
      <xdr:col>76</xdr:col>
      <xdr:colOff>73025</xdr:colOff>
      <xdr:row>30</xdr:row>
      <xdr:rowOff>118378</xdr:rowOff>
    </xdr:to>
    <xdr:sp macro="" textlink="">
      <xdr:nvSpPr>
        <xdr:cNvPr id="145" name="楕円 144">
          <a:extLst>
            <a:ext uri="{FF2B5EF4-FFF2-40B4-BE49-F238E27FC236}">
              <a16:creationId xmlns:a16="http://schemas.microsoft.com/office/drawing/2014/main" id="{A23D92BD-4951-47BC-9802-D384C97B77F6}"/>
            </a:ext>
          </a:extLst>
        </xdr:cNvPr>
        <xdr:cNvSpPr/>
      </xdr:nvSpPr>
      <xdr:spPr>
        <a:xfrm>
          <a:off x="14744700" y="593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166655</xdr:rowOff>
    </xdr:from>
    <xdr:ext cx="469744" cy="259045"/>
    <xdr:sp macro="" textlink="">
      <xdr:nvSpPr>
        <xdr:cNvPr id="146" name="債務償還比率該当値テキスト">
          <a:extLst>
            <a:ext uri="{FF2B5EF4-FFF2-40B4-BE49-F238E27FC236}">
              <a16:creationId xmlns:a16="http://schemas.microsoft.com/office/drawing/2014/main" id="{9ED13095-02AD-4502-88BD-A51685AE52B2}"/>
            </a:ext>
          </a:extLst>
        </xdr:cNvPr>
        <xdr:cNvSpPr txBox="1"/>
      </xdr:nvSpPr>
      <xdr:spPr>
        <a:xfrm>
          <a:off x="14846300" y="591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95871</xdr:rowOff>
    </xdr:from>
    <xdr:to>
      <xdr:col>72</xdr:col>
      <xdr:colOff>123825</xdr:colOff>
      <xdr:row>30</xdr:row>
      <xdr:rowOff>26021</xdr:rowOff>
    </xdr:to>
    <xdr:sp macro="" textlink="">
      <xdr:nvSpPr>
        <xdr:cNvPr id="147" name="楕円 146">
          <a:extLst>
            <a:ext uri="{FF2B5EF4-FFF2-40B4-BE49-F238E27FC236}">
              <a16:creationId xmlns:a16="http://schemas.microsoft.com/office/drawing/2014/main" id="{7CB58C29-EB9F-4B6E-8CA3-0BEFB2AAC52B}"/>
            </a:ext>
          </a:extLst>
        </xdr:cNvPr>
        <xdr:cNvSpPr/>
      </xdr:nvSpPr>
      <xdr:spPr>
        <a:xfrm>
          <a:off x="14033500" y="583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146671</xdr:rowOff>
    </xdr:from>
    <xdr:to>
      <xdr:col>76</xdr:col>
      <xdr:colOff>22225</xdr:colOff>
      <xdr:row>30</xdr:row>
      <xdr:rowOff>67578</xdr:rowOff>
    </xdr:to>
    <xdr:cxnSp macro="">
      <xdr:nvCxnSpPr>
        <xdr:cNvPr id="148" name="直線コネクタ 147">
          <a:extLst>
            <a:ext uri="{FF2B5EF4-FFF2-40B4-BE49-F238E27FC236}">
              <a16:creationId xmlns:a16="http://schemas.microsoft.com/office/drawing/2014/main" id="{4E32250C-763F-48B8-AA0D-D9A22D1E7BBB}"/>
            </a:ext>
          </a:extLst>
        </xdr:cNvPr>
        <xdr:cNvCxnSpPr/>
      </xdr:nvCxnSpPr>
      <xdr:spPr>
        <a:xfrm>
          <a:off x="14084300" y="5890246"/>
          <a:ext cx="711200" cy="9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163209</xdr:rowOff>
    </xdr:from>
    <xdr:to>
      <xdr:col>68</xdr:col>
      <xdr:colOff>123825</xdr:colOff>
      <xdr:row>29</xdr:row>
      <xdr:rowOff>93359</xdr:rowOff>
    </xdr:to>
    <xdr:sp macro="" textlink="">
      <xdr:nvSpPr>
        <xdr:cNvPr id="149" name="楕円 148">
          <a:extLst>
            <a:ext uri="{FF2B5EF4-FFF2-40B4-BE49-F238E27FC236}">
              <a16:creationId xmlns:a16="http://schemas.microsoft.com/office/drawing/2014/main" id="{D1456593-1ECA-4618-B8FC-B7BCC84B9DAD}"/>
            </a:ext>
          </a:extLst>
        </xdr:cNvPr>
        <xdr:cNvSpPr/>
      </xdr:nvSpPr>
      <xdr:spPr>
        <a:xfrm>
          <a:off x="13271500" y="573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42559</xdr:rowOff>
    </xdr:from>
    <xdr:to>
      <xdr:col>72</xdr:col>
      <xdr:colOff>73025</xdr:colOff>
      <xdr:row>29</xdr:row>
      <xdr:rowOff>146671</xdr:rowOff>
    </xdr:to>
    <xdr:cxnSp macro="">
      <xdr:nvCxnSpPr>
        <xdr:cNvPr id="150" name="直線コネクタ 149">
          <a:extLst>
            <a:ext uri="{FF2B5EF4-FFF2-40B4-BE49-F238E27FC236}">
              <a16:creationId xmlns:a16="http://schemas.microsoft.com/office/drawing/2014/main" id="{A6D8F714-2E5D-40BE-909C-982E93B84A5A}"/>
            </a:ext>
          </a:extLst>
        </xdr:cNvPr>
        <xdr:cNvCxnSpPr/>
      </xdr:nvCxnSpPr>
      <xdr:spPr>
        <a:xfrm>
          <a:off x="13322300" y="5786134"/>
          <a:ext cx="762000" cy="10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108634</xdr:rowOff>
    </xdr:from>
    <xdr:to>
      <xdr:col>64</xdr:col>
      <xdr:colOff>123825</xdr:colOff>
      <xdr:row>29</xdr:row>
      <xdr:rowOff>38784</xdr:rowOff>
    </xdr:to>
    <xdr:sp macro="" textlink="">
      <xdr:nvSpPr>
        <xdr:cNvPr id="151" name="楕円 150">
          <a:extLst>
            <a:ext uri="{FF2B5EF4-FFF2-40B4-BE49-F238E27FC236}">
              <a16:creationId xmlns:a16="http://schemas.microsoft.com/office/drawing/2014/main" id="{BDA6E71A-D2D4-43CE-AAA9-FD3FD359F444}"/>
            </a:ext>
          </a:extLst>
        </xdr:cNvPr>
        <xdr:cNvSpPr/>
      </xdr:nvSpPr>
      <xdr:spPr>
        <a:xfrm>
          <a:off x="12509500" y="568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159434</xdr:rowOff>
    </xdr:from>
    <xdr:to>
      <xdr:col>68</xdr:col>
      <xdr:colOff>73025</xdr:colOff>
      <xdr:row>29</xdr:row>
      <xdr:rowOff>42559</xdr:rowOff>
    </xdr:to>
    <xdr:cxnSp macro="">
      <xdr:nvCxnSpPr>
        <xdr:cNvPr id="152" name="直線コネクタ 151">
          <a:extLst>
            <a:ext uri="{FF2B5EF4-FFF2-40B4-BE49-F238E27FC236}">
              <a16:creationId xmlns:a16="http://schemas.microsoft.com/office/drawing/2014/main" id="{DFB03AF4-5F4D-4AD6-9FDE-3DEBF0D4232B}"/>
            </a:ext>
          </a:extLst>
        </xdr:cNvPr>
        <xdr:cNvCxnSpPr/>
      </xdr:nvCxnSpPr>
      <xdr:spPr>
        <a:xfrm>
          <a:off x="12560300" y="5731559"/>
          <a:ext cx="762000" cy="5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160810</xdr:rowOff>
    </xdr:from>
    <xdr:to>
      <xdr:col>60</xdr:col>
      <xdr:colOff>123825</xdr:colOff>
      <xdr:row>29</xdr:row>
      <xdr:rowOff>90960</xdr:rowOff>
    </xdr:to>
    <xdr:sp macro="" textlink="">
      <xdr:nvSpPr>
        <xdr:cNvPr id="153" name="楕円 152">
          <a:extLst>
            <a:ext uri="{FF2B5EF4-FFF2-40B4-BE49-F238E27FC236}">
              <a16:creationId xmlns:a16="http://schemas.microsoft.com/office/drawing/2014/main" id="{136812CD-C02A-4FED-AD81-872E0047369F}"/>
            </a:ext>
          </a:extLst>
        </xdr:cNvPr>
        <xdr:cNvSpPr/>
      </xdr:nvSpPr>
      <xdr:spPr>
        <a:xfrm>
          <a:off x="11747500" y="573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159434</xdr:rowOff>
    </xdr:from>
    <xdr:to>
      <xdr:col>64</xdr:col>
      <xdr:colOff>73025</xdr:colOff>
      <xdr:row>29</xdr:row>
      <xdr:rowOff>40160</xdr:rowOff>
    </xdr:to>
    <xdr:cxnSp macro="">
      <xdr:nvCxnSpPr>
        <xdr:cNvPr id="154" name="直線コネクタ 153">
          <a:extLst>
            <a:ext uri="{FF2B5EF4-FFF2-40B4-BE49-F238E27FC236}">
              <a16:creationId xmlns:a16="http://schemas.microsoft.com/office/drawing/2014/main" id="{0F17A6BA-4317-4DB5-944B-652CA4914892}"/>
            </a:ext>
          </a:extLst>
        </xdr:cNvPr>
        <xdr:cNvCxnSpPr/>
      </xdr:nvCxnSpPr>
      <xdr:spPr>
        <a:xfrm flipV="1">
          <a:off x="11798300" y="5731559"/>
          <a:ext cx="762000" cy="5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5" name="n_1aveValue債務償還比率">
          <a:extLst>
            <a:ext uri="{FF2B5EF4-FFF2-40B4-BE49-F238E27FC236}">
              <a16:creationId xmlns:a16="http://schemas.microsoft.com/office/drawing/2014/main" id="{16242D47-E6D5-43DC-A65F-A041C429CCBC}"/>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56" name="n_2aveValue債務償還比率">
          <a:extLst>
            <a:ext uri="{FF2B5EF4-FFF2-40B4-BE49-F238E27FC236}">
              <a16:creationId xmlns:a16="http://schemas.microsoft.com/office/drawing/2014/main" id="{B6AADCB2-46A5-4389-96F6-630188BB52CA}"/>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57" name="n_3aveValue債務償還比率">
          <a:extLst>
            <a:ext uri="{FF2B5EF4-FFF2-40B4-BE49-F238E27FC236}">
              <a16:creationId xmlns:a16="http://schemas.microsoft.com/office/drawing/2014/main" id="{8A8A4AAE-EC1D-48A6-A7AC-60D4950F2BEB}"/>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58" name="n_4aveValue債務償還比率">
          <a:extLst>
            <a:ext uri="{FF2B5EF4-FFF2-40B4-BE49-F238E27FC236}">
              <a16:creationId xmlns:a16="http://schemas.microsoft.com/office/drawing/2014/main" id="{33C196B2-0CAE-47A2-A184-92F7D8FD6AD1}"/>
            </a:ext>
          </a:extLst>
        </xdr:cNvPr>
        <xdr:cNvSpPr txBox="1"/>
      </xdr:nvSpPr>
      <xdr:spPr>
        <a:xfrm>
          <a:off x="11563427" y="612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42548</xdr:rowOff>
    </xdr:from>
    <xdr:ext cx="469744" cy="259045"/>
    <xdr:sp macro="" textlink="">
      <xdr:nvSpPr>
        <xdr:cNvPr id="159" name="n_1mainValue債務償還比率">
          <a:extLst>
            <a:ext uri="{FF2B5EF4-FFF2-40B4-BE49-F238E27FC236}">
              <a16:creationId xmlns:a16="http://schemas.microsoft.com/office/drawing/2014/main" id="{C77ECDD9-82B3-4AF9-BA60-74DB17FB6928}"/>
            </a:ext>
          </a:extLst>
        </xdr:cNvPr>
        <xdr:cNvSpPr txBox="1"/>
      </xdr:nvSpPr>
      <xdr:spPr>
        <a:xfrm>
          <a:off x="13836727" y="561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109886</xdr:rowOff>
    </xdr:from>
    <xdr:ext cx="469744" cy="259045"/>
    <xdr:sp macro="" textlink="">
      <xdr:nvSpPr>
        <xdr:cNvPr id="160" name="n_2mainValue債務償還比率">
          <a:extLst>
            <a:ext uri="{FF2B5EF4-FFF2-40B4-BE49-F238E27FC236}">
              <a16:creationId xmlns:a16="http://schemas.microsoft.com/office/drawing/2014/main" id="{75FB8A30-BA0B-44C1-BA01-B0DEB181683D}"/>
            </a:ext>
          </a:extLst>
        </xdr:cNvPr>
        <xdr:cNvSpPr txBox="1"/>
      </xdr:nvSpPr>
      <xdr:spPr>
        <a:xfrm>
          <a:off x="13087427" y="551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55311</xdr:rowOff>
    </xdr:from>
    <xdr:ext cx="469744" cy="259045"/>
    <xdr:sp macro="" textlink="">
      <xdr:nvSpPr>
        <xdr:cNvPr id="161" name="n_3mainValue債務償還比率">
          <a:extLst>
            <a:ext uri="{FF2B5EF4-FFF2-40B4-BE49-F238E27FC236}">
              <a16:creationId xmlns:a16="http://schemas.microsoft.com/office/drawing/2014/main" id="{A4292033-7356-4269-B937-7C6611936B90}"/>
            </a:ext>
          </a:extLst>
        </xdr:cNvPr>
        <xdr:cNvSpPr txBox="1"/>
      </xdr:nvSpPr>
      <xdr:spPr>
        <a:xfrm>
          <a:off x="12325427" y="545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107487</xdr:rowOff>
    </xdr:from>
    <xdr:ext cx="469744" cy="259045"/>
    <xdr:sp macro="" textlink="">
      <xdr:nvSpPr>
        <xdr:cNvPr id="162" name="n_4mainValue債務償還比率">
          <a:extLst>
            <a:ext uri="{FF2B5EF4-FFF2-40B4-BE49-F238E27FC236}">
              <a16:creationId xmlns:a16="http://schemas.microsoft.com/office/drawing/2014/main" id="{1D01E4D3-45F3-49F6-8BCF-B82DEA78A6B1}"/>
            </a:ext>
          </a:extLst>
        </xdr:cNvPr>
        <xdr:cNvSpPr txBox="1"/>
      </xdr:nvSpPr>
      <xdr:spPr>
        <a:xfrm>
          <a:off x="11563427" y="5508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F8A8AC38-F2EF-4062-857E-1A10698F587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2AEC5623-8B10-4FF2-92CB-C3A42834177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C07E4B36-E9F7-4DFF-A19B-FA520621132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5E98CC48-E42B-4FAF-8979-189A644375A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9B2086FF-652D-4353-A0B6-9B26047D3B2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DAACFDFB-FB95-42D9-873C-637E2BD2E44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F433D4D-E98A-4B41-BC34-1264C900AD1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CBA5F1C-047C-4192-A4B6-75970FDFA05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2552B7-5F6F-49B2-B26D-04DBEF74CB5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A5225F-DBCD-4C94-ABB2-32B5BB2A0C4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埼玉県八潮市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7368706-4B16-4E60-9775-172F562E526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F765E65-86C9-43E4-A15F-20C69FAE813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4FF8536-5C94-4162-BBA3-5718147619A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DDA8BE7-6CFA-4381-9BD2-9D054BD4D53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755B1FD-AA68-4CC3-BD1B-5F251BCDA66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79505C-E44B-46E7-8875-193722B4683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93,655
88,559
18.02
42,775,270
39,307,484
3,204,964
20,334,805
24,068,907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EF2CB65-684A-4362-A58E-621BF6F73AC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3515540-7BF3-4639-A658-01E0F449552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C4298A0-5797-458A-AB0F-EA9C2DF9078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FE3409F-CB48-4B6E-A3A4-81D84007EE3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38AD3C-43C4-48B5-9960-BFDAE19E12F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2FFB969-5596-4CDF-9EBC-9205A9770B2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BA3106A-F64F-4B5F-9D24-440419A659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2CF6692-ECB1-46B5-9A26-42CC2F4C067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0CB958A-338D-46F2-ADD6-B24764CD042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BAE9D5-3A29-4714-87DA-5ACB589A19D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DD6E33-984D-48E8-B0B5-0A64A0339B5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845B669-4D57-438B-A2D6-8AD26B1754D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99A56AE-55AE-4DD6-83AC-5DF52F1348F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79B2DF3-609D-4CC6-8723-C2B0D644A38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4E90C2E-2879-48B2-9BD8-78D70766651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45A6568-0A11-473E-9C1C-30300804DBE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3ED8B4E-3C37-463A-A121-E8BE0F03897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598C69D-DF7B-4767-A008-00F0C3D9C3B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C2A503F-D41A-42C9-A8B0-52CB3181DEA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0FC82C0-40A1-4E1D-AD1D-007A859B27B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53760E5-E2C4-4969-AF7B-0420C2F7121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61026CA-657D-4A5D-A6FD-9CAFCA4571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45D7A1B-ABF9-429D-BCC5-663A61F1635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A2E4D69-6953-4225-A8E3-67C82D51AC6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639573-9D97-482E-8BD1-F344DC040EC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40B7D2-7C94-44BB-AF09-AACAF075E65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5E159F7-CDE8-4D22-BFFD-5937B71D0C8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919FECB-2408-411B-9D7A-92BCC1F99AD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025FC7B-19FF-499E-9080-6A09EB2A0E1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1293524-8B49-490E-9EAD-FCF5ED89329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69FEAD0-3298-4E3D-9D9E-6119FA122DD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843F6BB-378A-46B8-A122-B23AE1B3D60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186DB0F-F557-40E9-9BE8-C1193B3FD4E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39543AB-3B92-4BF8-91C0-D24E7EC6333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2952574-5414-4E98-BEA9-FE77D3A9292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F67F1F2-120C-4EF6-9F7F-0B95BE58EE4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771F59E-8201-44FC-93FF-5FE657CDD2E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CC27AA0-1960-4A3D-ABE3-3C2AD68B318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63E32B5-2923-4E37-8D95-5496549118B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C226F24-5DB1-4D6B-A0B6-B475EB72EAB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7E3E84F-1EEE-4B1D-A134-157BC012EFA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1715647-3EF3-4085-9E3B-46F5D681B81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8181EBE-1044-48BC-8A40-48C8E435A02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DF3B0F9-DAAC-4A3B-A306-2032CD127BD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D238337-225C-402B-AC7B-6EAECB6BF8B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86AE14B0-CD9A-40F9-919E-9AD7DD3AA6CD}"/>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EC83C457-3948-4E04-A864-FD8D022120A9}"/>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3A1AEE8F-D694-49F8-8E5C-5FEF1489FC06}"/>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AE491D0D-6330-4B3A-8B75-E38E1DA7F9BA}"/>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8C186AD8-C3D3-470B-82F5-FCEACE201464}"/>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353F15CD-2315-491B-ABA8-A6F764F64852}"/>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BAFD2E89-D6BC-4A93-B4DF-4FEA64B734F6}"/>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8438416F-731C-471D-9636-83A504F00B47}"/>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23D3F6E1-AADB-4405-9C57-A5FECE07B869}"/>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7FC74EB1-BF54-4E98-A28C-CC94F7341F28}"/>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871BFCD2-9920-4862-9D78-43BEB05BBDF5}"/>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6BE47BB-2AF6-4C65-A489-886A703139F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7E6D527-C096-48D7-869C-FC5473AB2B0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1099733-8784-4393-8262-2903FD52F6F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5497BAA-19CE-4593-9855-A7FE8C6DECA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ABD7D9F-67E3-484B-BD8E-A438F29CE6D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126365</xdr:rowOff>
    </xdr:from>
    <xdr:to>
      <xdr:col>24</xdr:col>
      <xdr:colOff>114300</xdr:colOff>
      <xdr:row>38</xdr:row>
      <xdr:rowOff>56515</xdr:rowOff>
    </xdr:to>
    <xdr:sp macro="" textlink="">
      <xdr:nvSpPr>
        <xdr:cNvPr id="73" name="楕円 72">
          <a:extLst>
            <a:ext uri="{FF2B5EF4-FFF2-40B4-BE49-F238E27FC236}">
              <a16:creationId xmlns:a16="http://schemas.microsoft.com/office/drawing/2014/main" id="{07084A97-BAE3-4E0B-A75E-531FEE19B674}"/>
            </a:ext>
          </a:extLst>
        </xdr:cNvPr>
        <xdr:cNvSpPr/>
      </xdr:nvSpPr>
      <xdr:spPr>
        <a:xfrm>
          <a:off x="45847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149242</xdr:rowOff>
    </xdr:from>
    <xdr:ext cx="405111" cy="259045"/>
    <xdr:sp macro="" textlink="">
      <xdr:nvSpPr>
        <xdr:cNvPr id="74" name="【道路】&#10;有形固定資産減価償却率該当値テキスト">
          <a:extLst>
            <a:ext uri="{FF2B5EF4-FFF2-40B4-BE49-F238E27FC236}">
              <a16:creationId xmlns:a16="http://schemas.microsoft.com/office/drawing/2014/main" id="{0C6EC7F0-0669-42C6-BF05-CD3F988F74FC}"/>
            </a:ext>
          </a:extLst>
        </xdr:cNvPr>
        <xdr:cNvSpPr txBox="1"/>
      </xdr:nvSpPr>
      <xdr:spPr>
        <a:xfrm>
          <a:off x="4673600"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93980</xdr:rowOff>
    </xdr:from>
    <xdr:to>
      <xdr:col>20</xdr:col>
      <xdr:colOff>38100</xdr:colOff>
      <xdr:row>38</xdr:row>
      <xdr:rowOff>24130</xdr:rowOff>
    </xdr:to>
    <xdr:sp macro="" textlink="">
      <xdr:nvSpPr>
        <xdr:cNvPr id="75" name="楕円 74">
          <a:extLst>
            <a:ext uri="{FF2B5EF4-FFF2-40B4-BE49-F238E27FC236}">
              <a16:creationId xmlns:a16="http://schemas.microsoft.com/office/drawing/2014/main" id="{C204E913-D67E-42BC-988D-CCDA5179EFB7}"/>
            </a:ext>
          </a:extLst>
        </xdr:cNvPr>
        <xdr:cNvSpPr/>
      </xdr:nvSpPr>
      <xdr:spPr>
        <a:xfrm>
          <a:off x="3746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144780</xdr:rowOff>
    </xdr:from>
    <xdr:to>
      <xdr:col>24</xdr:col>
      <xdr:colOff>63500</xdr:colOff>
      <xdr:row>38</xdr:row>
      <xdr:rowOff>5715</xdr:rowOff>
    </xdr:to>
    <xdr:cxnSp macro="">
      <xdr:nvCxnSpPr>
        <xdr:cNvPr id="76" name="直線コネクタ 75">
          <a:extLst>
            <a:ext uri="{FF2B5EF4-FFF2-40B4-BE49-F238E27FC236}">
              <a16:creationId xmlns:a16="http://schemas.microsoft.com/office/drawing/2014/main" id="{C62E90A4-A208-464B-892A-B88D6975FF42}"/>
            </a:ext>
          </a:extLst>
        </xdr:cNvPr>
        <xdr:cNvCxnSpPr/>
      </xdr:nvCxnSpPr>
      <xdr:spPr>
        <a:xfrm>
          <a:off x="3797300" y="648843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59690</xdr:rowOff>
    </xdr:from>
    <xdr:to>
      <xdr:col>15</xdr:col>
      <xdr:colOff>101600</xdr:colOff>
      <xdr:row>37</xdr:row>
      <xdr:rowOff>161290</xdr:rowOff>
    </xdr:to>
    <xdr:sp macro="" textlink="">
      <xdr:nvSpPr>
        <xdr:cNvPr id="77" name="楕円 76">
          <a:extLst>
            <a:ext uri="{FF2B5EF4-FFF2-40B4-BE49-F238E27FC236}">
              <a16:creationId xmlns:a16="http://schemas.microsoft.com/office/drawing/2014/main" id="{8AB143A2-35D6-42FE-BABD-4F559CBF23AC}"/>
            </a:ext>
          </a:extLst>
        </xdr:cNvPr>
        <xdr:cNvSpPr/>
      </xdr:nvSpPr>
      <xdr:spPr>
        <a:xfrm>
          <a:off x="2857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110490</xdr:rowOff>
    </xdr:from>
    <xdr:to>
      <xdr:col>19</xdr:col>
      <xdr:colOff>177800</xdr:colOff>
      <xdr:row>37</xdr:row>
      <xdr:rowOff>144780</xdr:rowOff>
    </xdr:to>
    <xdr:cxnSp macro="">
      <xdr:nvCxnSpPr>
        <xdr:cNvPr id="78" name="直線コネクタ 77">
          <a:extLst>
            <a:ext uri="{FF2B5EF4-FFF2-40B4-BE49-F238E27FC236}">
              <a16:creationId xmlns:a16="http://schemas.microsoft.com/office/drawing/2014/main" id="{FEDF53F8-403A-456B-AD88-C050AF3E8267}"/>
            </a:ext>
          </a:extLst>
        </xdr:cNvPr>
        <xdr:cNvCxnSpPr/>
      </xdr:nvCxnSpPr>
      <xdr:spPr>
        <a:xfrm>
          <a:off x="2908300" y="64541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36830</xdr:rowOff>
    </xdr:from>
    <xdr:to>
      <xdr:col>10</xdr:col>
      <xdr:colOff>165100</xdr:colOff>
      <xdr:row>37</xdr:row>
      <xdr:rowOff>138430</xdr:rowOff>
    </xdr:to>
    <xdr:sp macro="" textlink="">
      <xdr:nvSpPr>
        <xdr:cNvPr id="79" name="楕円 78">
          <a:extLst>
            <a:ext uri="{FF2B5EF4-FFF2-40B4-BE49-F238E27FC236}">
              <a16:creationId xmlns:a16="http://schemas.microsoft.com/office/drawing/2014/main" id="{20EADDD2-AC72-4076-B31E-06058FDA4D20}"/>
            </a:ext>
          </a:extLst>
        </xdr:cNvPr>
        <xdr:cNvSpPr/>
      </xdr:nvSpPr>
      <xdr:spPr>
        <a:xfrm>
          <a:off x="1968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87630</xdr:rowOff>
    </xdr:from>
    <xdr:to>
      <xdr:col>15</xdr:col>
      <xdr:colOff>50800</xdr:colOff>
      <xdr:row>37</xdr:row>
      <xdr:rowOff>110490</xdr:rowOff>
    </xdr:to>
    <xdr:cxnSp macro="">
      <xdr:nvCxnSpPr>
        <xdr:cNvPr id="80" name="直線コネクタ 79">
          <a:extLst>
            <a:ext uri="{FF2B5EF4-FFF2-40B4-BE49-F238E27FC236}">
              <a16:creationId xmlns:a16="http://schemas.microsoft.com/office/drawing/2014/main" id="{24B3E9ED-6192-40CC-9E86-61EF1AEEE1CF}"/>
            </a:ext>
          </a:extLst>
        </xdr:cNvPr>
        <xdr:cNvCxnSpPr/>
      </xdr:nvCxnSpPr>
      <xdr:spPr>
        <a:xfrm>
          <a:off x="2019300" y="64312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6350</xdr:rowOff>
    </xdr:from>
    <xdr:to>
      <xdr:col>6</xdr:col>
      <xdr:colOff>38100</xdr:colOff>
      <xdr:row>37</xdr:row>
      <xdr:rowOff>107950</xdr:rowOff>
    </xdr:to>
    <xdr:sp macro="" textlink="">
      <xdr:nvSpPr>
        <xdr:cNvPr id="81" name="楕円 80">
          <a:extLst>
            <a:ext uri="{FF2B5EF4-FFF2-40B4-BE49-F238E27FC236}">
              <a16:creationId xmlns:a16="http://schemas.microsoft.com/office/drawing/2014/main" id="{64DCCE22-0294-49C1-A589-14A1B12D0A38}"/>
            </a:ext>
          </a:extLst>
        </xdr:cNvPr>
        <xdr:cNvSpPr/>
      </xdr:nvSpPr>
      <xdr:spPr>
        <a:xfrm>
          <a:off x="1079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57150</xdr:rowOff>
    </xdr:from>
    <xdr:to>
      <xdr:col>10</xdr:col>
      <xdr:colOff>114300</xdr:colOff>
      <xdr:row>37</xdr:row>
      <xdr:rowOff>87630</xdr:rowOff>
    </xdr:to>
    <xdr:cxnSp macro="">
      <xdr:nvCxnSpPr>
        <xdr:cNvPr id="82" name="直線コネクタ 81">
          <a:extLst>
            <a:ext uri="{FF2B5EF4-FFF2-40B4-BE49-F238E27FC236}">
              <a16:creationId xmlns:a16="http://schemas.microsoft.com/office/drawing/2014/main" id="{6ED7EEAD-2B8D-485C-8757-3F9A4545D2FE}"/>
            </a:ext>
          </a:extLst>
        </xdr:cNvPr>
        <xdr:cNvCxnSpPr/>
      </xdr:nvCxnSpPr>
      <xdr:spPr>
        <a:xfrm>
          <a:off x="1130300" y="6400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FA2991E3-FDCC-4890-A0F8-6A3CF0A07899}"/>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29367F86-A939-4267-B064-7A97DF2B1339}"/>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EB095210-34A0-425D-856E-D45B58E934A3}"/>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60F98BA9-2464-4005-BE04-000AC8DDD85E}"/>
            </a:ext>
          </a:extLst>
        </xdr:cNvPr>
        <xdr:cNvSpPr txBox="1"/>
      </xdr:nvSpPr>
      <xdr:spPr>
        <a:xfrm>
          <a:off x="927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40657</xdr:rowOff>
    </xdr:from>
    <xdr:ext cx="405111" cy="259045"/>
    <xdr:sp macro="" textlink="">
      <xdr:nvSpPr>
        <xdr:cNvPr id="87" name="n_1mainValue【道路】&#10;有形固定資産減価償却率">
          <a:extLst>
            <a:ext uri="{FF2B5EF4-FFF2-40B4-BE49-F238E27FC236}">
              <a16:creationId xmlns:a16="http://schemas.microsoft.com/office/drawing/2014/main" id="{3824D65D-0D13-4A24-84A0-90CD47C26356}"/>
            </a:ext>
          </a:extLst>
        </xdr:cNvPr>
        <xdr:cNvSpPr txBox="1"/>
      </xdr:nvSpPr>
      <xdr:spPr>
        <a:xfrm>
          <a:off x="35820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6367</xdr:rowOff>
    </xdr:from>
    <xdr:ext cx="405111" cy="259045"/>
    <xdr:sp macro="" textlink="">
      <xdr:nvSpPr>
        <xdr:cNvPr id="88" name="n_2mainValue【道路】&#10;有形固定資産減価償却率">
          <a:extLst>
            <a:ext uri="{FF2B5EF4-FFF2-40B4-BE49-F238E27FC236}">
              <a16:creationId xmlns:a16="http://schemas.microsoft.com/office/drawing/2014/main" id="{2853C3A1-6E2E-41DE-8BD7-515AF0F88764}"/>
            </a:ext>
          </a:extLst>
        </xdr:cNvPr>
        <xdr:cNvSpPr txBox="1"/>
      </xdr:nvSpPr>
      <xdr:spPr>
        <a:xfrm>
          <a:off x="2705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154957</xdr:rowOff>
    </xdr:from>
    <xdr:ext cx="405111" cy="259045"/>
    <xdr:sp macro="" textlink="">
      <xdr:nvSpPr>
        <xdr:cNvPr id="89" name="n_3mainValue【道路】&#10;有形固定資産減価償却率">
          <a:extLst>
            <a:ext uri="{FF2B5EF4-FFF2-40B4-BE49-F238E27FC236}">
              <a16:creationId xmlns:a16="http://schemas.microsoft.com/office/drawing/2014/main" id="{F52351BD-AAAB-4535-B06E-B8188F7F98DC}"/>
            </a:ext>
          </a:extLst>
        </xdr:cNvPr>
        <xdr:cNvSpPr txBox="1"/>
      </xdr:nvSpPr>
      <xdr:spPr>
        <a:xfrm>
          <a:off x="1816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124477</xdr:rowOff>
    </xdr:from>
    <xdr:ext cx="405111" cy="259045"/>
    <xdr:sp macro="" textlink="">
      <xdr:nvSpPr>
        <xdr:cNvPr id="90" name="n_4mainValue【道路】&#10;有形固定資産減価償却率">
          <a:extLst>
            <a:ext uri="{FF2B5EF4-FFF2-40B4-BE49-F238E27FC236}">
              <a16:creationId xmlns:a16="http://schemas.microsoft.com/office/drawing/2014/main" id="{055F764B-8BC4-4A47-AE57-8F96657F82FA}"/>
            </a:ext>
          </a:extLst>
        </xdr:cNvPr>
        <xdr:cNvSpPr txBox="1"/>
      </xdr:nvSpPr>
      <xdr:spPr>
        <a:xfrm>
          <a:off x="927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EA7D1FD-8972-45BD-823E-287777BD25D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355BE02-FAB2-4A85-8D11-63888E7E7EB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9782EC5-D068-4888-B198-C7B3CC1CBE8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D14EAB0-7FF6-4944-BC39-7DAFC05E927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A8AE25A-658D-4816-A6F9-BBD73307AAD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3B5B470-D9A4-419C-A148-88AE7F65EE9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3AC9A58-E1AF-4757-B8B6-2E4236FDF0D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22A35D8-CF40-49A7-A6F0-7841BD4C7FC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4C2FB5B-A8B8-4655-ABA0-EDC8B0211FE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1AC2957-BF81-4130-8311-A45078FC6D0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6E91C54-AA83-4CFD-B482-6F20F99E0E2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586FAA1-1305-4F31-82D2-09C10F08647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7E45082-3F10-4718-8F0A-8A8EDB27C1C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CB2FFAD-2202-4D57-A3A0-5D75B484545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7792EF3-A02D-4C2F-8870-47270912862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3520471-42E8-480B-B738-940E01AE1FC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FBD2CC4-E3E7-47AF-ACC7-ED508AE9F85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811F0E9-1A80-4008-B061-2DE989A4DCA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6156F66-43E3-486B-903E-63B9774055B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CECC5AE3-82EA-45D7-91D4-733A76F3A5A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BB1D289-2643-46A0-9235-07EB2883F8B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A57F92D3-2F1E-4644-9F9D-A496A744A32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34C55DB-63F5-46FB-A9FE-954C1F12F89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C1F90B15-C6E8-4684-BC95-4AA4F8779829}"/>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4BA53EC2-B437-4D87-A92F-0F564372D9C1}"/>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24400500-F72A-4135-988C-E7277F4996C8}"/>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76102EFC-EE99-49B6-98CA-7B7ED70A4E25}"/>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AB88F365-328B-4E41-A355-3F2D0C5DCC55}"/>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DC5D2A5A-A2F2-4731-B662-8A73A15FCAED}"/>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C2268DAD-DE3F-4A32-9CE8-6BF32020E2F4}"/>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80A38C30-9A99-44E9-8CF2-E918D1AB5E1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3BC198AE-F168-4904-9F3C-E501487EB04D}"/>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73757ECD-CB02-44C3-98B0-75415761AB82}"/>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4" name="フローチャート: 判断 123">
          <a:extLst>
            <a:ext uri="{FF2B5EF4-FFF2-40B4-BE49-F238E27FC236}">
              <a16:creationId xmlns:a16="http://schemas.microsoft.com/office/drawing/2014/main" id="{A743F1B9-6DC2-4EAE-AE36-E8D4D6C06B03}"/>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4728109-0950-4B58-BC4C-373476E157F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377901F-3B85-499F-BF04-D91A49EFAC1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B899521-8152-417A-88D8-9764ADD5C43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41CC596-0929-4975-A297-C4373864426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5051FE7-8071-4C2A-B1C1-C69EB15FA0B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32868</xdr:rowOff>
    </xdr:from>
    <xdr:to>
      <xdr:col>55</xdr:col>
      <xdr:colOff>50800</xdr:colOff>
      <xdr:row>41</xdr:row>
      <xdr:rowOff>134468</xdr:rowOff>
    </xdr:to>
    <xdr:sp macro="" textlink="">
      <xdr:nvSpPr>
        <xdr:cNvPr id="130" name="楕円 129">
          <a:extLst>
            <a:ext uri="{FF2B5EF4-FFF2-40B4-BE49-F238E27FC236}">
              <a16:creationId xmlns:a16="http://schemas.microsoft.com/office/drawing/2014/main" id="{8681FE3D-2ACB-4A11-83B0-BB0167AEFF72}"/>
            </a:ext>
          </a:extLst>
        </xdr:cNvPr>
        <xdr:cNvSpPr/>
      </xdr:nvSpPr>
      <xdr:spPr>
        <a:xfrm>
          <a:off x="10426700" y="706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119245</xdr:rowOff>
    </xdr:from>
    <xdr:ext cx="469744" cy="259045"/>
    <xdr:sp macro="" textlink="">
      <xdr:nvSpPr>
        <xdr:cNvPr id="131" name="【道路】&#10;一人当たり延長該当値テキスト">
          <a:extLst>
            <a:ext uri="{FF2B5EF4-FFF2-40B4-BE49-F238E27FC236}">
              <a16:creationId xmlns:a16="http://schemas.microsoft.com/office/drawing/2014/main" id="{DBA06F30-99E7-4449-935F-3645F8AE16E0}"/>
            </a:ext>
          </a:extLst>
        </xdr:cNvPr>
        <xdr:cNvSpPr txBox="1"/>
      </xdr:nvSpPr>
      <xdr:spPr>
        <a:xfrm>
          <a:off x="10515600" y="69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31953</xdr:rowOff>
    </xdr:from>
    <xdr:to>
      <xdr:col>50</xdr:col>
      <xdr:colOff>165100</xdr:colOff>
      <xdr:row>41</xdr:row>
      <xdr:rowOff>133553</xdr:rowOff>
    </xdr:to>
    <xdr:sp macro="" textlink="">
      <xdr:nvSpPr>
        <xdr:cNvPr id="132" name="楕円 131">
          <a:extLst>
            <a:ext uri="{FF2B5EF4-FFF2-40B4-BE49-F238E27FC236}">
              <a16:creationId xmlns:a16="http://schemas.microsoft.com/office/drawing/2014/main" id="{3D4A24EE-F35A-46A5-BBFC-46A73A7DFDD6}"/>
            </a:ext>
          </a:extLst>
        </xdr:cNvPr>
        <xdr:cNvSpPr/>
      </xdr:nvSpPr>
      <xdr:spPr>
        <a:xfrm>
          <a:off x="9588500" y="706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82753</xdr:rowOff>
    </xdr:from>
    <xdr:to>
      <xdr:col>55</xdr:col>
      <xdr:colOff>0</xdr:colOff>
      <xdr:row>41</xdr:row>
      <xdr:rowOff>83668</xdr:rowOff>
    </xdr:to>
    <xdr:cxnSp macro="">
      <xdr:nvCxnSpPr>
        <xdr:cNvPr id="133" name="直線コネクタ 132">
          <a:extLst>
            <a:ext uri="{FF2B5EF4-FFF2-40B4-BE49-F238E27FC236}">
              <a16:creationId xmlns:a16="http://schemas.microsoft.com/office/drawing/2014/main" id="{86827556-F374-4C95-8F7B-876E6729DE45}"/>
            </a:ext>
          </a:extLst>
        </xdr:cNvPr>
        <xdr:cNvCxnSpPr/>
      </xdr:nvCxnSpPr>
      <xdr:spPr>
        <a:xfrm>
          <a:off x="9639300" y="7112203"/>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31000</xdr:rowOff>
    </xdr:from>
    <xdr:to>
      <xdr:col>46</xdr:col>
      <xdr:colOff>38100</xdr:colOff>
      <xdr:row>41</xdr:row>
      <xdr:rowOff>132600</xdr:rowOff>
    </xdr:to>
    <xdr:sp macro="" textlink="">
      <xdr:nvSpPr>
        <xdr:cNvPr id="134" name="楕円 133">
          <a:extLst>
            <a:ext uri="{FF2B5EF4-FFF2-40B4-BE49-F238E27FC236}">
              <a16:creationId xmlns:a16="http://schemas.microsoft.com/office/drawing/2014/main" id="{8C46317B-6EA6-462F-B0C9-B04DD2A0BED2}"/>
            </a:ext>
          </a:extLst>
        </xdr:cNvPr>
        <xdr:cNvSpPr/>
      </xdr:nvSpPr>
      <xdr:spPr>
        <a:xfrm>
          <a:off x="8699500" y="70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81800</xdr:rowOff>
    </xdr:from>
    <xdr:to>
      <xdr:col>50</xdr:col>
      <xdr:colOff>114300</xdr:colOff>
      <xdr:row>41</xdr:row>
      <xdr:rowOff>82753</xdr:rowOff>
    </xdr:to>
    <xdr:cxnSp macro="">
      <xdr:nvCxnSpPr>
        <xdr:cNvPr id="135" name="直線コネクタ 134">
          <a:extLst>
            <a:ext uri="{FF2B5EF4-FFF2-40B4-BE49-F238E27FC236}">
              <a16:creationId xmlns:a16="http://schemas.microsoft.com/office/drawing/2014/main" id="{9B8E6EEF-D59D-4638-996E-6F473AF4DBEF}"/>
            </a:ext>
          </a:extLst>
        </xdr:cNvPr>
        <xdr:cNvCxnSpPr/>
      </xdr:nvCxnSpPr>
      <xdr:spPr>
        <a:xfrm>
          <a:off x="8750300" y="7111250"/>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31000</xdr:rowOff>
    </xdr:from>
    <xdr:to>
      <xdr:col>41</xdr:col>
      <xdr:colOff>101600</xdr:colOff>
      <xdr:row>41</xdr:row>
      <xdr:rowOff>132600</xdr:rowOff>
    </xdr:to>
    <xdr:sp macro="" textlink="">
      <xdr:nvSpPr>
        <xdr:cNvPr id="136" name="楕円 135">
          <a:extLst>
            <a:ext uri="{FF2B5EF4-FFF2-40B4-BE49-F238E27FC236}">
              <a16:creationId xmlns:a16="http://schemas.microsoft.com/office/drawing/2014/main" id="{FE99EA49-E2AC-493A-8527-D9111FFCE2AD}"/>
            </a:ext>
          </a:extLst>
        </xdr:cNvPr>
        <xdr:cNvSpPr/>
      </xdr:nvSpPr>
      <xdr:spPr>
        <a:xfrm>
          <a:off x="7810500" y="70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81800</xdr:rowOff>
    </xdr:from>
    <xdr:to>
      <xdr:col>45</xdr:col>
      <xdr:colOff>177800</xdr:colOff>
      <xdr:row>41</xdr:row>
      <xdr:rowOff>81800</xdr:rowOff>
    </xdr:to>
    <xdr:cxnSp macro="">
      <xdr:nvCxnSpPr>
        <xdr:cNvPr id="137" name="直線コネクタ 136">
          <a:extLst>
            <a:ext uri="{FF2B5EF4-FFF2-40B4-BE49-F238E27FC236}">
              <a16:creationId xmlns:a16="http://schemas.microsoft.com/office/drawing/2014/main" id="{43D4930A-27DD-44B5-835B-9ADBC5C48966}"/>
            </a:ext>
          </a:extLst>
        </xdr:cNvPr>
        <xdr:cNvCxnSpPr/>
      </xdr:nvCxnSpPr>
      <xdr:spPr>
        <a:xfrm>
          <a:off x="7861300" y="7111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31382</xdr:rowOff>
    </xdr:from>
    <xdr:to>
      <xdr:col>36</xdr:col>
      <xdr:colOff>165100</xdr:colOff>
      <xdr:row>41</xdr:row>
      <xdr:rowOff>132982</xdr:rowOff>
    </xdr:to>
    <xdr:sp macro="" textlink="">
      <xdr:nvSpPr>
        <xdr:cNvPr id="138" name="楕円 137">
          <a:extLst>
            <a:ext uri="{FF2B5EF4-FFF2-40B4-BE49-F238E27FC236}">
              <a16:creationId xmlns:a16="http://schemas.microsoft.com/office/drawing/2014/main" id="{B8194315-0D3B-45EE-9C62-73457C89C8A3}"/>
            </a:ext>
          </a:extLst>
        </xdr:cNvPr>
        <xdr:cNvSpPr/>
      </xdr:nvSpPr>
      <xdr:spPr>
        <a:xfrm>
          <a:off x="6921500" y="706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81800</xdr:rowOff>
    </xdr:from>
    <xdr:to>
      <xdr:col>41</xdr:col>
      <xdr:colOff>50800</xdr:colOff>
      <xdr:row>41</xdr:row>
      <xdr:rowOff>82182</xdr:rowOff>
    </xdr:to>
    <xdr:cxnSp macro="">
      <xdr:nvCxnSpPr>
        <xdr:cNvPr id="139" name="直線コネクタ 138">
          <a:extLst>
            <a:ext uri="{FF2B5EF4-FFF2-40B4-BE49-F238E27FC236}">
              <a16:creationId xmlns:a16="http://schemas.microsoft.com/office/drawing/2014/main" id="{A5B57F07-199A-4C3E-86C3-8066357E710C}"/>
            </a:ext>
          </a:extLst>
        </xdr:cNvPr>
        <xdr:cNvCxnSpPr/>
      </xdr:nvCxnSpPr>
      <xdr:spPr>
        <a:xfrm flipV="1">
          <a:off x="6972300" y="7111250"/>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B0DB8FA2-AC87-4C32-8F90-68454B8B4C42}"/>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A7F7DC04-8E8B-4464-9CAD-9C812EE895FD}"/>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D5A448F9-190D-458A-A721-4EA03A0D2EEA}"/>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3" name="n_4aveValue【道路】&#10;一人当たり延長">
          <a:extLst>
            <a:ext uri="{FF2B5EF4-FFF2-40B4-BE49-F238E27FC236}">
              <a16:creationId xmlns:a16="http://schemas.microsoft.com/office/drawing/2014/main" id="{634A499D-A082-4FAA-AE5D-5612DE3CB6FC}"/>
            </a:ext>
          </a:extLst>
        </xdr:cNvPr>
        <xdr:cNvSpPr txBox="1"/>
      </xdr:nvSpPr>
      <xdr:spPr>
        <a:xfrm>
          <a:off x="6705111" y="62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124680</xdr:rowOff>
    </xdr:from>
    <xdr:ext cx="469744" cy="259045"/>
    <xdr:sp macro="" textlink="">
      <xdr:nvSpPr>
        <xdr:cNvPr id="144" name="n_1mainValue【道路】&#10;一人当たり延長">
          <a:extLst>
            <a:ext uri="{FF2B5EF4-FFF2-40B4-BE49-F238E27FC236}">
              <a16:creationId xmlns:a16="http://schemas.microsoft.com/office/drawing/2014/main" id="{805AA7BF-A6BB-41C1-B2CD-68D9B37B9F58}"/>
            </a:ext>
          </a:extLst>
        </xdr:cNvPr>
        <xdr:cNvSpPr txBox="1"/>
      </xdr:nvSpPr>
      <xdr:spPr>
        <a:xfrm>
          <a:off x="9391727" y="715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123727</xdr:rowOff>
    </xdr:from>
    <xdr:ext cx="469744" cy="259045"/>
    <xdr:sp macro="" textlink="">
      <xdr:nvSpPr>
        <xdr:cNvPr id="145" name="n_2mainValue【道路】&#10;一人当たり延長">
          <a:extLst>
            <a:ext uri="{FF2B5EF4-FFF2-40B4-BE49-F238E27FC236}">
              <a16:creationId xmlns:a16="http://schemas.microsoft.com/office/drawing/2014/main" id="{CF02D308-08DC-4E04-90DE-56C4E00A4968}"/>
            </a:ext>
          </a:extLst>
        </xdr:cNvPr>
        <xdr:cNvSpPr txBox="1"/>
      </xdr:nvSpPr>
      <xdr:spPr>
        <a:xfrm>
          <a:off x="8515427" y="715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123727</xdr:rowOff>
    </xdr:from>
    <xdr:ext cx="469744" cy="259045"/>
    <xdr:sp macro="" textlink="">
      <xdr:nvSpPr>
        <xdr:cNvPr id="146" name="n_3mainValue【道路】&#10;一人当たり延長">
          <a:extLst>
            <a:ext uri="{FF2B5EF4-FFF2-40B4-BE49-F238E27FC236}">
              <a16:creationId xmlns:a16="http://schemas.microsoft.com/office/drawing/2014/main" id="{A74E3F6E-EC6B-46A4-B092-C73459274087}"/>
            </a:ext>
          </a:extLst>
        </xdr:cNvPr>
        <xdr:cNvSpPr txBox="1"/>
      </xdr:nvSpPr>
      <xdr:spPr>
        <a:xfrm>
          <a:off x="7626427" y="715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124109</xdr:rowOff>
    </xdr:from>
    <xdr:ext cx="469744" cy="259045"/>
    <xdr:sp macro="" textlink="">
      <xdr:nvSpPr>
        <xdr:cNvPr id="147" name="n_4mainValue【道路】&#10;一人当たり延長">
          <a:extLst>
            <a:ext uri="{FF2B5EF4-FFF2-40B4-BE49-F238E27FC236}">
              <a16:creationId xmlns:a16="http://schemas.microsoft.com/office/drawing/2014/main" id="{E7D1F0BD-36EF-420A-AFAA-42C43A9580B7}"/>
            </a:ext>
          </a:extLst>
        </xdr:cNvPr>
        <xdr:cNvSpPr txBox="1"/>
      </xdr:nvSpPr>
      <xdr:spPr>
        <a:xfrm>
          <a:off x="6737427" y="715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E37BE7E-F829-41AC-A59C-7835EE24C94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FCF0104-3793-4078-ABBA-DDEC37B594F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0E1F8A8-F27D-4A93-A16D-F582BC91606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B2EFB9F-A008-4554-82C1-1CE4D5382C7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C98D4A3-6D24-4995-BD8B-6F76329208F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FE13323-5DB1-4090-A7C6-8B907EA620C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23B55BC-913F-4363-B42D-F8BB8141278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0892DEB-5768-453F-8008-B0E01F8CA6E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46331A9-B573-4E3A-ADE9-A9FBAE5672A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CF5B002-D35E-45B6-A2EE-ADC1FEDBD97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2220FFD-16FC-4A59-90EF-5816C599626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4BBFB0A-D993-4520-8371-FAD220266BD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33F9512-41D8-433D-B944-43CCE14C9F6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FB30E50-179B-4EB2-BEE4-ABB38C6515F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2EC4A74-85C1-4FEF-94A3-7DC05D01945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858B1D7-6A20-4610-87D8-323F57732F4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CA74612-49A4-4004-BEAC-50BD20879F1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B27BAC1-D884-4F47-8FD3-D8E2A70ADED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6F077D4-6EA1-4353-9666-AA5DC218FEB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D93B056-E1E2-4672-BA6D-896A6A115E6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C4469C5-35E2-4AF3-BA99-5B4F4F5DBC0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A22FBDB-9940-4FE2-884B-749806275BE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BC44C63-7741-4427-8D47-454B0CD6DCC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D418F22-88E6-4756-B6E5-D2B720F13C7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1EE9946-8993-4850-B3B6-FE5E1182D87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B4C736C2-982E-457C-AF93-1BE298830C5C}"/>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D2343B7-F9D7-4017-8C74-324D1A488E9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F8749ECA-8675-4EA9-A137-3D9CE3332264}"/>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5F5E92D-1112-4541-88A1-F37E772684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7DC41B81-E2EE-4028-B937-D7B37B57E9C5}"/>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42B88AF-E740-4544-AF06-3B93AB969984}"/>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C5CE418E-332B-4490-AED6-ABD46D5A48FB}"/>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72D85FCD-AB15-4EDD-A78B-7023DED3BE82}"/>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53FECBC1-F0E2-493D-AF60-4C752163A97E}"/>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CE9AD49D-5073-4DA6-9D72-3FE5479FD8A8}"/>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3" name="フローチャート: 判断 182">
          <a:extLst>
            <a:ext uri="{FF2B5EF4-FFF2-40B4-BE49-F238E27FC236}">
              <a16:creationId xmlns:a16="http://schemas.microsoft.com/office/drawing/2014/main" id="{41ECDFA9-18BE-4133-8C02-41B394B9FEB4}"/>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254D4A3-1F3F-4FEB-BD29-52FB1DBF423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A23CA59-660F-4BE5-AC5E-A423B8B58C0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CF9E53B-D543-46FE-B7FC-BEFCCB93752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EE425E0-EF7D-4953-8147-CF52FA6417A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8BDD54C-88D2-4D5A-B4E7-147E04DE0C7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114119</xdr:rowOff>
    </xdr:from>
    <xdr:to>
      <xdr:col>24</xdr:col>
      <xdr:colOff>114300</xdr:colOff>
      <xdr:row>61</xdr:row>
      <xdr:rowOff>44269</xdr:rowOff>
    </xdr:to>
    <xdr:sp macro="" textlink="">
      <xdr:nvSpPr>
        <xdr:cNvPr id="189" name="楕円 188">
          <a:extLst>
            <a:ext uri="{FF2B5EF4-FFF2-40B4-BE49-F238E27FC236}">
              <a16:creationId xmlns:a16="http://schemas.microsoft.com/office/drawing/2014/main" id="{19E6CB23-A5A8-44C6-9722-4ABF970C161D}"/>
            </a:ext>
          </a:extLst>
        </xdr:cNvPr>
        <xdr:cNvSpPr/>
      </xdr:nvSpPr>
      <xdr:spPr>
        <a:xfrm>
          <a:off x="4584700" y="104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136996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0A09FE1-13F8-4328-874D-469091754D2B}"/>
            </a:ext>
          </a:extLst>
        </xdr:cNvPr>
        <xdr:cNvSpPr txBox="1"/>
      </xdr:nvSpPr>
      <xdr:spPr>
        <a:xfrm>
          <a:off x="4673600" y="10252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89626</xdr:rowOff>
    </xdr:from>
    <xdr:to>
      <xdr:col>20</xdr:col>
      <xdr:colOff>38100</xdr:colOff>
      <xdr:row>61</xdr:row>
      <xdr:rowOff>19776</xdr:rowOff>
    </xdr:to>
    <xdr:sp macro="" textlink="">
      <xdr:nvSpPr>
        <xdr:cNvPr id="191" name="楕円 190">
          <a:extLst>
            <a:ext uri="{FF2B5EF4-FFF2-40B4-BE49-F238E27FC236}">
              <a16:creationId xmlns:a16="http://schemas.microsoft.com/office/drawing/2014/main" id="{BE0E2283-ACC5-4EFF-9DE0-0CD0F9741FEF}"/>
            </a:ext>
          </a:extLst>
        </xdr:cNvPr>
        <xdr:cNvSpPr/>
      </xdr:nvSpPr>
      <xdr:spPr>
        <a:xfrm>
          <a:off x="3746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140426</xdr:rowOff>
    </xdr:from>
    <xdr:to>
      <xdr:col>24</xdr:col>
      <xdr:colOff>63500</xdr:colOff>
      <xdr:row>60</xdr:row>
      <xdr:rowOff>164919</xdr:rowOff>
    </xdr:to>
    <xdr:cxnSp macro="">
      <xdr:nvCxnSpPr>
        <xdr:cNvPr id="192" name="直線コネクタ 191">
          <a:extLst>
            <a:ext uri="{FF2B5EF4-FFF2-40B4-BE49-F238E27FC236}">
              <a16:creationId xmlns:a16="http://schemas.microsoft.com/office/drawing/2014/main" id="{21509EF0-E5EF-48AF-81B7-029982D37D55}"/>
            </a:ext>
          </a:extLst>
        </xdr:cNvPr>
        <xdr:cNvCxnSpPr/>
      </xdr:nvCxnSpPr>
      <xdr:spPr>
        <a:xfrm>
          <a:off x="3797300" y="1042742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66766</xdr:rowOff>
    </xdr:from>
    <xdr:to>
      <xdr:col>15</xdr:col>
      <xdr:colOff>101600</xdr:colOff>
      <xdr:row>60</xdr:row>
      <xdr:rowOff>168366</xdr:rowOff>
    </xdr:to>
    <xdr:sp macro="" textlink="">
      <xdr:nvSpPr>
        <xdr:cNvPr id="193" name="楕円 192">
          <a:extLst>
            <a:ext uri="{FF2B5EF4-FFF2-40B4-BE49-F238E27FC236}">
              <a16:creationId xmlns:a16="http://schemas.microsoft.com/office/drawing/2014/main" id="{77CC2F5B-E0D1-4133-81FC-8D152C3F2418}"/>
            </a:ext>
          </a:extLst>
        </xdr:cNvPr>
        <xdr:cNvSpPr/>
      </xdr:nvSpPr>
      <xdr:spPr>
        <a:xfrm>
          <a:off x="28575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117566</xdr:rowOff>
    </xdr:from>
    <xdr:to>
      <xdr:col>19</xdr:col>
      <xdr:colOff>177800</xdr:colOff>
      <xdr:row>60</xdr:row>
      <xdr:rowOff>140426</xdr:rowOff>
    </xdr:to>
    <xdr:cxnSp macro="">
      <xdr:nvCxnSpPr>
        <xdr:cNvPr id="194" name="直線コネクタ 193">
          <a:extLst>
            <a:ext uri="{FF2B5EF4-FFF2-40B4-BE49-F238E27FC236}">
              <a16:creationId xmlns:a16="http://schemas.microsoft.com/office/drawing/2014/main" id="{4327C03A-75A1-4255-8EE6-9D5E9CFEA90B}"/>
            </a:ext>
          </a:extLst>
        </xdr:cNvPr>
        <xdr:cNvCxnSpPr/>
      </xdr:nvCxnSpPr>
      <xdr:spPr>
        <a:xfrm>
          <a:off x="2908300" y="1040456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42273</xdr:rowOff>
    </xdr:from>
    <xdr:to>
      <xdr:col>10</xdr:col>
      <xdr:colOff>165100</xdr:colOff>
      <xdr:row>60</xdr:row>
      <xdr:rowOff>143873</xdr:rowOff>
    </xdr:to>
    <xdr:sp macro="" textlink="">
      <xdr:nvSpPr>
        <xdr:cNvPr id="195" name="楕円 194">
          <a:extLst>
            <a:ext uri="{FF2B5EF4-FFF2-40B4-BE49-F238E27FC236}">
              <a16:creationId xmlns:a16="http://schemas.microsoft.com/office/drawing/2014/main" id="{64B39C8C-9DC9-4299-BBD6-9B79C4022F4F}"/>
            </a:ext>
          </a:extLst>
        </xdr:cNvPr>
        <xdr:cNvSpPr/>
      </xdr:nvSpPr>
      <xdr:spPr>
        <a:xfrm>
          <a:off x="1968500" y="103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93073</xdr:rowOff>
    </xdr:from>
    <xdr:to>
      <xdr:col>15</xdr:col>
      <xdr:colOff>50800</xdr:colOff>
      <xdr:row>60</xdr:row>
      <xdr:rowOff>117566</xdr:rowOff>
    </xdr:to>
    <xdr:cxnSp macro="">
      <xdr:nvCxnSpPr>
        <xdr:cNvPr id="196" name="直線コネクタ 195">
          <a:extLst>
            <a:ext uri="{FF2B5EF4-FFF2-40B4-BE49-F238E27FC236}">
              <a16:creationId xmlns:a16="http://schemas.microsoft.com/office/drawing/2014/main" id="{6E0D7828-AD40-4DBC-9BE0-A1FC5BD6799B}"/>
            </a:ext>
          </a:extLst>
        </xdr:cNvPr>
        <xdr:cNvCxnSpPr/>
      </xdr:nvCxnSpPr>
      <xdr:spPr>
        <a:xfrm>
          <a:off x="2019300" y="1038007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30843</xdr:rowOff>
    </xdr:from>
    <xdr:to>
      <xdr:col>6</xdr:col>
      <xdr:colOff>38100</xdr:colOff>
      <xdr:row>60</xdr:row>
      <xdr:rowOff>132443</xdr:rowOff>
    </xdr:to>
    <xdr:sp macro="" textlink="">
      <xdr:nvSpPr>
        <xdr:cNvPr id="197" name="楕円 196">
          <a:extLst>
            <a:ext uri="{FF2B5EF4-FFF2-40B4-BE49-F238E27FC236}">
              <a16:creationId xmlns:a16="http://schemas.microsoft.com/office/drawing/2014/main" id="{47DA48FB-B9FB-4F7E-899F-60386CCB941A}"/>
            </a:ext>
          </a:extLst>
        </xdr:cNvPr>
        <xdr:cNvSpPr/>
      </xdr:nvSpPr>
      <xdr:spPr>
        <a:xfrm>
          <a:off x="1079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81643</xdr:rowOff>
    </xdr:from>
    <xdr:to>
      <xdr:col>10</xdr:col>
      <xdr:colOff>114300</xdr:colOff>
      <xdr:row>60</xdr:row>
      <xdr:rowOff>93073</xdr:rowOff>
    </xdr:to>
    <xdr:cxnSp macro="">
      <xdr:nvCxnSpPr>
        <xdr:cNvPr id="198" name="直線コネクタ 197">
          <a:extLst>
            <a:ext uri="{FF2B5EF4-FFF2-40B4-BE49-F238E27FC236}">
              <a16:creationId xmlns:a16="http://schemas.microsoft.com/office/drawing/2014/main" id="{A612CC34-FB9A-45E5-8CFF-576B661DD892}"/>
            </a:ext>
          </a:extLst>
        </xdr:cNvPr>
        <xdr:cNvCxnSpPr/>
      </xdr:nvCxnSpPr>
      <xdr:spPr>
        <a:xfrm>
          <a:off x="1130300" y="1036864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998BAA5-D81D-4FCF-9484-F9A260E1DADA}"/>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6AC7B75-AA1D-425E-B3F7-4C9FAA99B302}"/>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8259E55-BB88-49AC-B6EE-EC919F4D1724}"/>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54CF93F-E0B6-4186-AFAB-29BCE5192647}"/>
            </a:ext>
          </a:extLst>
        </xdr:cNvPr>
        <xdr:cNvSpPr txBox="1"/>
      </xdr:nvSpPr>
      <xdr:spPr>
        <a:xfrm>
          <a:off x="927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36303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58BA9BE-DFED-4F18-AA78-3A2BD96DC921}"/>
            </a:ext>
          </a:extLst>
        </xdr:cNvPr>
        <xdr:cNvSpPr txBox="1"/>
      </xdr:nvSpPr>
      <xdr:spPr>
        <a:xfrm>
          <a:off x="35820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13443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5A7D44B-942C-4FBA-9B70-952E3DD816D4}"/>
            </a:ext>
          </a:extLst>
        </xdr:cNvPr>
        <xdr:cNvSpPr txBox="1"/>
      </xdr:nvSpPr>
      <xdr:spPr>
        <a:xfrm>
          <a:off x="2705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160400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6E6C8C08-E7EA-416E-B12E-82ACA67D8BEB}"/>
            </a:ext>
          </a:extLst>
        </xdr:cNvPr>
        <xdr:cNvSpPr txBox="1"/>
      </xdr:nvSpPr>
      <xdr:spPr>
        <a:xfrm>
          <a:off x="1816744" y="1010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148970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FBDE398-F8B6-44A4-9CE9-F72B8DA12761}"/>
            </a:ext>
          </a:extLst>
        </xdr:cNvPr>
        <xdr:cNvSpPr txBox="1"/>
      </xdr:nvSpPr>
      <xdr:spPr>
        <a:xfrm>
          <a:off x="927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858885C-5A9D-42BD-9F9D-B5C5AE3E630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E2AE596-2A41-4852-96F0-67BC47EC9C1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59ED5D2-25C0-4235-A80B-D9F041820CC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67F215B-6E8B-4B40-8798-57313D50210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1959452-EAAA-4AB2-BCA1-0E723A70DD9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234F424-3FBC-42CA-9187-63C2066BE35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98F444A-385E-4D40-8366-E16F9E9F3E6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926A125-6CB3-4C06-8424-86E4765A1B8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B905E42-A309-4B22-8764-5702BAA7350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1FBED8D-0840-4B24-81F1-D7EA8155E7C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9D424D4-5BA0-4E67-8841-4E20B11262E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42FAABD-AE36-44D3-9BDE-0F9FB6CE202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C96D720-CF05-4221-ADB1-CDDBE347E98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EA851A59-BB6A-4FB7-915F-857AF709D258}"/>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CA581C5-1D17-401F-BEAB-A259CCC220F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1FD72BBF-05F8-42BB-B68C-BE63DA76889B}"/>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4858C70-73CF-4476-90D4-E0812F61047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65665F8E-A70F-416D-B5ED-D00B538F7552}"/>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9FC6D41-8B4E-4A77-BD45-EE4CDCEF0EF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24D331F-2A10-4701-9E96-E097CD001F2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DC001AA-9F15-4FF2-9EA5-9875AA2AACB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37EF97B-CD5B-4E6C-9EA4-88645D76D1B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B9639F7-C3B9-4D41-9B92-2F7FE5003FE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FED22446-0636-4B78-BDDB-152D752AF1C2}"/>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166B99BF-CB9F-4111-928D-4247CE8003D5}"/>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C33F7C8D-0B04-4D2B-93DC-9C4780CDC8CA}"/>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B927962-B6FC-45F8-9339-754A60ECCD58}"/>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3E179595-61C7-4161-AAA4-0212E7A9D999}"/>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1746952-58D1-4FE5-8004-C6CFF3677688}"/>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ECC314A3-AD86-4169-833D-6325C5D7D04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ED2F918C-0618-40FC-B782-246D3D0C3CFB}"/>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F84469A7-3B6F-45FB-B3C3-C8D1B1CCE1AB}"/>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33880A44-30B5-4FCC-B01D-00156D4EE8D8}"/>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40" name="フローチャート: 判断 239">
          <a:extLst>
            <a:ext uri="{FF2B5EF4-FFF2-40B4-BE49-F238E27FC236}">
              <a16:creationId xmlns:a16="http://schemas.microsoft.com/office/drawing/2014/main" id="{6BF39DAF-92F8-4E71-A2A4-A3043548BB69}"/>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ABE544B-12C8-4466-ADB3-D8268E323D4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31A5E04-227C-46D8-9F28-5647F454FDA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F5C5A19-5B6C-4FE6-8945-B91DDCC2D97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05D49C3-2CDB-4C8B-9204-592C91DCFE1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0B20F43-3157-4435-A36A-B65BD440573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5776</xdr:rowOff>
    </xdr:from>
    <xdr:to>
      <xdr:col>55</xdr:col>
      <xdr:colOff>50800</xdr:colOff>
      <xdr:row>64</xdr:row>
      <xdr:rowOff>107376</xdr:rowOff>
    </xdr:to>
    <xdr:sp macro="" textlink="">
      <xdr:nvSpPr>
        <xdr:cNvPr id="246" name="楕円 245">
          <a:extLst>
            <a:ext uri="{FF2B5EF4-FFF2-40B4-BE49-F238E27FC236}">
              <a16:creationId xmlns:a16="http://schemas.microsoft.com/office/drawing/2014/main" id="{9A2DB8CB-0AEE-4432-B6B0-63798A60854E}"/>
            </a:ext>
          </a:extLst>
        </xdr:cNvPr>
        <xdr:cNvSpPr/>
      </xdr:nvSpPr>
      <xdr:spPr>
        <a:xfrm>
          <a:off x="10426700" y="1097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92153</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C071669A-9EEB-4299-8C56-0DC9568D25F0}"/>
            </a:ext>
          </a:extLst>
        </xdr:cNvPr>
        <xdr:cNvSpPr txBox="1"/>
      </xdr:nvSpPr>
      <xdr:spPr>
        <a:xfrm>
          <a:off x="10515600" y="1089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5711</xdr:rowOff>
    </xdr:from>
    <xdr:to>
      <xdr:col>50</xdr:col>
      <xdr:colOff>165100</xdr:colOff>
      <xdr:row>64</xdr:row>
      <xdr:rowOff>107311</xdr:rowOff>
    </xdr:to>
    <xdr:sp macro="" textlink="">
      <xdr:nvSpPr>
        <xdr:cNvPr id="248" name="楕円 247">
          <a:extLst>
            <a:ext uri="{FF2B5EF4-FFF2-40B4-BE49-F238E27FC236}">
              <a16:creationId xmlns:a16="http://schemas.microsoft.com/office/drawing/2014/main" id="{605FCFFE-A001-4657-8F70-66759357A0CC}"/>
            </a:ext>
          </a:extLst>
        </xdr:cNvPr>
        <xdr:cNvSpPr/>
      </xdr:nvSpPr>
      <xdr:spPr>
        <a:xfrm>
          <a:off x="9588500" y="109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56511</xdr:rowOff>
    </xdr:from>
    <xdr:to>
      <xdr:col>55</xdr:col>
      <xdr:colOff>0</xdr:colOff>
      <xdr:row>64</xdr:row>
      <xdr:rowOff>56576</xdr:rowOff>
    </xdr:to>
    <xdr:cxnSp macro="">
      <xdr:nvCxnSpPr>
        <xdr:cNvPr id="249" name="直線コネクタ 248">
          <a:extLst>
            <a:ext uri="{FF2B5EF4-FFF2-40B4-BE49-F238E27FC236}">
              <a16:creationId xmlns:a16="http://schemas.microsoft.com/office/drawing/2014/main" id="{3AFCC39C-FA43-499B-A61A-150825BFCDDB}"/>
            </a:ext>
          </a:extLst>
        </xdr:cNvPr>
        <xdr:cNvCxnSpPr/>
      </xdr:nvCxnSpPr>
      <xdr:spPr>
        <a:xfrm>
          <a:off x="9639300" y="11029311"/>
          <a:ext cx="8382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5664</xdr:rowOff>
    </xdr:from>
    <xdr:to>
      <xdr:col>46</xdr:col>
      <xdr:colOff>38100</xdr:colOff>
      <xdr:row>64</xdr:row>
      <xdr:rowOff>107264</xdr:rowOff>
    </xdr:to>
    <xdr:sp macro="" textlink="">
      <xdr:nvSpPr>
        <xdr:cNvPr id="250" name="楕円 249">
          <a:extLst>
            <a:ext uri="{FF2B5EF4-FFF2-40B4-BE49-F238E27FC236}">
              <a16:creationId xmlns:a16="http://schemas.microsoft.com/office/drawing/2014/main" id="{38E9A767-5EB7-489F-BFA7-FA5BEC2C9614}"/>
            </a:ext>
          </a:extLst>
        </xdr:cNvPr>
        <xdr:cNvSpPr/>
      </xdr:nvSpPr>
      <xdr:spPr>
        <a:xfrm>
          <a:off x="8699500" y="1097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56464</xdr:rowOff>
    </xdr:from>
    <xdr:to>
      <xdr:col>50</xdr:col>
      <xdr:colOff>114300</xdr:colOff>
      <xdr:row>64</xdr:row>
      <xdr:rowOff>56511</xdr:rowOff>
    </xdr:to>
    <xdr:cxnSp macro="">
      <xdr:nvCxnSpPr>
        <xdr:cNvPr id="251" name="直線コネクタ 250">
          <a:extLst>
            <a:ext uri="{FF2B5EF4-FFF2-40B4-BE49-F238E27FC236}">
              <a16:creationId xmlns:a16="http://schemas.microsoft.com/office/drawing/2014/main" id="{DE13EDE6-20F0-456A-A1A1-5538E5843447}"/>
            </a:ext>
          </a:extLst>
        </xdr:cNvPr>
        <xdr:cNvCxnSpPr/>
      </xdr:nvCxnSpPr>
      <xdr:spPr>
        <a:xfrm>
          <a:off x="8750300" y="11029264"/>
          <a:ext cx="889000" cy="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5709</xdr:rowOff>
    </xdr:from>
    <xdr:to>
      <xdr:col>41</xdr:col>
      <xdr:colOff>101600</xdr:colOff>
      <xdr:row>64</xdr:row>
      <xdr:rowOff>107309</xdr:rowOff>
    </xdr:to>
    <xdr:sp macro="" textlink="">
      <xdr:nvSpPr>
        <xdr:cNvPr id="252" name="楕円 251">
          <a:extLst>
            <a:ext uri="{FF2B5EF4-FFF2-40B4-BE49-F238E27FC236}">
              <a16:creationId xmlns:a16="http://schemas.microsoft.com/office/drawing/2014/main" id="{5A93FADB-2733-435E-90C7-208D225E89E9}"/>
            </a:ext>
          </a:extLst>
        </xdr:cNvPr>
        <xdr:cNvSpPr/>
      </xdr:nvSpPr>
      <xdr:spPr>
        <a:xfrm>
          <a:off x="7810500" y="1097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56464</xdr:rowOff>
    </xdr:from>
    <xdr:to>
      <xdr:col>45</xdr:col>
      <xdr:colOff>177800</xdr:colOff>
      <xdr:row>64</xdr:row>
      <xdr:rowOff>56509</xdr:rowOff>
    </xdr:to>
    <xdr:cxnSp macro="">
      <xdr:nvCxnSpPr>
        <xdr:cNvPr id="253" name="直線コネクタ 252">
          <a:extLst>
            <a:ext uri="{FF2B5EF4-FFF2-40B4-BE49-F238E27FC236}">
              <a16:creationId xmlns:a16="http://schemas.microsoft.com/office/drawing/2014/main" id="{C8F74F5F-FCE9-4F37-BDFC-C078ABBC00C6}"/>
            </a:ext>
          </a:extLst>
        </xdr:cNvPr>
        <xdr:cNvCxnSpPr/>
      </xdr:nvCxnSpPr>
      <xdr:spPr>
        <a:xfrm flipV="1">
          <a:off x="7861300" y="11029264"/>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6100</xdr:rowOff>
    </xdr:from>
    <xdr:to>
      <xdr:col>36</xdr:col>
      <xdr:colOff>165100</xdr:colOff>
      <xdr:row>64</xdr:row>
      <xdr:rowOff>107700</xdr:rowOff>
    </xdr:to>
    <xdr:sp macro="" textlink="">
      <xdr:nvSpPr>
        <xdr:cNvPr id="254" name="楕円 253">
          <a:extLst>
            <a:ext uri="{FF2B5EF4-FFF2-40B4-BE49-F238E27FC236}">
              <a16:creationId xmlns:a16="http://schemas.microsoft.com/office/drawing/2014/main" id="{28BE50D6-BB48-49E9-8BC2-3BE1371C1C06}"/>
            </a:ext>
          </a:extLst>
        </xdr:cNvPr>
        <xdr:cNvSpPr/>
      </xdr:nvSpPr>
      <xdr:spPr>
        <a:xfrm>
          <a:off x="6921500" y="1097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56509</xdr:rowOff>
    </xdr:from>
    <xdr:to>
      <xdr:col>41</xdr:col>
      <xdr:colOff>50800</xdr:colOff>
      <xdr:row>64</xdr:row>
      <xdr:rowOff>56900</xdr:rowOff>
    </xdr:to>
    <xdr:cxnSp macro="">
      <xdr:nvCxnSpPr>
        <xdr:cNvPr id="255" name="直線コネクタ 254">
          <a:extLst>
            <a:ext uri="{FF2B5EF4-FFF2-40B4-BE49-F238E27FC236}">
              <a16:creationId xmlns:a16="http://schemas.microsoft.com/office/drawing/2014/main" id="{52FFD565-080B-4187-85F3-0C15C497BF68}"/>
            </a:ext>
          </a:extLst>
        </xdr:cNvPr>
        <xdr:cNvCxnSpPr/>
      </xdr:nvCxnSpPr>
      <xdr:spPr>
        <a:xfrm flipV="1">
          <a:off x="6972300" y="11029309"/>
          <a:ext cx="889000" cy="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AF9CB5AD-8D55-44C4-8560-EEB6027E8E8D}"/>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EFD28138-A4D9-4357-9B23-1CFFE0DD5C58}"/>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FD457A98-824F-4906-8F37-A8679B399C95}"/>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D2C35BD-FD41-4A60-9EE2-994E7AE9C449}"/>
            </a:ext>
          </a:extLst>
        </xdr:cNvPr>
        <xdr:cNvSpPr txBox="1"/>
      </xdr:nvSpPr>
      <xdr:spPr>
        <a:xfrm>
          <a:off x="6672795" y="10341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98438</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A0496AE4-6D29-484E-8091-4563C2E069C8}"/>
            </a:ext>
          </a:extLst>
        </xdr:cNvPr>
        <xdr:cNvSpPr txBox="1"/>
      </xdr:nvSpPr>
      <xdr:spPr>
        <a:xfrm>
          <a:off x="9359411" y="1107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98391</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A52DD6D2-3675-4370-AD52-1C7E9AB4AFDF}"/>
            </a:ext>
          </a:extLst>
        </xdr:cNvPr>
        <xdr:cNvSpPr txBox="1"/>
      </xdr:nvSpPr>
      <xdr:spPr>
        <a:xfrm>
          <a:off x="8483111" y="1107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98436</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58939CFE-56E4-4A9B-8F3D-F91B62CD7623}"/>
            </a:ext>
          </a:extLst>
        </xdr:cNvPr>
        <xdr:cNvSpPr txBox="1"/>
      </xdr:nvSpPr>
      <xdr:spPr>
        <a:xfrm>
          <a:off x="7594111" y="1107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98827</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B6C2EDA6-B7B6-42EE-BEBA-36C58E7A079D}"/>
            </a:ext>
          </a:extLst>
        </xdr:cNvPr>
        <xdr:cNvSpPr txBox="1"/>
      </xdr:nvSpPr>
      <xdr:spPr>
        <a:xfrm>
          <a:off x="6705111" y="1107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BDA99C2-7144-46F5-9146-62DBF64C1BA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4E550AC-0A30-450C-BEEE-C60035D92DE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76E2306-B555-43AB-93A5-B124DEF038C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51895AC-8C73-4CF9-B294-6F63DA22FAB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27E4334-CA66-482D-9741-364A28FDDF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EB34D93-3C1C-45C5-B3C6-F39D608975F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3674221-3BD9-46F9-8BF2-3E2AAA43F57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B7C5F38-5E84-44CA-BD1D-C759D9829A7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A32BAE5-DE70-4698-A31B-63A64E90FF5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4DDE0A7-E4B0-42EA-BA73-F32F1658A97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90EB488-51C2-4F94-BC72-66855371E00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38E880F-19AA-469B-A6BE-4EDA074ACB9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E2A2763-59E6-40AE-9533-7EB27BCF0CC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AC89747-DDA8-40C0-BF93-0C21522BD84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05A7AB4-CC68-4FE8-A377-FFC96725B2A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E9A2D05-DBA6-4D7F-BB88-F81AE181C76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CB7FE62-0DE4-4E99-A9B9-1BFBE317E92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83D7F81-C049-4466-9AE8-ADD1E138506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78F4948-74B2-4471-B586-44B45B13A85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A3657A8-00A5-4288-92A1-4C288477D7C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180EC349-3D36-45F5-9444-5CE78DF4ACD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A179D98-ED27-4F95-8D76-C66483E1277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F2D31ED-8349-40CC-BB93-6B5FEC1CED1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ACB1988-0B46-4148-BC96-4E5500D833E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A7054A1B-872F-4387-B0A4-5A10A3260728}"/>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147F818-C744-4F99-8607-8693AA3FAD4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907018AF-6678-466E-8D3B-E5FBD6CB758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244136FD-CAE9-404B-8F54-5A0A4FC92BD7}"/>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7E033A68-65C0-41BE-A7D6-FE90F5EF3DFD}"/>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8E8FDA6-B70C-4A7A-BBCE-AA005912BBD9}"/>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8F43B6A8-46CA-499F-AF81-58C5CE6AECDF}"/>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B102E332-147C-40DF-A10C-35A01FE15BD2}"/>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BBD4509E-B807-4A37-8A32-2A54F7B68F15}"/>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66B7405F-F4BF-4D48-9119-30917D6B3F61}"/>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8" name="フローチャート: 判断 297">
          <a:extLst>
            <a:ext uri="{FF2B5EF4-FFF2-40B4-BE49-F238E27FC236}">
              <a16:creationId xmlns:a16="http://schemas.microsoft.com/office/drawing/2014/main" id="{91EBC4B3-9019-4DB9-82C2-29FCCD4E545A}"/>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92B83FC-3CC0-4A15-8FB8-0F77C4A6ABF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BCC7658-8E55-45E2-BC65-303D7DEB9BE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F1CCA0A-111F-4B7D-8AC8-4CA958852AC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35708BF-E532-4D60-8B67-69961E50B4D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381BB44-0129-42F9-A930-198E7D7CEED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xdr:rowOff>
    </xdr:from>
    <xdr:to>
      <xdr:col>24</xdr:col>
      <xdr:colOff>114300</xdr:colOff>
      <xdr:row>83</xdr:row>
      <xdr:rowOff>106045</xdr:rowOff>
    </xdr:to>
    <xdr:sp macro="" textlink="">
      <xdr:nvSpPr>
        <xdr:cNvPr id="304" name="楕円 303">
          <a:extLst>
            <a:ext uri="{FF2B5EF4-FFF2-40B4-BE49-F238E27FC236}">
              <a16:creationId xmlns:a16="http://schemas.microsoft.com/office/drawing/2014/main" id="{F8069D20-F702-42E5-868D-71C73558CF7A}"/>
            </a:ext>
          </a:extLst>
        </xdr:cNvPr>
        <xdr:cNvSpPr/>
      </xdr:nvSpPr>
      <xdr:spPr>
        <a:xfrm>
          <a:off x="45847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154322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BACEC0B7-4917-4687-AA22-DD7F388F02D9}"/>
            </a:ext>
          </a:extLst>
        </xdr:cNvPr>
        <xdr:cNvSpPr txBox="1"/>
      </xdr:nvSpPr>
      <xdr:spPr>
        <a:xfrm>
          <a:off x="4673600"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137795</xdr:rowOff>
    </xdr:from>
    <xdr:to>
      <xdr:col>20</xdr:col>
      <xdr:colOff>38100</xdr:colOff>
      <xdr:row>83</xdr:row>
      <xdr:rowOff>67945</xdr:rowOff>
    </xdr:to>
    <xdr:sp macro="" textlink="">
      <xdr:nvSpPr>
        <xdr:cNvPr id="306" name="楕円 305">
          <a:extLst>
            <a:ext uri="{FF2B5EF4-FFF2-40B4-BE49-F238E27FC236}">
              <a16:creationId xmlns:a16="http://schemas.microsoft.com/office/drawing/2014/main" id="{DA63996D-BD59-4683-8FC6-4CE79B7A1577}"/>
            </a:ext>
          </a:extLst>
        </xdr:cNvPr>
        <xdr:cNvSpPr/>
      </xdr:nvSpPr>
      <xdr:spPr>
        <a:xfrm>
          <a:off x="3746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17145</xdr:rowOff>
    </xdr:from>
    <xdr:to>
      <xdr:col>24</xdr:col>
      <xdr:colOff>63500</xdr:colOff>
      <xdr:row>83</xdr:row>
      <xdr:rowOff>55245</xdr:rowOff>
    </xdr:to>
    <xdr:cxnSp macro="">
      <xdr:nvCxnSpPr>
        <xdr:cNvPr id="307" name="直線コネクタ 306">
          <a:extLst>
            <a:ext uri="{FF2B5EF4-FFF2-40B4-BE49-F238E27FC236}">
              <a16:creationId xmlns:a16="http://schemas.microsoft.com/office/drawing/2014/main" id="{10E11242-148E-416E-92A3-6949BB7A5BA3}"/>
            </a:ext>
          </a:extLst>
        </xdr:cNvPr>
        <xdr:cNvCxnSpPr/>
      </xdr:nvCxnSpPr>
      <xdr:spPr>
        <a:xfrm>
          <a:off x="3797300" y="142474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99695</xdr:rowOff>
    </xdr:from>
    <xdr:to>
      <xdr:col>15</xdr:col>
      <xdr:colOff>101600</xdr:colOff>
      <xdr:row>83</xdr:row>
      <xdr:rowOff>29845</xdr:rowOff>
    </xdr:to>
    <xdr:sp macro="" textlink="">
      <xdr:nvSpPr>
        <xdr:cNvPr id="308" name="楕円 307">
          <a:extLst>
            <a:ext uri="{FF2B5EF4-FFF2-40B4-BE49-F238E27FC236}">
              <a16:creationId xmlns:a16="http://schemas.microsoft.com/office/drawing/2014/main" id="{CE8F2EDF-89A3-4A59-A041-B2EFB8B95BAA}"/>
            </a:ext>
          </a:extLst>
        </xdr:cNvPr>
        <xdr:cNvSpPr/>
      </xdr:nvSpPr>
      <xdr:spPr>
        <a:xfrm>
          <a:off x="2857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150495</xdr:rowOff>
    </xdr:from>
    <xdr:to>
      <xdr:col>19</xdr:col>
      <xdr:colOff>177800</xdr:colOff>
      <xdr:row>83</xdr:row>
      <xdr:rowOff>17145</xdr:rowOff>
    </xdr:to>
    <xdr:cxnSp macro="">
      <xdr:nvCxnSpPr>
        <xdr:cNvPr id="309" name="直線コネクタ 308">
          <a:extLst>
            <a:ext uri="{FF2B5EF4-FFF2-40B4-BE49-F238E27FC236}">
              <a16:creationId xmlns:a16="http://schemas.microsoft.com/office/drawing/2014/main" id="{FD69605E-99D2-4413-AC0B-D89D6666C8D1}"/>
            </a:ext>
          </a:extLst>
        </xdr:cNvPr>
        <xdr:cNvCxnSpPr/>
      </xdr:nvCxnSpPr>
      <xdr:spPr>
        <a:xfrm>
          <a:off x="2908300" y="142093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61595</xdr:rowOff>
    </xdr:from>
    <xdr:to>
      <xdr:col>10</xdr:col>
      <xdr:colOff>165100</xdr:colOff>
      <xdr:row>82</xdr:row>
      <xdr:rowOff>163195</xdr:rowOff>
    </xdr:to>
    <xdr:sp macro="" textlink="">
      <xdr:nvSpPr>
        <xdr:cNvPr id="310" name="楕円 309">
          <a:extLst>
            <a:ext uri="{FF2B5EF4-FFF2-40B4-BE49-F238E27FC236}">
              <a16:creationId xmlns:a16="http://schemas.microsoft.com/office/drawing/2014/main" id="{2F6BA9F9-C827-465D-AE1E-250140C55CAA}"/>
            </a:ext>
          </a:extLst>
        </xdr:cNvPr>
        <xdr:cNvSpPr/>
      </xdr:nvSpPr>
      <xdr:spPr>
        <a:xfrm>
          <a:off x="1968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112395</xdr:rowOff>
    </xdr:from>
    <xdr:to>
      <xdr:col>15</xdr:col>
      <xdr:colOff>50800</xdr:colOff>
      <xdr:row>82</xdr:row>
      <xdr:rowOff>150495</xdr:rowOff>
    </xdr:to>
    <xdr:cxnSp macro="">
      <xdr:nvCxnSpPr>
        <xdr:cNvPr id="311" name="直線コネクタ 310">
          <a:extLst>
            <a:ext uri="{FF2B5EF4-FFF2-40B4-BE49-F238E27FC236}">
              <a16:creationId xmlns:a16="http://schemas.microsoft.com/office/drawing/2014/main" id="{4E88F086-90A4-42F0-A4E4-9C38B6119467}"/>
            </a:ext>
          </a:extLst>
        </xdr:cNvPr>
        <xdr:cNvCxnSpPr/>
      </xdr:nvCxnSpPr>
      <xdr:spPr>
        <a:xfrm>
          <a:off x="2019300" y="141712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23495</xdr:rowOff>
    </xdr:from>
    <xdr:to>
      <xdr:col>6</xdr:col>
      <xdr:colOff>38100</xdr:colOff>
      <xdr:row>82</xdr:row>
      <xdr:rowOff>125095</xdr:rowOff>
    </xdr:to>
    <xdr:sp macro="" textlink="">
      <xdr:nvSpPr>
        <xdr:cNvPr id="312" name="楕円 311">
          <a:extLst>
            <a:ext uri="{FF2B5EF4-FFF2-40B4-BE49-F238E27FC236}">
              <a16:creationId xmlns:a16="http://schemas.microsoft.com/office/drawing/2014/main" id="{E5D87049-CB5B-4125-A895-AC4CB77D03C4}"/>
            </a:ext>
          </a:extLst>
        </xdr:cNvPr>
        <xdr:cNvSpPr/>
      </xdr:nvSpPr>
      <xdr:spPr>
        <a:xfrm>
          <a:off x="1079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74295</xdr:rowOff>
    </xdr:from>
    <xdr:to>
      <xdr:col>10</xdr:col>
      <xdr:colOff>114300</xdr:colOff>
      <xdr:row>82</xdr:row>
      <xdr:rowOff>112395</xdr:rowOff>
    </xdr:to>
    <xdr:cxnSp macro="">
      <xdr:nvCxnSpPr>
        <xdr:cNvPr id="313" name="直線コネクタ 312">
          <a:extLst>
            <a:ext uri="{FF2B5EF4-FFF2-40B4-BE49-F238E27FC236}">
              <a16:creationId xmlns:a16="http://schemas.microsoft.com/office/drawing/2014/main" id="{5836E3CD-FA2D-4BC2-B943-FE0DE6C7FE2E}"/>
            </a:ext>
          </a:extLst>
        </xdr:cNvPr>
        <xdr:cNvCxnSpPr/>
      </xdr:nvCxnSpPr>
      <xdr:spPr>
        <a:xfrm>
          <a:off x="1130300" y="141331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A7AB75CC-84A9-441B-B23B-7D21B47DE9C4}"/>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91CB38D6-C343-4B21-AAE7-A2FAC2D2A4BF}"/>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BA745C6A-5FCA-4E81-90DB-381A31354F88}"/>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7" name="n_4aveValue【公営住宅】&#10;有形固定資産減価償却率">
          <a:extLst>
            <a:ext uri="{FF2B5EF4-FFF2-40B4-BE49-F238E27FC236}">
              <a16:creationId xmlns:a16="http://schemas.microsoft.com/office/drawing/2014/main" id="{69338FAE-0EB7-4065-AE45-2861B2051340}"/>
            </a:ext>
          </a:extLst>
        </xdr:cNvPr>
        <xdr:cNvSpPr txBox="1"/>
      </xdr:nvSpPr>
      <xdr:spPr>
        <a:xfrm>
          <a:off x="927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59072</xdr:rowOff>
    </xdr:from>
    <xdr:ext cx="405111" cy="259045"/>
    <xdr:sp macro="" textlink="">
      <xdr:nvSpPr>
        <xdr:cNvPr id="318" name="n_1mainValue【公営住宅】&#10;有形固定資産減価償却率">
          <a:extLst>
            <a:ext uri="{FF2B5EF4-FFF2-40B4-BE49-F238E27FC236}">
              <a16:creationId xmlns:a16="http://schemas.microsoft.com/office/drawing/2014/main" id="{AE1DE97C-F0E4-4C9B-89B1-F4459EFC4B36}"/>
            </a:ext>
          </a:extLst>
        </xdr:cNvPr>
        <xdr:cNvSpPr txBox="1"/>
      </xdr:nvSpPr>
      <xdr:spPr>
        <a:xfrm>
          <a:off x="35820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20972</xdr:rowOff>
    </xdr:from>
    <xdr:ext cx="405111" cy="259045"/>
    <xdr:sp macro="" textlink="">
      <xdr:nvSpPr>
        <xdr:cNvPr id="319" name="n_2mainValue【公営住宅】&#10;有形固定資産減価償却率">
          <a:extLst>
            <a:ext uri="{FF2B5EF4-FFF2-40B4-BE49-F238E27FC236}">
              <a16:creationId xmlns:a16="http://schemas.microsoft.com/office/drawing/2014/main" id="{6F843A1D-F64C-4C7D-8712-03FD25E12511}"/>
            </a:ext>
          </a:extLst>
        </xdr:cNvPr>
        <xdr:cNvSpPr txBox="1"/>
      </xdr:nvSpPr>
      <xdr:spPr>
        <a:xfrm>
          <a:off x="2705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20" name="n_3mainValue【公営住宅】&#10;有形固定資産減価償却率">
          <a:extLst>
            <a:ext uri="{FF2B5EF4-FFF2-40B4-BE49-F238E27FC236}">
              <a16:creationId xmlns:a16="http://schemas.microsoft.com/office/drawing/2014/main" id="{FAE5BD96-B70F-4C63-8E93-41E6868A2E79}"/>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141622</xdr:rowOff>
    </xdr:from>
    <xdr:ext cx="405111" cy="259045"/>
    <xdr:sp macro="" textlink="">
      <xdr:nvSpPr>
        <xdr:cNvPr id="321" name="n_4mainValue【公営住宅】&#10;有形固定資産減価償却率">
          <a:extLst>
            <a:ext uri="{FF2B5EF4-FFF2-40B4-BE49-F238E27FC236}">
              <a16:creationId xmlns:a16="http://schemas.microsoft.com/office/drawing/2014/main" id="{E5E7C629-6E12-4B0E-98AF-5B36B6810611}"/>
            </a:ext>
          </a:extLst>
        </xdr:cNvPr>
        <xdr:cNvSpPr txBox="1"/>
      </xdr:nvSpPr>
      <xdr:spPr>
        <a:xfrm>
          <a:off x="927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6BEA695-F7A4-44CB-BF68-CC883BDB296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B454016-F0A9-4A44-B643-3D69D9D998C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7D85FB9-DE64-4964-A2C2-33E075C9728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86C7C8E-7134-493F-BD6E-9D05E7BA70B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7F2C05A-522C-4564-9077-5E0E329CC51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2B4F9BA-B5A6-4174-9771-C2A2A73FC85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63E4EAD-6A9E-49CE-9CFC-9009101B1D0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4D10D59-3E5B-4482-A89D-C89AF031B15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AC2E7BF-18BD-4AE1-ABEF-16F32D39E57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4408151-0657-4C0A-8A53-C63E47698CD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2AD8BC1-1E25-445C-B75B-7A64ECF7F7F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1984EF5-846F-49F3-BFFE-19EC82125E5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2B0E4E6-A148-4E06-82C1-295F785ED0C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B65390E0-CA97-487C-9374-543E255116A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42501098-B86F-49BA-A9B7-F0BEF9B4585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CDA88C8-A7C6-4963-85ED-7AE7741B4B8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1FC261F-2699-4E55-8E1C-A61BA0CC024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E63CE4A2-66E8-49CE-B071-32AFC3B868B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DCDE100-77D8-4A7C-8982-1420AEFFF6B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266E8F19-6CDE-406F-BA97-93BF0AD4096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867AC4E-4CAE-422B-8197-289345199AE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2D0C4914-0973-4082-A080-281B1ED3C38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746A7A6-0966-4296-B0A3-829461DDE7E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B57A0DB2-3A26-4938-8FFA-59CC32BFF548}"/>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EC3B0E34-3B1E-4A89-84C6-62C27154E26E}"/>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FFCCF02D-2A65-46F8-802A-53C357F8EF3B}"/>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3D3A61C7-D3C5-4624-A671-83DBFB435A02}"/>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3FB8A112-4E37-4C9B-96F8-35C938CAD27C}"/>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C8388BA8-9740-4588-BFD4-6040CFC9A379}"/>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7623E678-378B-47DD-84B8-4CA628873343}"/>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C0B5C311-821D-4F03-80FF-8B74F1407E15}"/>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39F6F9CD-D902-4B3C-8C17-1FD428E69BD9}"/>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1CB74D28-5BD1-4EE0-87EC-B02C9694CD1E}"/>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116078</xdr:rowOff>
    </xdr:from>
    <xdr:to>
      <xdr:col>36</xdr:col>
      <xdr:colOff>165100</xdr:colOff>
      <xdr:row>85</xdr:row>
      <xdr:rowOff>46228</xdr:rowOff>
    </xdr:to>
    <xdr:sp macro="" textlink="">
      <xdr:nvSpPr>
        <xdr:cNvPr id="355" name="フローチャート: 判断 354">
          <a:extLst>
            <a:ext uri="{FF2B5EF4-FFF2-40B4-BE49-F238E27FC236}">
              <a16:creationId xmlns:a16="http://schemas.microsoft.com/office/drawing/2014/main" id="{B7F1BEA2-0D65-43B0-A77F-C92487CFA21B}"/>
            </a:ext>
          </a:extLst>
        </xdr:cNvPr>
        <xdr:cNvSpPr/>
      </xdr:nvSpPr>
      <xdr:spPr>
        <a:xfrm>
          <a:off x="6921500" y="1451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A972AEA-B603-4129-9069-48DA615AA61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FDEEDC0-9CF9-4825-8374-F338A9DB2AA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754B625-47A1-47CE-A848-54444431B8D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895570D-CDB4-4C87-A1FA-D44628C8948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AEF2AE6-4272-40B9-A2CA-68ED5696EE0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33782</xdr:rowOff>
    </xdr:from>
    <xdr:to>
      <xdr:col>55</xdr:col>
      <xdr:colOff>50800</xdr:colOff>
      <xdr:row>86</xdr:row>
      <xdr:rowOff>135382</xdr:rowOff>
    </xdr:to>
    <xdr:sp macro="" textlink="">
      <xdr:nvSpPr>
        <xdr:cNvPr id="361" name="楕円 360">
          <a:extLst>
            <a:ext uri="{FF2B5EF4-FFF2-40B4-BE49-F238E27FC236}">
              <a16:creationId xmlns:a16="http://schemas.microsoft.com/office/drawing/2014/main" id="{24E984E2-C0BA-4774-84E4-94860B8ABB56}"/>
            </a:ext>
          </a:extLst>
        </xdr:cNvPr>
        <xdr:cNvSpPr/>
      </xdr:nvSpPr>
      <xdr:spPr>
        <a:xfrm>
          <a:off x="10426700" y="1477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120159</xdr:rowOff>
    </xdr:from>
    <xdr:ext cx="469744" cy="259045"/>
    <xdr:sp macro="" textlink="">
      <xdr:nvSpPr>
        <xdr:cNvPr id="362" name="【公営住宅】&#10;一人当たり面積該当値テキスト">
          <a:extLst>
            <a:ext uri="{FF2B5EF4-FFF2-40B4-BE49-F238E27FC236}">
              <a16:creationId xmlns:a16="http://schemas.microsoft.com/office/drawing/2014/main" id="{4EF26959-EA69-4410-B457-F247B38224FA}"/>
            </a:ext>
          </a:extLst>
        </xdr:cNvPr>
        <xdr:cNvSpPr txBox="1"/>
      </xdr:nvSpPr>
      <xdr:spPr>
        <a:xfrm>
          <a:off x="10515600" y="1469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33782</xdr:rowOff>
    </xdr:from>
    <xdr:to>
      <xdr:col>50</xdr:col>
      <xdr:colOff>165100</xdr:colOff>
      <xdr:row>86</xdr:row>
      <xdr:rowOff>135382</xdr:rowOff>
    </xdr:to>
    <xdr:sp macro="" textlink="">
      <xdr:nvSpPr>
        <xdr:cNvPr id="363" name="楕円 362">
          <a:extLst>
            <a:ext uri="{FF2B5EF4-FFF2-40B4-BE49-F238E27FC236}">
              <a16:creationId xmlns:a16="http://schemas.microsoft.com/office/drawing/2014/main" id="{085AA6C5-7153-4E06-AE88-1D6B3DCBAC62}"/>
            </a:ext>
          </a:extLst>
        </xdr:cNvPr>
        <xdr:cNvSpPr/>
      </xdr:nvSpPr>
      <xdr:spPr>
        <a:xfrm>
          <a:off x="9588500" y="1477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84582</xdr:rowOff>
    </xdr:from>
    <xdr:to>
      <xdr:col>55</xdr:col>
      <xdr:colOff>0</xdr:colOff>
      <xdr:row>86</xdr:row>
      <xdr:rowOff>84582</xdr:rowOff>
    </xdr:to>
    <xdr:cxnSp macro="">
      <xdr:nvCxnSpPr>
        <xdr:cNvPr id="364" name="直線コネクタ 363">
          <a:extLst>
            <a:ext uri="{FF2B5EF4-FFF2-40B4-BE49-F238E27FC236}">
              <a16:creationId xmlns:a16="http://schemas.microsoft.com/office/drawing/2014/main" id="{7B6F5A98-66C2-43FB-8185-3E8A016D70AB}"/>
            </a:ext>
          </a:extLst>
        </xdr:cNvPr>
        <xdr:cNvCxnSpPr/>
      </xdr:nvCxnSpPr>
      <xdr:spPr>
        <a:xfrm>
          <a:off x="9639300" y="148292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33401</xdr:rowOff>
    </xdr:from>
    <xdr:to>
      <xdr:col>46</xdr:col>
      <xdr:colOff>38100</xdr:colOff>
      <xdr:row>86</xdr:row>
      <xdr:rowOff>135001</xdr:rowOff>
    </xdr:to>
    <xdr:sp macro="" textlink="">
      <xdr:nvSpPr>
        <xdr:cNvPr id="365" name="楕円 364">
          <a:extLst>
            <a:ext uri="{FF2B5EF4-FFF2-40B4-BE49-F238E27FC236}">
              <a16:creationId xmlns:a16="http://schemas.microsoft.com/office/drawing/2014/main" id="{53992DD3-1D5C-49F1-BAB0-E3CE39077DDA}"/>
            </a:ext>
          </a:extLst>
        </xdr:cNvPr>
        <xdr:cNvSpPr/>
      </xdr:nvSpPr>
      <xdr:spPr>
        <a:xfrm>
          <a:off x="8699500" y="1477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84201</xdr:rowOff>
    </xdr:from>
    <xdr:to>
      <xdr:col>50</xdr:col>
      <xdr:colOff>114300</xdr:colOff>
      <xdr:row>86</xdr:row>
      <xdr:rowOff>84582</xdr:rowOff>
    </xdr:to>
    <xdr:cxnSp macro="">
      <xdr:nvCxnSpPr>
        <xdr:cNvPr id="366" name="直線コネクタ 365">
          <a:extLst>
            <a:ext uri="{FF2B5EF4-FFF2-40B4-BE49-F238E27FC236}">
              <a16:creationId xmlns:a16="http://schemas.microsoft.com/office/drawing/2014/main" id="{30FD7A75-EF1D-45D7-8DEA-67480A87781C}"/>
            </a:ext>
          </a:extLst>
        </xdr:cNvPr>
        <xdr:cNvCxnSpPr/>
      </xdr:nvCxnSpPr>
      <xdr:spPr>
        <a:xfrm>
          <a:off x="8750300" y="14828901"/>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33401</xdr:rowOff>
    </xdr:from>
    <xdr:to>
      <xdr:col>41</xdr:col>
      <xdr:colOff>101600</xdr:colOff>
      <xdr:row>86</xdr:row>
      <xdr:rowOff>135001</xdr:rowOff>
    </xdr:to>
    <xdr:sp macro="" textlink="">
      <xdr:nvSpPr>
        <xdr:cNvPr id="367" name="楕円 366">
          <a:extLst>
            <a:ext uri="{FF2B5EF4-FFF2-40B4-BE49-F238E27FC236}">
              <a16:creationId xmlns:a16="http://schemas.microsoft.com/office/drawing/2014/main" id="{1D7236DC-5E5A-4C66-A8E6-5DDB8D5A1474}"/>
            </a:ext>
          </a:extLst>
        </xdr:cNvPr>
        <xdr:cNvSpPr/>
      </xdr:nvSpPr>
      <xdr:spPr>
        <a:xfrm>
          <a:off x="7810500" y="1477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84201</xdr:rowOff>
    </xdr:from>
    <xdr:to>
      <xdr:col>45</xdr:col>
      <xdr:colOff>177800</xdr:colOff>
      <xdr:row>86</xdr:row>
      <xdr:rowOff>84201</xdr:rowOff>
    </xdr:to>
    <xdr:cxnSp macro="">
      <xdr:nvCxnSpPr>
        <xdr:cNvPr id="368" name="直線コネクタ 367">
          <a:extLst>
            <a:ext uri="{FF2B5EF4-FFF2-40B4-BE49-F238E27FC236}">
              <a16:creationId xmlns:a16="http://schemas.microsoft.com/office/drawing/2014/main" id="{DBC239BD-2423-4E46-873E-63F5ED71AC7D}"/>
            </a:ext>
          </a:extLst>
        </xdr:cNvPr>
        <xdr:cNvCxnSpPr/>
      </xdr:nvCxnSpPr>
      <xdr:spPr>
        <a:xfrm>
          <a:off x="7861300" y="1482890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33401</xdr:rowOff>
    </xdr:from>
    <xdr:to>
      <xdr:col>36</xdr:col>
      <xdr:colOff>165100</xdr:colOff>
      <xdr:row>86</xdr:row>
      <xdr:rowOff>135001</xdr:rowOff>
    </xdr:to>
    <xdr:sp macro="" textlink="">
      <xdr:nvSpPr>
        <xdr:cNvPr id="369" name="楕円 368">
          <a:extLst>
            <a:ext uri="{FF2B5EF4-FFF2-40B4-BE49-F238E27FC236}">
              <a16:creationId xmlns:a16="http://schemas.microsoft.com/office/drawing/2014/main" id="{22485EBF-0A51-496F-AABD-C5634ED2754E}"/>
            </a:ext>
          </a:extLst>
        </xdr:cNvPr>
        <xdr:cNvSpPr/>
      </xdr:nvSpPr>
      <xdr:spPr>
        <a:xfrm>
          <a:off x="6921500" y="1477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84201</xdr:rowOff>
    </xdr:from>
    <xdr:to>
      <xdr:col>41</xdr:col>
      <xdr:colOff>50800</xdr:colOff>
      <xdr:row>86</xdr:row>
      <xdr:rowOff>84201</xdr:rowOff>
    </xdr:to>
    <xdr:cxnSp macro="">
      <xdr:nvCxnSpPr>
        <xdr:cNvPr id="370" name="直線コネクタ 369">
          <a:extLst>
            <a:ext uri="{FF2B5EF4-FFF2-40B4-BE49-F238E27FC236}">
              <a16:creationId xmlns:a16="http://schemas.microsoft.com/office/drawing/2014/main" id="{2847EABD-3BCE-4D1D-A80F-2A5B981A7ABE}"/>
            </a:ext>
          </a:extLst>
        </xdr:cNvPr>
        <xdr:cNvCxnSpPr/>
      </xdr:nvCxnSpPr>
      <xdr:spPr>
        <a:xfrm>
          <a:off x="6972300" y="1482890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87CFD8DB-A83A-4865-9C24-AD16D24C3E83}"/>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7DE22E3B-CC08-4929-A09B-4247A9515DCF}"/>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B92C5D93-E148-4E6C-AD4C-82768BA6FFB7}"/>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62755</xdr:rowOff>
    </xdr:from>
    <xdr:ext cx="469744" cy="259045"/>
    <xdr:sp macro="" textlink="">
      <xdr:nvSpPr>
        <xdr:cNvPr id="374" name="n_4aveValue【公営住宅】&#10;一人当たり面積">
          <a:extLst>
            <a:ext uri="{FF2B5EF4-FFF2-40B4-BE49-F238E27FC236}">
              <a16:creationId xmlns:a16="http://schemas.microsoft.com/office/drawing/2014/main" id="{5C885702-2E40-4A2C-A287-F9D0F34090AF}"/>
            </a:ext>
          </a:extLst>
        </xdr:cNvPr>
        <xdr:cNvSpPr txBox="1"/>
      </xdr:nvSpPr>
      <xdr:spPr>
        <a:xfrm>
          <a:off x="6737427" y="1429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126509</xdr:rowOff>
    </xdr:from>
    <xdr:ext cx="469744" cy="259045"/>
    <xdr:sp macro="" textlink="">
      <xdr:nvSpPr>
        <xdr:cNvPr id="375" name="n_1mainValue【公営住宅】&#10;一人当たり面積">
          <a:extLst>
            <a:ext uri="{FF2B5EF4-FFF2-40B4-BE49-F238E27FC236}">
              <a16:creationId xmlns:a16="http://schemas.microsoft.com/office/drawing/2014/main" id="{142A1C7C-4395-4BB3-8C6C-59041BE6118E}"/>
            </a:ext>
          </a:extLst>
        </xdr:cNvPr>
        <xdr:cNvSpPr txBox="1"/>
      </xdr:nvSpPr>
      <xdr:spPr>
        <a:xfrm>
          <a:off x="9391727" y="1487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126128</xdr:rowOff>
    </xdr:from>
    <xdr:ext cx="469744" cy="259045"/>
    <xdr:sp macro="" textlink="">
      <xdr:nvSpPr>
        <xdr:cNvPr id="376" name="n_2mainValue【公営住宅】&#10;一人当たり面積">
          <a:extLst>
            <a:ext uri="{FF2B5EF4-FFF2-40B4-BE49-F238E27FC236}">
              <a16:creationId xmlns:a16="http://schemas.microsoft.com/office/drawing/2014/main" id="{60F8A7D7-6F6A-4C7D-9BFA-730F3076E7C5}"/>
            </a:ext>
          </a:extLst>
        </xdr:cNvPr>
        <xdr:cNvSpPr txBox="1"/>
      </xdr:nvSpPr>
      <xdr:spPr>
        <a:xfrm>
          <a:off x="8515427" y="1487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126128</xdr:rowOff>
    </xdr:from>
    <xdr:ext cx="469744" cy="259045"/>
    <xdr:sp macro="" textlink="">
      <xdr:nvSpPr>
        <xdr:cNvPr id="377" name="n_3mainValue【公営住宅】&#10;一人当たり面積">
          <a:extLst>
            <a:ext uri="{FF2B5EF4-FFF2-40B4-BE49-F238E27FC236}">
              <a16:creationId xmlns:a16="http://schemas.microsoft.com/office/drawing/2014/main" id="{64D70036-B4B8-4D5F-90FF-D5BB86ABF512}"/>
            </a:ext>
          </a:extLst>
        </xdr:cNvPr>
        <xdr:cNvSpPr txBox="1"/>
      </xdr:nvSpPr>
      <xdr:spPr>
        <a:xfrm>
          <a:off x="7626427" y="1487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126128</xdr:rowOff>
    </xdr:from>
    <xdr:ext cx="469744" cy="259045"/>
    <xdr:sp macro="" textlink="">
      <xdr:nvSpPr>
        <xdr:cNvPr id="378" name="n_4mainValue【公営住宅】&#10;一人当たり面積">
          <a:extLst>
            <a:ext uri="{FF2B5EF4-FFF2-40B4-BE49-F238E27FC236}">
              <a16:creationId xmlns:a16="http://schemas.microsoft.com/office/drawing/2014/main" id="{589417B0-F01A-4A2F-A260-BBD46724CA4C}"/>
            </a:ext>
          </a:extLst>
        </xdr:cNvPr>
        <xdr:cNvSpPr txBox="1"/>
      </xdr:nvSpPr>
      <xdr:spPr>
        <a:xfrm>
          <a:off x="6737427" y="1487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71C74142-9BA0-4903-9569-572ADE9A4A7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C46BDE7D-4737-44F9-AEDE-D24C33AF98B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3FC9E30-1341-4849-B4DB-859CF031087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5E7A66C9-0A4C-461B-AE67-1D5B1EF887A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411E0F33-2E20-4F84-84FD-05428ABDEEE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67AA421D-42CB-4248-8196-B2B0DE50319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68C75F5-ED92-4F8E-A96C-8FB8E814502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8560208-77E7-42DF-BE4E-F024624BC3A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A8F224B-B11C-4510-A80D-711B64CC874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B9D29170-834E-4489-AE11-398B67B6F66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D76D90B1-1BEC-46BD-A0BC-D63B1649198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CFB2F4CF-E19E-448E-AE42-D5A1F25087F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726D840B-07B0-408E-A7FD-53A9189438F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4DEAF362-9616-4CF9-9E45-8F4E6A0A229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9C8C6E83-0117-4915-B9D5-0DAC61E30A7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4604B31E-CE27-45B7-B131-58992424D11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8A80BB7-45B9-4BA7-AFA1-C2A7D3F5C48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BE03DDC-0185-49CC-89B3-1C1F5DE1815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38A51B2C-A144-47D8-BBC0-B709F4CFD44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F517FDE-2191-400C-8967-EE0E150459D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6F033DA4-4E38-4C40-B395-1CF01DFBC42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BC374B68-B707-42A5-A76F-1AD3A2D4AF8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F4FE168C-CC41-47A3-95F8-7BB605A5BD3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6D5A405-7515-4E82-8691-9A0D246045C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26C72D6C-E037-4A6F-940F-55463D5437E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56F0E420-1999-4035-9517-ABAF36BD714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C8046B7D-663A-484F-8709-6ED39ACECAA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E28B1C6B-3216-4ACE-95A5-7EE904A2781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878F6634-DABE-484F-B413-08CA5596053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1254FBBF-487C-4389-82E4-C0BC6278E83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A5628311-44F5-4B38-84EA-A72233EBF27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B4376BDE-8839-4ECF-8A47-8D5059FCC65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92216D61-84B0-4AEC-98B2-684FF41208B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BBE814F1-568F-4F46-B0EF-E59A21927A9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519A32C6-4450-4049-A584-266907F4252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3CE0DC91-2752-438B-8B6B-BFC9241B912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B552311E-741F-486D-BA4C-82F4758A65D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4C091358-0CCA-4CA4-99F8-92EE1C52EC8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7160F262-4F27-4267-9C82-7A5450F5A92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93E0FD0D-FF8C-483B-916D-04173B17955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DB1C221C-9714-427F-B8AD-0F7C72B35A93}"/>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990E3E77-153B-4E51-A5A7-EAA4D3845062}"/>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994E904D-6DCF-4615-91F2-6A646299DB5E}"/>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DF393B2A-245F-45FC-A353-E1CAA6858236}"/>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1A05B88C-FD62-47DA-9F3F-B72E32CEEB01}"/>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8174480D-5E3B-434B-8D08-61C4232196E1}"/>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49D5DB43-935B-4724-BB79-583C955E99EA}"/>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39E98B53-B822-4F8D-BB06-DA22B3896433}"/>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EA8AB88B-FC7B-4553-9A79-C4520AFB2023}"/>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A8362B12-DAAB-4B57-89D7-D271E414303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29" name="フローチャート: 判断 428">
          <a:extLst>
            <a:ext uri="{FF2B5EF4-FFF2-40B4-BE49-F238E27FC236}">
              <a16:creationId xmlns:a16="http://schemas.microsoft.com/office/drawing/2014/main" id="{7B0DE8D4-496C-4529-90DA-A58CD634F8C5}"/>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880C5A5-E1A4-415C-AC31-6F9340F37D0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B4901EE-0049-46E9-926E-A720A414B37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9C9AF1B-8E82-42D5-A01E-B6DDA08C4CF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92721D4-348D-4E25-9219-8C8AF91B056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A43FCFF-2189-4763-B946-A999A384A99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635</xdr:rowOff>
    </xdr:from>
    <xdr:to>
      <xdr:col>85</xdr:col>
      <xdr:colOff>177800</xdr:colOff>
      <xdr:row>39</xdr:row>
      <xdr:rowOff>102235</xdr:rowOff>
    </xdr:to>
    <xdr:sp macro="" textlink="">
      <xdr:nvSpPr>
        <xdr:cNvPr id="435" name="楕円 434">
          <a:extLst>
            <a:ext uri="{FF2B5EF4-FFF2-40B4-BE49-F238E27FC236}">
              <a16:creationId xmlns:a16="http://schemas.microsoft.com/office/drawing/2014/main" id="{AAB83790-A5BE-4B79-9D08-3A75014DF13A}"/>
            </a:ext>
          </a:extLst>
        </xdr:cNvPr>
        <xdr:cNvSpPr/>
      </xdr:nvSpPr>
      <xdr:spPr>
        <a:xfrm>
          <a:off x="162687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150512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1AFD283B-BF12-47B1-8E85-22EECED9F67A}"/>
            </a:ext>
          </a:extLst>
        </xdr:cNvPr>
        <xdr:cNvSpPr txBox="1"/>
      </xdr:nvSpPr>
      <xdr:spPr>
        <a:xfrm>
          <a:off x="16357600"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50165</xdr:rowOff>
    </xdr:from>
    <xdr:to>
      <xdr:col>81</xdr:col>
      <xdr:colOff>101600</xdr:colOff>
      <xdr:row>39</xdr:row>
      <xdr:rowOff>151765</xdr:rowOff>
    </xdr:to>
    <xdr:sp macro="" textlink="">
      <xdr:nvSpPr>
        <xdr:cNvPr id="437" name="楕円 436">
          <a:extLst>
            <a:ext uri="{FF2B5EF4-FFF2-40B4-BE49-F238E27FC236}">
              <a16:creationId xmlns:a16="http://schemas.microsoft.com/office/drawing/2014/main" id="{C3E1D977-CCA0-4375-B65E-53E5869474E1}"/>
            </a:ext>
          </a:extLst>
        </xdr:cNvPr>
        <xdr:cNvSpPr/>
      </xdr:nvSpPr>
      <xdr:spPr>
        <a:xfrm>
          <a:off x="1543050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51435</xdr:rowOff>
    </xdr:from>
    <xdr:to>
      <xdr:col>85</xdr:col>
      <xdr:colOff>127000</xdr:colOff>
      <xdr:row>39</xdr:row>
      <xdr:rowOff>100965</xdr:rowOff>
    </xdr:to>
    <xdr:cxnSp macro="">
      <xdr:nvCxnSpPr>
        <xdr:cNvPr id="438" name="直線コネクタ 437">
          <a:extLst>
            <a:ext uri="{FF2B5EF4-FFF2-40B4-BE49-F238E27FC236}">
              <a16:creationId xmlns:a16="http://schemas.microsoft.com/office/drawing/2014/main" id="{60A4C855-15AC-4C37-AA74-549A59788F98}"/>
            </a:ext>
          </a:extLst>
        </xdr:cNvPr>
        <xdr:cNvCxnSpPr/>
      </xdr:nvCxnSpPr>
      <xdr:spPr>
        <a:xfrm flipV="1">
          <a:off x="15481300" y="673798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13970</xdr:rowOff>
    </xdr:from>
    <xdr:to>
      <xdr:col>76</xdr:col>
      <xdr:colOff>165100</xdr:colOff>
      <xdr:row>39</xdr:row>
      <xdr:rowOff>115570</xdr:rowOff>
    </xdr:to>
    <xdr:sp macro="" textlink="">
      <xdr:nvSpPr>
        <xdr:cNvPr id="439" name="楕円 438">
          <a:extLst>
            <a:ext uri="{FF2B5EF4-FFF2-40B4-BE49-F238E27FC236}">
              <a16:creationId xmlns:a16="http://schemas.microsoft.com/office/drawing/2014/main" id="{6F9F5A3A-CD30-4454-ABC2-AD6A9F6D0B82}"/>
            </a:ext>
          </a:extLst>
        </xdr:cNvPr>
        <xdr:cNvSpPr/>
      </xdr:nvSpPr>
      <xdr:spPr>
        <a:xfrm>
          <a:off x="14541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64770</xdr:rowOff>
    </xdr:from>
    <xdr:to>
      <xdr:col>81</xdr:col>
      <xdr:colOff>50800</xdr:colOff>
      <xdr:row>39</xdr:row>
      <xdr:rowOff>100965</xdr:rowOff>
    </xdr:to>
    <xdr:cxnSp macro="">
      <xdr:nvCxnSpPr>
        <xdr:cNvPr id="440" name="直線コネクタ 439">
          <a:extLst>
            <a:ext uri="{FF2B5EF4-FFF2-40B4-BE49-F238E27FC236}">
              <a16:creationId xmlns:a16="http://schemas.microsoft.com/office/drawing/2014/main" id="{CA8EB65C-FA11-4C61-945F-64B0774AE558}"/>
            </a:ext>
          </a:extLst>
        </xdr:cNvPr>
        <xdr:cNvCxnSpPr/>
      </xdr:nvCxnSpPr>
      <xdr:spPr>
        <a:xfrm>
          <a:off x="14592300" y="67513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147320</xdr:rowOff>
    </xdr:from>
    <xdr:to>
      <xdr:col>72</xdr:col>
      <xdr:colOff>38100</xdr:colOff>
      <xdr:row>39</xdr:row>
      <xdr:rowOff>77470</xdr:rowOff>
    </xdr:to>
    <xdr:sp macro="" textlink="">
      <xdr:nvSpPr>
        <xdr:cNvPr id="441" name="楕円 440">
          <a:extLst>
            <a:ext uri="{FF2B5EF4-FFF2-40B4-BE49-F238E27FC236}">
              <a16:creationId xmlns:a16="http://schemas.microsoft.com/office/drawing/2014/main" id="{F20E83D3-BEBC-41B3-8A03-B63B3F530B1E}"/>
            </a:ext>
          </a:extLst>
        </xdr:cNvPr>
        <xdr:cNvSpPr/>
      </xdr:nvSpPr>
      <xdr:spPr>
        <a:xfrm>
          <a:off x="13652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26670</xdr:rowOff>
    </xdr:from>
    <xdr:to>
      <xdr:col>76</xdr:col>
      <xdr:colOff>114300</xdr:colOff>
      <xdr:row>39</xdr:row>
      <xdr:rowOff>64770</xdr:rowOff>
    </xdr:to>
    <xdr:cxnSp macro="">
      <xdr:nvCxnSpPr>
        <xdr:cNvPr id="442" name="直線コネクタ 441">
          <a:extLst>
            <a:ext uri="{FF2B5EF4-FFF2-40B4-BE49-F238E27FC236}">
              <a16:creationId xmlns:a16="http://schemas.microsoft.com/office/drawing/2014/main" id="{1865FCD2-7EE0-4999-8BAF-8E25909CCEE7}"/>
            </a:ext>
          </a:extLst>
        </xdr:cNvPr>
        <xdr:cNvCxnSpPr/>
      </xdr:nvCxnSpPr>
      <xdr:spPr>
        <a:xfrm>
          <a:off x="13703300" y="6713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107315</xdr:rowOff>
    </xdr:from>
    <xdr:to>
      <xdr:col>67</xdr:col>
      <xdr:colOff>101600</xdr:colOff>
      <xdr:row>39</xdr:row>
      <xdr:rowOff>37465</xdr:rowOff>
    </xdr:to>
    <xdr:sp macro="" textlink="">
      <xdr:nvSpPr>
        <xdr:cNvPr id="443" name="楕円 442">
          <a:extLst>
            <a:ext uri="{FF2B5EF4-FFF2-40B4-BE49-F238E27FC236}">
              <a16:creationId xmlns:a16="http://schemas.microsoft.com/office/drawing/2014/main" id="{5A91BB62-BFC0-4282-A145-BA36BD24B3A1}"/>
            </a:ext>
          </a:extLst>
        </xdr:cNvPr>
        <xdr:cNvSpPr/>
      </xdr:nvSpPr>
      <xdr:spPr>
        <a:xfrm>
          <a:off x="12763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158115</xdr:rowOff>
    </xdr:from>
    <xdr:to>
      <xdr:col>71</xdr:col>
      <xdr:colOff>177800</xdr:colOff>
      <xdr:row>39</xdr:row>
      <xdr:rowOff>26670</xdr:rowOff>
    </xdr:to>
    <xdr:cxnSp macro="">
      <xdr:nvCxnSpPr>
        <xdr:cNvPr id="444" name="直線コネクタ 443">
          <a:extLst>
            <a:ext uri="{FF2B5EF4-FFF2-40B4-BE49-F238E27FC236}">
              <a16:creationId xmlns:a16="http://schemas.microsoft.com/office/drawing/2014/main" id="{B04382A8-F71A-47F0-8D7F-C689552A18E4}"/>
            </a:ext>
          </a:extLst>
        </xdr:cNvPr>
        <xdr:cNvCxnSpPr/>
      </xdr:nvCxnSpPr>
      <xdr:spPr>
        <a:xfrm>
          <a:off x="12814300" y="66732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B3394EFA-2B6C-4A32-A3D6-4C1EE9FA178D}"/>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D2D61D4D-55D1-49E8-AFB2-B81A66FD1A88}"/>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7E891F70-792B-42CE-847B-ABF4254C2FEB}"/>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5AF59C2B-1C56-40B7-8370-46F525BCC5B1}"/>
            </a:ext>
          </a:extLst>
        </xdr:cNvPr>
        <xdr:cNvSpPr txBox="1"/>
      </xdr:nvSpPr>
      <xdr:spPr>
        <a:xfrm>
          <a:off x="12611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142892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F4FA307-0287-487E-8135-718C147CB2B5}"/>
            </a:ext>
          </a:extLst>
        </xdr:cNvPr>
        <xdr:cNvSpPr txBox="1"/>
      </xdr:nvSpPr>
      <xdr:spPr>
        <a:xfrm>
          <a:off x="1526604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106697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F82C0B74-5B58-4004-A3FC-69105D8CA50F}"/>
            </a:ext>
          </a:extLst>
        </xdr:cNvPr>
        <xdr:cNvSpPr txBox="1"/>
      </xdr:nvSpPr>
      <xdr:spPr>
        <a:xfrm>
          <a:off x="14389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68597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5B6FF0F6-7ACF-450E-9139-1CD7A2DB0F69}"/>
            </a:ext>
          </a:extLst>
        </xdr:cNvPr>
        <xdr:cNvSpPr txBox="1"/>
      </xdr:nvSpPr>
      <xdr:spPr>
        <a:xfrm>
          <a:off x="135007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28592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E14BE1CE-37A9-4712-B3AB-1168A7377662}"/>
            </a:ext>
          </a:extLst>
        </xdr:cNvPr>
        <xdr:cNvSpPr txBox="1"/>
      </xdr:nvSpPr>
      <xdr:spPr>
        <a:xfrm>
          <a:off x="126117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88A2043B-6D3B-40DF-93DF-086BD5E3DB3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98970371-FEA4-4EE9-848B-ABDBF33CF7C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8191E46A-30A6-468B-AF47-629C61FC8B5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DE947150-8AB8-4E91-8932-21D4B3FD2AC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AEF29E97-FC3D-4630-8845-472AF77E7E2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35BDE7A4-BB8E-4269-8046-F1FAE9E6120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7B003CCF-AE26-4C4A-BCF6-A740047D197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28E15FA-7183-4989-BD93-FAAA710A1E9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F3F23B0D-67A3-4650-AF95-5D2626591DB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DB31C3E6-25D1-4E0E-8FFF-D52CF8C79AF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C1011261-592E-4564-8ECF-496BCFFACDD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51722430-0240-4F52-BDC2-22E47FAC39EA}"/>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8A32847A-0BC7-4437-8A90-077B884BCC8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580CD00E-5881-4042-B333-97CECE6E650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FD7A9EBA-B36D-43CE-9006-8B8ED414D2F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426110D3-7F8A-4D7F-B3FF-ACDA8C9CDAE6}"/>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82E67FDE-8C2F-4D64-AF22-D76EBCA8285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EC56C0DB-217E-440D-A4A7-C698DAC6103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5B3548E9-96A5-400D-A4C3-7ECA0B8F50F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A135F642-C91B-49F7-9DA5-D77DF17DCB4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4ECA117F-84CB-4FBE-A660-5F15621314F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2D8C402C-3229-445E-8139-8CA9DBF7761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B9914AC4-3982-4136-A6B4-76534DEC1C3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644BDE43-A524-4E0E-B3CA-5272DEB7C445}"/>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81C3437F-CFBB-4554-B0C9-45F8858BCCB6}"/>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19E9B5C5-E027-4F8B-B0E4-C4935D01F486}"/>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38744F32-C4C4-4EEB-9E03-5D6B6CF5AE73}"/>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779BEF12-CD54-4B42-B288-0FBE33945A8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285B481C-070D-4D0E-9D97-0E65B2C6839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6653C50E-D1AE-430E-AE3D-8D5C148B591E}"/>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64C51B50-0D9F-4D4B-9A35-5BD6A43FDCAB}"/>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D82DD1EC-0722-42F7-A845-2CE910C40ACE}"/>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FF056DC3-0ACF-4FDA-B674-29628073DC9D}"/>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486" name="フローチャート: 判断 485">
          <a:extLst>
            <a:ext uri="{FF2B5EF4-FFF2-40B4-BE49-F238E27FC236}">
              <a16:creationId xmlns:a16="http://schemas.microsoft.com/office/drawing/2014/main" id="{9DD9DB70-0FE8-43AF-B0E9-312B11813CC8}"/>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0449A88-B55B-4DA8-BEF3-1A75FB47EA5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C395B9C-082C-4C4C-AFA0-B7444CDDC28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5505A16-44CD-4DF2-BED4-50229FAE1BF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FB05855-FCB2-4477-9096-8DC1DE82875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115BB26B-5680-4258-9ED8-1AD790C1D32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158750</xdr:rowOff>
    </xdr:from>
    <xdr:to>
      <xdr:col>116</xdr:col>
      <xdr:colOff>114300</xdr:colOff>
      <xdr:row>41</xdr:row>
      <xdr:rowOff>88900</xdr:rowOff>
    </xdr:to>
    <xdr:sp macro="" textlink="">
      <xdr:nvSpPr>
        <xdr:cNvPr id="492" name="楕円 491">
          <a:extLst>
            <a:ext uri="{FF2B5EF4-FFF2-40B4-BE49-F238E27FC236}">
              <a16:creationId xmlns:a16="http://schemas.microsoft.com/office/drawing/2014/main" id="{D0BB5CED-F80B-4DF4-AFEF-41E9F43507F9}"/>
            </a:ext>
          </a:extLst>
        </xdr:cNvPr>
        <xdr:cNvSpPr/>
      </xdr:nvSpPr>
      <xdr:spPr>
        <a:xfrm>
          <a:off x="221107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137177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C3AE6823-291E-4F9C-9A7E-9763DCA06364}"/>
            </a:ext>
          </a:extLst>
        </xdr:cNvPr>
        <xdr:cNvSpPr txBox="1"/>
      </xdr:nvSpPr>
      <xdr:spPr>
        <a:xfrm>
          <a:off x="22199600"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158750</xdr:rowOff>
    </xdr:from>
    <xdr:to>
      <xdr:col>112</xdr:col>
      <xdr:colOff>38100</xdr:colOff>
      <xdr:row>41</xdr:row>
      <xdr:rowOff>88900</xdr:rowOff>
    </xdr:to>
    <xdr:sp macro="" textlink="">
      <xdr:nvSpPr>
        <xdr:cNvPr id="494" name="楕円 493">
          <a:extLst>
            <a:ext uri="{FF2B5EF4-FFF2-40B4-BE49-F238E27FC236}">
              <a16:creationId xmlns:a16="http://schemas.microsoft.com/office/drawing/2014/main" id="{790DC23D-716D-4343-ADFB-8EF24D8799CC}"/>
            </a:ext>
          </a:extLst>
        </xdr:cNvPr>
        <xdr:cNvSpPr/>
      </xdr:nvSpPr>
      <xdr:spPr>
        <a:xfrm>
          <a:off x="21272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38100</xdr:rowOff>
    </xdr:from>
    <xdr:to>
      <xdr:col>116</xdr:col>
      <xdr:colOff>63500</xdr:colOff>
      <xdr:row>41</xdr:row>
      <xdr:rowOff>38100</xdr:rowOff>
    </xdr:to>
    <xdr:cxnSp macro="">
      <xdr:nvCxnSpPr>
        <xdr:cNvPr id="495" name="直線コネクタ 494">
          <a:extLst>
            <a:ext uri="{FF2B5EF4-FFF2-40B4-BE49-F238E27FC236}">
              <a16:creationId xmlns:a16="http://schemas.microsoft.com/office/drawing/2014/main" id="{4731A6D1-C361-4DD8-9FEF-39C0CDF151C3}"/>
            </a:ext>
          </a:extLst>
        </xdr:cNvPr>
        <xdr:cNvCxnSpPr/>
      </xdr:nvCxnSpPr>
      <xdr:spPr>
        <a:xfrm>
          <a:off x="21323300" y="70675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158750</xdr:rowOff>
    </xdr:from>
    <xdr:to>
      <xdr:col>107</xdr:col>
      <xdr:colOff>101600</xdr:colOff>
      <xdr:row>41</xdr:row>
      <xdr:rowOff>88900</xdr:rowOff>
    </xdr:to>
    <xdr:sp macro="" textlink="">
      <xdr:nvSpPr>
        <xdr:cNvPr id="496" name="楕円 495">
          <a:extLst>
            <a:ext uri="{FF2B5EF4-FFF2-40B4-BE49-F238E27FC236}">
              <a16:creationId xmlns:a16="http://schemas.microsoft.com/office/drawing/2014/main" id="{9B8DB493-0345-45D8-A2A7-3697624BF086}"/>
            </a:ext>
          </a:extLst>
        </xdr:cNvPr>
        <xdr:cNvSpPr/>
      </xdr:nvSpPr>
      <xdr:spPr>
        <a:xfrm>
          <a:off x="20383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38100</xdr:rowOff>
    </xdr:from>
    <xdr:to>
      <xdr:col>111</xdr:col>
      <xdr:colOff>177800</xdr:colOff>
      <xdr:row>41</xdr:row>
      <xdr:rowOff>38100</xdr:rowOff>
    </xdr:to>
    <xdr:cxnSp macro="">
      <xdr:nvCxnSpPr>
        <xdr:cNvPr id="497" name="直線コネクタ 496">
          <a:extLst>
            <a:ext uri="{FF2B5EF4-FFF2-40B4-BE49-F238E27FC236}">
              <a16:creationId xmlns:a16="http://schemas.microsoft.com/office/drawing/2014/main" id="{D85669F9-DD8D-4C69-870A-EA8ED931334C}"/>
            </a:ext>
          </a:extLst>
        </xdr:cNvPr>
        <xdr:cNvCxnSpPr/>
      </xdr:nvCxnSpPr>
      <xdr:spPr>
        <a:xfrm>
          <a:off x="20434300" y="706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158750</xdr:rowOff>
    </xdr:from>
    <xdr:to>
      <xdr:col>102</xdr:col>
      <xdr:colOff>165100</xdr:colOff>
      <xdr:row>41</xdr:row>
      <xdr:rowOff>88900</xdr:rowOff>
    </xdr:to>
    <xdr:sp macro="" textlink="">
      <xdr:nvSpPr>
        <xdr:cNvPr id="498" name="楕円 497">
          <a:extLst>
            <a:ext uri="{FF2B5EF4-FFF2-40B4-BE49-F238E27FC236}">
              <a16:creationId xmlns:a16="http://schemas.microsoft.com/office/drawing/2014/main" id="{2B18AD02-9556-45AF-89BE-5209D8C53E7E}"/>
            </a:ext>
          </a:extLst>
        </xdr:cNvPr>
        <xdr:cNvSpPr/>
      </xdr:nvSpPr>
      <xdr:spPr>
        <a:xfrm>
          <a:off x="19494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38100</xdr:rowOff>
    </xdr:from>
    <xdr:to>
      <xdr:col>107</xdr:col>
      <xdr:colOff>50800</xdr:colOff>
      <xdr:row>41</xdr:row>
      <xdr:rowOff>38100</xdr:rowOff>
    </xdr:to>
    <xdr:cxnSp macro="">
      <xdr:nvCxnSpPr>
        <xdr:cNvPr id="499" name="直線コネクタ 498">
          <a:extLst>
            <a:ext uri="{FF2B5EF4-FFF2-40B4-BE49-F238E27FC236}">
              <a16:creationId xmlns:a16="http://schemas.microsoft.com/office/drawing/2014/main" id="{C65A25C7-6B8E-4D7B-B26E-A107F1A24196}"/>
            </a:ext>
          </a:extLst>
        </xdr:cNvPr>
        <xdr:cNvCxnSpPr/>
      </xdr:nvCxnSpPr>
      <xdr:spPr>
        <a:xfrm>
          <a:off x="19545300" y="706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158750</xdr:rowOff>
    </xdr:from>
    <xdr:to>
      <xdr:col>98</xdr:col>
      <xdr:colOff>38100</xdr:colOff>
      <xdr:row>41</xdr:row>
      <xdr:rowOff>88900</xdr:rowOff>
    </xdr:to>
    <xdr:sp macro="" textlink="">
      <xdr:nvSpPr>
        <xdr:cNvPr id="500" name="楕円 499">
          <a:extLst>
            <a:ext uri="{FF2B5EF4-FFF2-40B4-BE49-F238E27FC236}">
              <a16:creationId xmlns:a16="http://schemas.microsoft.com/office/drawing/2014/main" id="{F184004C-08E6-41C6-B946-46EF73BE473F}"/>
            </a:ext>
          </a:extLst>
        </xdr:cNvPr>
        <xdr:cNvSpPr/>
      </xdr:nvSpPr>
      <xdr:spPr>
        <a:xfrm>
          <a:off x="18605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38100</xdr:rowOff>
    </xdr:from>
    <xdr:to>
      <xdr:col>102</xdr:col>
      <xdr:colOff>114300</xdr:colOff>
      <xdr:row>41</xdr:row>
      <xdr:rowOff>38100</xdr:rowOff>
    </xdr:to>
    <xdr:cxnSp macro="">
      <xdr:nvCxnSpPr>
        <xdr:cNvPr id="501" name="直線コネクタ 500">
          <a:extLst>
            <a:ext uri="{FF2B5EF4-FFF2-40B4-BE49-F238E27FC236}">
              <a16:creationId xmlns:a16="http://schemas.microsoft.com/office/drawing/2014/main" id="{D5C2DAB1-B7D8-428B-A097-CB1437E3EE84}"/>
            </a:ext>
          </a:extLst>
        </xdr:cNvPr>
        <xdr:cNvCxnSpPr/>
      </xdr:nvCxnSpPr>
      <xdr:spPr>
        <a:xfrm>
          <a:off x="18656300" y="706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36061968-BECA-4588-B12E-847C7B76C633}"/>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D76AB30D-B601-46BA-B1A8-4FFF0A9ACD9B}"/>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12791820-EFBC-4F7E-84DC-1566276AD383}"/>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E6B88DC9-C6AF-43B3-8A1D-13EAEE593A9D}"/>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80027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4A968242-50F0-402D-A8B5-669AAE4D1463}"/>
            </a:ext>
          </a:extLst>
        </xdr:cNvPr>
        <xdr:cNvSpPr txBox="1"/>
      </xdr:nvSpPr>
      <xdr:spPr>
        <a:xfrm>
          <a:off x="210757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80027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6B6D55C0-156C-40CE-B713-ED2E17582041}"/>
            </a:ext>
          </a:extLst>
        </xdr:cNvPr>
        <xdr:cNvSpPr txBox="1"/>
      </xdr:nvSpPr>
      <xdr:spPr>
        <a:xfrm>
          <a:off x="201994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80027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AEDD3CEF-DD77-4F8F-988C-BD9A976E099D}"/>
            </a:ext>
          </a:extLst>
        </xdr:cNvPr>
        <xdr:cNvSpPr txBox="1"/>
      </xdr:nvSpPr>
      <xdr:spPr>
        <a:xfrm>
          <a:off x="193104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80027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EF1E115B-B1F3-48BD-AFA6-04ED164A1E58}"/>
            </a:ext>
          </a:extLst>
        </xdr:cNvPr>
        <xdr:cNvSpPr txBox="1"/>
      </xdr:nvSpPr>
      <xdr:spPr>
        <a:xfrm>
          <a:off x="18421427"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E2D6E0F6-E5C8-4E25-99DA-620F559ECD0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CD9B5B0F-C00D-4596-80EE-22379C0C4A3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E8A38F09-CE35-412E-B6C5-E15C6CA8E93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B6789EE8-B90F-4E98-91E9-05E2088D807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80D3F42-B211-4F01-8FC6-A02B92254D7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20DCA125-F018-4EDD-B127-BE068EB7A1E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A3842E1A-C67A-4D93-B6EC-0F464244ED7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E6974CC3-EABD-4DD7-A0F8-BB7D496885A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D7B660C7-CC6E-4480-BDEB-13E8A0233B5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9CD95A15-6800-4460-9E08-D669AA64EC5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6E66D9D1-65C5-4025-BEE0-30B1B462E98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6628032A-D8A1-4604-A101-1E3C75006A4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55127F6A-5668-4DD8-A7D4-7E6237CBDD9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17F1D68-1C54-4CC9-9F62-69681065BA2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95FEDFE3-D0DC-49C5-A07B-3718A87B029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295BFADF-6713-477C-8F28-0A83886FDA3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A56CD22B-4170-4626-8226-1673F719B31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F1E68C6-2211-4A60-B9D2-6549B48D595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7466C933-4C49-4538-8800-2F776974243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328C396-F379-4576-A570-DDD29585F6F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AF46D987-6D6A-4FDA-B2BC-6E383967690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7DE7187A-39D7-4C8E-B4E6-2121E372EA7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E5151639-D97A-4EAA-AE97-4A2395BFED5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DD585C11-F136-4B6B-A12B-3C56D0F72E7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C268D28C-67E3-4D3C-81E1-A8A41287A99E}"/>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B41D539C-D5BB-4B4B-8752-47B2FA4192E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E66B34D1-8CA3-4323-9F40-232122F39FDC}"/>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F26AF699-4751-4B96-B0F0-C21DB3D33BAA}"/>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602378E0-9067-4C8A-B8AD-0B421515BBAF}"/>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7A67D7E0-967A-437A-85A4-14B80F48E04E}"/>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443EABA2-EE29-4A33-9981-46695470ED31}"/>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2E0641F0-4C74-460F-831C-9C28B3281B39}"/>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C17A94BD-E585-44E4-BE0E-42F60D1DC042}"/>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799E5078-7839-4CD8-8DFB-37ABECA78FD5}"/>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4" name="フローチャート: 判断 543">
          <a:extLst>
            <a:ext uri="{FF2B5EF4-FFF2-40B4-BE49-F238E27FC236}">
              <a16:creationId xmlns:a16="http://schemas.microsoft.com/office/drawing/2014/main" id="{23F3AB4B-2412-45FD-8DE5-A642E06BDE98}"/>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F35555F-4934-4254-89EB-A84C20237BE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6575841-7679-4ACD-950F-B8EEE94EF76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6F9B8A2-0E00-4635-8930-056E65E91E0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DD0509E-E5E6-4F9D-B8D5-76FA6833D1C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CEEFAE4-0BDB-42D0-AD38-49671D253CD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168275</xdr:rowOff>
    </xdr:from>
    <xdr:to>
      <xdr:col>85</xdr:col>
      <xdr:colOff>177800</xdr:colOff>
      <xdr:row>62</xdr:row>
      <xdr:rowOff>98425</xdr:rowOff>
    </xdr:to>
    <xdr:sp macro="" textlink="">
      <xdr:nvSpPr>
        <xdr:cNvPr id="550" name="楕円 549">
          <a:extLst>
            <a:ext uri="{FF2B5EF4-FFF2-40B4-BE49-F238E27FC236}">
              <a16:creationId xmlns:a16="http://schemas.microsoft.com/office/drawing/2014/main" id="{DF47D133-4630-4FC8-880A-716D0EC110BF}"/>
            </a:ext>
          </a:extLst>
        </xdr:cNvPr>
        <xdr:cNvSpPr/>
      </xdr:nvSpPr>
      <xdr:spPr>
        <a:xfrm>
          <a:off x="162687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146702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DDE934DB-FB53-4F87-90B9-AE3EA5C57BB5}"/>
            </a:ext>
          </a:extLst>
        </xdr:cNvPr>
        <xdr:cNvSpPr txBox="1"/>
      </xdr:nvSpPr>
      <xdr:spPr>
        <a:xfrm>
          <a:off x="16357600"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141605</xdr:rowOff>
    </xdr:from>
    <xdr:to>
      <xdr:col>81</xdr:col>
      <xdr:colOff>101600</xdr:colOff>
      <xdr:row>62</xdr:row>
      <xdr:rowOff>71755</xdr:rowOff>
    </xdr:to>
    <xdr:sp macro="" textlink="">
      <xdr:nvSpPr>
        <xdr:cNvPr id="552" name="楕円 551">
          <a:extLst>
            <a:ext uri="{FF2B5EF4-FFF2-40B4-BE49-F238E27FC236}">
              <a16:creationId xmlns:a16="http://schemas.microsoft.com/office/drawing/2014/main" id="{C2A256D6-65C1-4FA8-9A50-83AD3C373BE2}"/>
            </a:ext>
          </a:extLst>
        </xdr:cNvPr>
        <xdr:cNvSpPr/>
      </xdr:nvSpPr>
      <xdr:spPr>
        <a:xfrm>
          <a:off x="15430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20955</xdr:rowOff>
    </xdr:from>
    <xdr:to>
      <xdr:col>85</xdr:col>
      <xdr:colOff>127000</xdr:colOff>
      <xdr:row>62</xdr:row>
      <xdr:rowOff>47625</xdr:rowOff>
    </xdr:to>
    <xdr:cxnSp macro="">
      <xdr:nvCxnSpPr>
        <xdr:cNvPr id="553" name="直線コネクタ 552">
          <a:extLst>
            <a:ext uri="{FF2B5EF4-FFF2-40B4-BE49-F238E27FC236}">
              <a16:creationId xmlns:a16="http://schemas.microsoft.com/office/drawing/2014/main" id="{926EC650-EB48-4759-B773-5D041B0F2EE2}"/>
            </a:ext>
          </a:extLst>
        </xdr:cNvPr>
        <xdr:cNvCxnSpPr/>
      </xdr:nvCxnSpPr>
      <xdr:spPr>
        <a:xfrm>
          <a:off x="15481300" y="106508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111125</xdr:rowOff>
    </xdr:from>
    <xdr:to>
      <xdr:col>76</xdr:col>
      <xdr:colOff>165100</xdr:colOff>
      <xdr:row>62</xdr:row>
      <xdr:rowOff>41275</xdr:rowOff>
    </xdr:to>
    <xdr:sp macro="" textlink="">
      <xdr:nvSpPr>
        <xdr:cNvPr id="554" name="楕円 553">
          <a:extLst>
            <a:ext uri="{FF2B5EF4-FFF2-40B4-BE49-F238E27FC236}">
              <a16:creationId xmlns:a16="http://schemas.microsoft.com/office/drawing/2014/main" id="{BE0C42B6-2F5B-4A8F-99B3-55CCB7B766B4}"/>
            </a:ext>
          </a:extLst>
        </xdr:cNvPr>
        <xdr:cNvSpPr/>
      </xdr:nvSpPr>
      <xdr:spPr>
        <a:xfrm>
          <a:off x="14541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161925</xdr:rowOff>
    </xdr:from>
    <xdr:to>
      <xdr:col>81</xdr:col>
      <xdr:colOff>50800</xdr:colOff>
      <xdr:row>62</xdr:row>
      <xdr:rowOff>20955</xdr:rowOff>
    </xdr:to>
    <xdr:cxnSp macro="">
      <xdr:nvCxnSpPr>
        <xdr:cNvPr id="555" name="直線コネクタ 554">
          <a:extLst>
            <a:ext uri="{FF2B5EF4-FFF2-40B4-BE49-F238E27FC236}">
              <a16:creationId xmlns:a16="http://schemas.microsoft.com/office/drawing/2014/main" id="{B526D367-B1C1-4300-ABB7-F4DF7485E7EC}"/>
            </a:ext>
          </a:extLst>
        </xdr:cNvPr>
        <xdr:cNvCxnSpPr/>
      </xdr:nvCxnSpPr>
      <xdr:spPr>
        <a:xfrm>
          <a:off x="14592300" y="106203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95885</xdr:rowOff>
    </xdr:from>
    <xdr:to>
      <xdr:col>72</xdr:col>
      <xdr:colOff>38100</xdr:colOff>
      <xdr:row>62</xdr:row>
      <xdr:rowOff>26035</xdr:rowOff>
    </xdr:to>
    <xdr:sp macro="" textlink="">
      <xdr:nvSpPr>
        <xdr:cNvPr id="556" name="楕円 555">
          <a:extLst>
            <a:ext uri="{FF2B5EF4-FFF2-40B4-BE49-F238E27FC236}">
              <a16:creationId xmlns:a16="http://schemas.microsoft.com/office/drawing/2014/main" id="{F4C20CDD-AA6A-40A8-9F58-AD518A74236B}"/>
            </a:ext>
          </a:extLst>
        </xdr:cNvPr>
        <xdr:cNvSpPr/>
      </xdr:nvSpPr>
      <xdr:spPr>
        <a:xfrm>
          <a:off x="136525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146685</xdr:rowOff>
    </xdr:from>
    <xdr:to>
      <xdr:col>76</xdr:col>
      <xdr:colOff>114300</xdr:colOff>
      <xdr:row>61</xdr:row>
      <xdr:rowOff>161925</xdr:rowOff>
    </xdr:to>
    <xdr:cxnSp macro="">
      <xdr:nvCxnSpPr>
        <xdr:cNvPr id="557" name="直線コネクタ 556">
          <a:extLst>
            <a:ext uri="{FF2B5EF4-FFF2-40B4-BE49-F238E27FC236}">
              <a16:creationId xmlns:a16="http://schemas.microsoft.com/office/drawing/2014/main" id="{B64D4D13-58B0-45CB-89B9-F6026AF54500}"/>
            </a:ext>
          </a:extLst>
        </xdr:cNvPr>
        <xdr:cNvCxnSpPr/>
      </xdr:nvCxnSpPr>
      <xdr:spPr>
        <a:xfrm>
          <a:off x="13703300" y="1060513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80645</xdr:rowOff>
    </xdr:from>
    <xdr:to>
      <xdr:col>67</xdr:col>
      <xdr:colOff>101600</xdr:colOff>
      <xdr:row>62</xdr:row>
      <xdr:rowOff>10795</xdr:rowOff>
    </xdr:to>
    <xdr:sp macro="" textlink="">
      <xdr:nvSpPr>
        <xdr:cNvPr id="558" name="楕円 557">
          <a:extLst>
            <a:ext uri="{FF2B5EF4-FFF2-40B4-BE49-F238E27FC236}">
              <a16:creationId xmlns:a16="http://schemas.microsoft.com/office/drawing/2014/main" id="{C72A4EE0-98AC-48DA-8FDD-C41B461D6416}"/>
            </a:ext>
          </a:extLst>
        </xdr:cNvPr>
        <xdr:cNvSpPr/>
      </xdr:nvSpPr>
      <xdr:spPr>
        <a:xfrm>
          <a:off x="12763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131445</xdr:rowOff>
    </xdr:from>
    <xdr:to>
      <xdr:col>71</xdr:col>
      <xdr:colOff>177800</xdr:colOff>
      <xdr:row>61</xdr:row>
      <xdr:rowOff>146685</xdr:rowOff>
    </xdr:to>
    <xdr:cxnSp macro="">
      <xdr:nvCxnSpPr>
        <xdr:cNvPr id="559" name="直線コネクタ 558">
          <a:extLst>
            <a:ext uri="{FF2B5EF4-FFF2-40B4-BE49-F238E27FC236}">
              <a16:creationId xmlns:a16="http://schemas.microsoft.com/office/drawing/2014/main" id="{643A2C0F-6D22-4C74-A8BA-6ABA5AC551FF}"/>
            </a:ext>
          </a:extLst>
        </xdr:cNvPr>
        <xdr:cNvCxnSpPr/>
      </xdr:nvCxnSpPr>
      <xdr:spPr>
        <a:xfrm>
          <a:off x="12814300" y="105898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CCB85F12-7594-45B6-9AFB-766ED1502BBB}"/>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4F9DF67C-2FD2-4AC3-810E-0F22E8160B43}"/>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9D43F383-4335-478A-8D05-0A0DB2616D99}"/>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63" name="n_4aveValue【学校施設】&#10;有形固定資産減価償却率">
          <a:extLst>
            <a:ext uri="{FF2B5EF4-FFF2-40B4-BE49-F238E27FC236}">
              <a16:creationId xmlns:a16="http://schemas.microsoft.com/office/drawing/2014/main" id="{F24EFFFA-77FC-438B-85B5-F519FDF3B5E6}"/>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62882</xdr:rowOff>
    </xdr:from>
    <xdr:ext cx="405111" cy="259045"/>
    <xdr:sp macro="" textlink="">
      <xdr:nvSpPr>
        <xdr:cNvPr id="564" name="n_1mainValue【学校施設】&#10;有形固定資産減価償却率">
          <a:extLst>
            <a:ext uri="{FF2B5EF4-FFF2-40B4-BE49-F238E27FC236}">
              <a16:creationId xmlns:a16="http://schemas.microsoft.com/office/drawing/2014/main" id="{62240FDF-2DAC-4A8B-86FF-E044E69545EF}"/>
            </a:ext>
          </a:extLst>
        </xdr:cNvPr>
        <xdr:cNvSpPr txBox="1"/>
      </xdr:nvSpPr>
      <xdr:spPr>
        <a:xfrm>
          <a:off x="152660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32402</xdr:rowOff>
    </xdr:from>
    <xdr:ext cx="405111" cy="259045"/>
    <xdr:sp macro="" textlink="">
      <xdr:nvSpPr>
        <xdr:cNvPr id="565" name="n_2mainValue【学校施設】&#10;有形固定資産減価償却率">
          <a:extLst>
            <a:ext uri="{FF2B5EF4-FFF2-40B4-BE49-F238E27FC236}">
              <a16:creationId xmlns:a16="http://schemas.microsoft.com/office/drawing/2014/main" id="{594824E4-08A4-454A-9C06-09DD47F487D1}"/>
            </a:ext>
          </a:extLst>
        </xdr:cNvPr>
        <xdr:cNvSpPr txBox="1"/>
      </xdr:nvSpPr>
      <xdr:spPr>
        <a:xfrm>
          <a:off x="14389744"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17162</xdr:rowOff>
    </xdr:from>
    <xdr:ext cx="405111" cy="259045"/>
    <xdr:sp macro="" textlink="">
      <xdr:nvSpPr>
        <xdr:cNvPr id="566" name="n_3mainValue【学校施設】&#10;有形固定資産減価償却率">
          <a:extLst>
            <a:ext uri="{FF2B5EF4-FFF2-40B4-BE49-F238E27FC236}">
              <a16:creationId xmlns:a16="http://schemas.microsoft.com/office/drawing/2014/main" id="{5ED3D307-464B-49FD-8E7C-FA0F8811F9BC}"/>
            </a:ext>
          </a:extLst>
        </xdr:cNvPr>
        <xdr:cNvSpPr txBox="1"/>
      </xdr:nvSpPr>
      <xdr:spPr>
        <a:xfrm>
          <a:off x="135007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1922</xdr:rowOff>
    </xdr:from>
    <xdr:ext cx="405111" cy="259045"/>
    <xdr:sp macro="" textlink="">
      <xdr:nvSpPr>
        <xdr:cNvPr id="567" name="n_4mainValue【学校施設】&#10;有形固定資産減価償却率">
          <a:extLst>
            <a:ext uri="{FF2B5EF4-FFF2-40B4-BE49-F238E27FC236}">
              <a16:creationId xmlns:a16="http://schemas.microsoft.com/office/drawing/2014/main" id="{098EBD2C-1D9E-473F-BCC6-FB6DAA690E6F}"/>
            </a:ext>
          </a:extLst>
        </xdr:cNvPr>
        <xdr:cNvSpPr txBox="1"/>
      </xdr:nvSpPr>
      <xdr:spPr>
        <a:xfrm>
          <a:off x="126117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2A5CFD8B-9141-487A-BD93-1B517035FFB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E1EF8789-91DB-470B-BE64-6A8E8A84CDC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2286419C-5939-4DE3-BA40-5A97A76A0BA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A725DA9C-56FC-4915-8B7C-1A5D5C14E6D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AB045FE0-4F63-43BE-951E-1E854E50060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C254C950-7D41-4FB6-80AB-097CC3C860B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67A61EFB-306E-4D25-86A1-49C6216D281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426408FD-FBBF-466A-A158-0DB7972EEA6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66A9CD75-0365-4322-8E11-2286EDBB057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B332D23A-70F8-4D51-8F2A-8DA9122D87C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B329E6C-7FE2-4447-BB0A-FB6EBB9995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9D5581A0-0233-4538-85F3-CB105DDBA3D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E972146B-8EF0-42B5-89E9-FA6348CEBCC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D63AFC8A-C6DA-4E06-877F-D870974636D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4F3C15E6-1810-43CC-8C44-865A952187F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C90751D5-B543-48F1-9758-6E03637C88C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198AE22B-D08F-45BC-AA20-C4F2B4EDBFE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93E8ECC-D169-489D-8768-E73B58CF9F0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DCF4578D-8171-48C3-9534-82B55324704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24E90128-D199-4333-952E-826AFE41B55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CEF8BC00-394C-485B-9F8E-6B9A49D5ABA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4682D2F7-6FC2-4F08-98F2-9D92074A50F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8E50E783-ECA7-4761-853E-6941E0A9E92A}"/>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7A261B96-A2E2-494A-97F7-6C4EFC14B14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2012DD84-5B01-4561-B615-ACC52BE8B978}"/>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260495E8-20B8-4B41-BE25-BCE9CE5F4F57}"/>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940ED0B1-42F1-41A5-ACBE-965757D4ADD2}"/>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B016C138-F3B8-4E67-9B5C-0C48EE7D5754}"/>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4C296D5D-BDEB-451E-B5AD-EF4093155032}"/>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D87F3CED-A057-4039-B0D6-EC835AD66B44}"/>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58757A50-D1E9-4FB7-A688-37944ABC9DEB}"/>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4D4429EC-5225-459B-9DAD-2F5E801B6472}"/>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00" name="フローチャート: 判断 599">
          <a:extLst>
            <a:ext uri="{FF2B5EF4-FFF2-40B4-BE49-F238E27FC236}">
              <a16:creationId xmlns:a16="http://schemas.microsoft.com/office/drawing/2014/main" id="{FFD0CF44-F332-47A2-8048-776D2EC43850}"/>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0FD06FE-9AD0-4FC5-8DD4-B7A004D3FA4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F9C8DBA-EF37-40FC-9FDA-2AD623D79C2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46D81C8-A898-4339-9341-F7FC9B9C12E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4D2FF80-9CC0-4536-8339-D33A650547F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7E4B1AB-4A4E-4007-A590-D0D54DF2BFE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134824</xdr:rowOff>
    </xdr:from>
    <xdr:to>
      <xdr:col>116</xdr:col>
      <xdr:colOff>114300</xdr:colOff>
      <xdr:row>64</xdr:row>
      <xdr:rowOff>64974</xdr:rowOff>
    </xdr:to>
    <xdr:sp macro="" textlink="">
      <xdr:nvSpPr>
        <xdr:cNvPr id="606" name="楕円 605">
          <a:extLst>
            <a:ext uri="{FF2B5EF4-FFF2-40B4-BE49-F238E27FC236}">
              <a16:creationId xmlns:a16="http://schemas.microsoft.com/office/drawing/2014/main" id="{D08F4132-A977-497A-AAB5-F14B002345DA}"/>
            </a:ext>
          </a:extLst>
        </xdr:cNvPr>
        <xdr:cNvSpPr/>
      </xdr:nvSpPr>
      <xdr:spPr>
        <a:xfrm>
          <a:off x="22110700" y="1093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49751</xdr:rowOff>
    </xdr:from>
    <xdr:ext cx="469744" cy="259045"/>
    <xdr:sp macro="" textlink="">
      <xdr:nvSpPr>
        <xdr:cNvPr id="607" name="【学校施設】&#10;一人当たり面積該当値テキスト">
          <a:extLst>
            <a:ext uri="{FF2B5EF4-FFF2-40B4-BE49-F238E27FC236}">
              <a16:creationId xmlns:a16="http://schemas.microsoft.com/office/drawing/2014/main" id="{213FF3B6-74F6-4D0A-A7E5-50157E9BB7BC}"/>
            </a:ext>
          </a:extLst>
        </xdr:cNvPr>
        <xdr:cNvSpPr txBox="1"/>
      </xdr:nvSpPr>
      <xdr:spPr>
        <a:xfrm>
          <a:off x="22199600" y="1085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132080</xdr:rowOff>
    </xdr:from>
    <xdr:to>
      <xdr:col>112</xdr:col>
      <xdr:colOff>38100</xdr:colOff>
      <xdr:row>64</xdr:row>
      <xdr:rowOff>62230</xdr:rowOff>
    </xdr:to>
    <xdr:sp macro="" textlink="">
      <xdr:nvSpPr>
        <xdr:cNvPr id="608" name="楕円 607">
          <a:extLst>
            <a:ext uri="{FF2B5EF4-FFF2-40B4-BE49-F238E27FC236}">
              <a16:creationId xmlns:a16="http://schemas.microsoft.com/office/drawing/2014/main" id="{D7338066-7E64-4BF3-A5A0-8FCDF1F646D9}"/>
            </a:ext>
          </a:extLst>
        </xdr:cNvPr>
        <xdr:cNvSpPr/>
      </xdr:nvSpPr>
      <xdr:spPr>
        <a:xfrm>
          <a:off x="21272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11430</xdr:rowOff>
    </xdr:from>
    <xdr:to>
      <xdr:col>116</xdr:col>
      <xdr:colOff>63500</xdr:colOff>
      <xdr:row>64</xdr:row>
      <xdr:rowOff>14174</xdr:rowOff>
    </xdr:to>
    <xdr:cxnSp macro="">
      <xdr:nvCxnSpPr>
        <xdr:cNvPr id="609" name="直線コネクタ 608">
          <a:extLst>
            <a:ext uri="{FF2B5EF4-FFF2-40B4-BE49-F238E27FC236}">
              <a16:creationId xmlns:a16="http://schemas.microsoft.com/office/drawing/2014/main" id="{1A561B39-6F99-4B17-9C2D-F21354AF0E63}"/>
            </a:ext>
          </a:extLst>
        </xdr:cNvPr>
        <xdr:cNvCxnSpPr/>
      </xdr:nvCxnSpPr>
      <xdr:spPr>
        <a:xfrm>
          <a:off x="21323300" y="10984230"/>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128880</xdr:rowOff>
    </xdr:from>
    <xdr:to>
      <xdr:col>107</xdr:col>
      <xdr:colOff>101600</xdr:colOff>
      <xdr:row>64</xdr:row>
      <xdr:rowOff>59030</xdr:rowOff>
    </xdr:to>
    <xdr:sp macro="" textlink="">
      <xdr:nvSpPr>
        <xdr:cNvPr id="610" name="楕円 609">
          <a:extLst>
            <a:ext uri="{FF2B5EF4-FFF2-40B4-BE49-F238E27FC236}">
              <a16:creationId xmlns:a16="http://schemas.microsoft.com/office/drawing/2014/main" id="{1D3166E1-66A0-418F-8F2E-75D7DE54AF93}"/>
            </a:ext>
          </a:extLst>
        </xdr:cNvPr>
        <xdr:cNvSpPr/>
      </xdr:nvSpPr>
      <xdr:spPr>
        <a:xfrm>
          <a:off x="20383500" y="1093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8230</xdr:rowOff>
    </xdr:from>
    <xdr:to>
      <xdr:col>111</xdr:col>
      <xdr:colOff>177800</xdr:colOff>
      <xdr:row>64</xdr:row>
      <xdr:rowOff>11430</xdr:rowOff>
    </xdr:to>
    <xdr:cxnSp macro="">
      <xdr:nvCxnSpPr>
        <xdr:cNvPr id="611" name="直線コネクタ 610">
          <a:extLst>
            <a:ext uri="{FF2B5EF4-FFF2-40B4-BE49-F238E27FC236}">
              <a16:creationId xmlns:a16="http://schemas.microsoft.com/office/drawing/2014/main" id="{EDD90948-C537-43C1-997D-3DDBCB6C70C8}"/>
            </a:ext>
          </a:extLst>
        </xdr:cNvPr>
        <xdr:cNvCxnSpPr/>
      </xdr:nvCxnSpPr>
      <xdr:spPr>
        <a:xfrm>
          <a:off x="20434300" y="10981030"/>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127965</xdr:rowOff>
    </xdr:from>
    <xdr:to>
      <xdr:col>102</xdr:col>
      <xdr:colOff>165100</xdr:colOff>
      <xdr:row>64</xdr:row>
      <xdr:rowOff>58115</xdr:rowOff>
    </xdr:to>
    <xdr:sp macro="" textlink="">
      <xdr:nvSpPr>
        <xdr:cNvPr id="612" name="楕円 611">
          <a:extLst>
            <a:ext uri="{FF2B5EF4-FFF2-40B4-BE49-F238E27FC236}">
              <a16:creationId xmlns:a16="http://schemas.microsoft.com/office/drawing/2014/main" id="{EDAF9219-4CDD-48C1-8196-6EF69BDB2FEF}"/>
            </a:ext>
          </a:extLst>
        </xdr:cNvPr>
        <xdr:cNvSpPr/>
      </xdr:nvSpPr>
      <xdr:spPr>
        <a:xfrm>
          <a:off x="19494500" y="1092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7315</xdr:rowOff>
    </xdr:from>
    <xdr:to>
      <xdr:col>107</xdr:col>
      <xdr:colOff>50800</xdr:colOff>
      <xdr:row>64</xdr:row>
      <xdr:rowOff>8230</xdr:rowOff>
    </xdr:to>
    <xdr:cxnSp macro="">
      <xdr:nvCxnSpPr>
        <xdr:cNvPr id="613" name="直線コネクタ 612">
          <a:extLst>
            <a:ext uri="{FF2B5EF4-FFF2-40B4-BE49-F238E27FC236}">
              <a16:creationId xmlns:a16="http://schemas.microsoft.com/office/drawing/2014/main" id="{132FBFA6-EC58-4694-857B-E94892E6AE86}"/>
            </a:ext>
          </a:extLst>
        </xdr:cNvPr>
        <xdr:cNvCxnSpPr/>
      </xdr:nvCxnSpPr>
      <xdr:spPr>
        <a:xfrm>
          <a:off x="19545300" y="1098011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129337</xdr:rowOff>
    </xdr:from>
    <xdr:to>
      <xdr:col>98</xdr:col>
      <xdr:colOff>38100</xdr:colOff>
      <xdr:row>64</xdr:row>
      <xdr:rowOff>59487</xdr:rowOff>
    </xdr:to>
    <xdr:sp macro="" textlink="">
      <xdr:nvSpPr>
        <xdr:cNvPr id="614" name="楕円 613">
          <a:extLst>
            <a:ext uri="{FF2B5EF4-FFF2-40B4-BE49-F238E27FC236}">
              <a16:creationId xmlns:a16="http://schemas.microsoft.com/office/drawing/2014/main" id="{5E665FFB-21A1-481C-91C9-B11D69CEECB4}"/>
            </a:ext>
          </a:extLst>
        </xdr:cNvPr>
        <xdr:cNvSpPr/>
      </xdr:nvSpPr>
      <xdr:spPr>
        <a:xfrm>
          <a:off x="18605500" y="1093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7315</xdr:rowOff>
    </xdr:from>
    <xdr:to>
      <xdr:col>102</xdr:col>
      <xdr:colOff>114300</xdr:colOff>
      <xdr:row>64</xdr:row>
      <xdr:rowOff>8687</xdr:rowOff>
    </xdr:to>
    <xdr:cxnSp macro="">
      <xdr:nvCxnSpPr>
        <xdr:cNvPr id="615" name="直線コネクタ 614">
          <a:extLst>
            <a:ext uri="{FF2B5EF4-FFF2-40B4-BE49-F238E27FC236}">
              <a16:creationId xmlns:a16="http://schemas.microsoft.com/office/drawing/2014/main" id="{1562B020-0C5E-4B60-B1EC-B9E190F7D4F3}"/>
            </a:ext>
          </a:extLst>
        </xdr:cNvPr>
        <xdr:cNvCxnSpPr/>
      </xdr:nvCxnSpPr>
      <xdr:spPr>
        <a:xfrm flipV="1">
          <a:off x="18656300" y="1098011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AC06F7A2-9CF2-4C53-A364-CE58D87045BC}"/>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01ED1B44-242C-4C8F-BB5F-17F5045DB12B}"/>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A69AD9D8-F5EE-4DF9-8B7F-3D384EE8FD7B}"/>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619" name="n_4aveValue【学校施設】&#10;一人当たり面積">
          <a:extLst>
            <a:ext uri="{FF2B5EF4-FFF2-40B4-BE49-F238E27FC236}">
              <a16:creationId xmlns:a16="http://schemas.microsoft.com/office/drawing/2014/main" id="{2DB3EF0A-B790-4A3F-891A-745DAB67C9F1}"/>
            </a:ext>
          </a:extLst>
        </xdr:cNvPr>
        <xdr:cNvSpPr txBox="1"/>
      </xdr:nvSpPr>
      <xdr:spPr>
        <a:xfrm>
          <a:off x="18421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53357</xdr:rowOff>
    </xdr:from>
    <xdr:ext cx="469744" cy="259045"/>
    <xdr:sp macro="" textlink="">
      <xdr:nvSpPr>
        <xdr:cNvPr id="620" name="n_1mainValue【学校施設】&#10;一人当たり面積">
          <a:extLst>
            <a:ext uri="{FF2B5EF4-FFF2-40B4-BE49-F238E27FC236}">
              <a16:creationId xmlns:a16="http://schemas.microsoft.com/office/drawing/2014/main" id="{8D34EE0D-4644-4378-8C4D-17059D96D5D0}"/>
            </a:ext>
          </a:extLst>
        </xdr:cNvPr>
        <xdr:cNvSpPr txBox="1"/>
      </xdr:nvSpPr>
      <xdr:spPr>
        <a:xfrm>
          <a:off x="21075727"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50157</xdr:rowOff>
    </xdr:from>
    <xdr:ext cx="469744" cy="259045"/>
    <xdr:sp macro="" textlink="">
      <xdr:nvSpPr>
        <xdr:cNvPr id="621" name="n_2mainValue【学校施設】&#10;一人当たり面積">
          <a:extLst>
            <a:ext uri="{FF2B5EF4-FFF2-40B4-BE49-F238E27FC236}">
              <a16:creationId xmlns:a16="http://schemas.microsoft.com/office/drawing/2014/main" id="{C57AA5B8-524C-4064-8C8A-73497048DECE}"/>
            </a:ext>
          </a:extLst>
        </xdr:cNvPr>
        <xdr:cNvSpPr txBox="1"/>
      </xdr:nvSpPr>
      <xdr:spPr>
        <a:xfrm>
          <a:off x="20199427" y="1102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49242</xdr:rowOff>
    </xdr:from>
    <xdr:ext cx="469744" cy="259045"/>
    <xdr:sp macro="" textlink="">
      <xdr:nvSpPr>
        <xdr:cNvPr id="622" name="n_3mainValue【学校施設】&#10;一人当たり面積">
          <a:extLst>
            <a:ext uri="{FF2B5EF4-FFF2-40B4-BE49-F238E27FC236}">
              <a16:creationId xmlns:a16="http://schemas.microsoft.com/office/drawing/2014/main" id="{1263F9BB-E9E3-4778-9A14-252D6A2C0900}"/>
            </a:ext>
          </a:extLst>
        </xdr:cNvPr>
        <xdr:cNvSpPr txBox="1"/>
      </xdr:nvSpPr>
      <xdr:spPr>
        <a:xfrm>
          <a:off x="19310427" y="11022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50614</xdr:rowOff>
    </xdr:from>
    <xdr:ext cx="469744" cy="259045"/>
    <xdr:sp macro="" textlink="">
      <xdr:nvSpPr>
        <xdr:cNvPr id="623" name="n_4mainValue【学校施設】&#10;一人当たり面積">
          <a:extLst>
            <a:ext uri="{FF2B5EF4-FFF2-40B4-BE49-F238E27FC236}">
              <a16:creationId xmlns:a16="http://schemas.microsoft.com/office/drawing/2014/main" id="{9B7FA99D-7D90-480E-84B6-18AFE1BC7054}"/>
            </a:ext>
          </a:extLst>
        </xdr:cNvPr>
        <xdr:cNvSpPr txBox="1"/>
      </xdr:nvSpPr>
      <xdr:spPr>
        <a:xfrm>
          <a:off x="18421427" y="11023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BB1615FA-2EAA-49A2-9622-FE354C3B8A4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8F862326-4922-4236-969F-FD39532477C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49302787-E88E-4BA7-98A7-95D5D9F826B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6C76C79F-F326-4813-8353-0A9D50F0849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1C4FC9DD-541F-45CE-931A-015F38E040F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53CD44EF-EF6C-4CD4-B7C9-261B1B62ED8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A615D281-7C6D-4D34-9138-D25AA9B1BE1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94E4D47E-4867-4C5E-96E9-8BD87E8A55E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254D9265-E1E6-4BA7-80C9-9505BC5CFC6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813E597D-3519-4CEB-931B-33962D7835C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D1F9EE18-EE24-4A63-8D93-9F31FBF7DA2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0ACB3F26-3DEF-4459-BFE0-3237BB7F3A5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7999CCAE-56CE-494B-9C37-5AEF9FC5441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897CCA65-863F-4B51-A412-FF8A915717D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3B857892-329C-47FC-A5FF-0D0E699E625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4BED9C53-E78D-4A31-8A49-62BE6901BE5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EB70B9CB-0D44-48D2-9067-62445898CEF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1A9CB058-CA8B-449B-A73A-A9244D0558F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6DD85204-7499-4A84-A5B7-7108F4ED5F1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7F062A37-7F09-486D-A68D-A69F9C14D89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89271FFC-6529-4BBA-90DC-A7D8995EC41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D7BCE8D1-4577-4289-B935-ED8BEA9B469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24345582-8BAF-4670-AE43-814753AD17C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EF0ACDA7-7DC8-4093-9E52-6D5FE01EBD6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2B36FE66-B111-4682-980E-AE18A2C6F96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536FB5F4-ECEA-4942-8A9E-32D997CB52D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D1CB4C46-094F-400D-9E56-C3D5307EB57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7489859F-D18B-4673-BB87-A9CC4048825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0C12DF84-F413-4AD8-812D-21F910DEBF0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6D4BB25D-1507-4EE0-99D6-AB87B5D407A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D50B97B6-3B5F-4899-A607-4B83AD44001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E90FE5B5-5BD2-40ED-8357-3D2F8D417C9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9071AB22-874F-47EE-B4E2-09BAEFCCAF9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A2B9C2D6-C003-427E-899B-3A081F8FF35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54153B3B-EF19-4E50-B19B-125361C84F6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C1852124-9D5A-48B2-8536-EE625A51382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0161BA19-792B-4A58-8945-093DC688669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203FCEE8-04D3-4670-8358-0E81FF7DBA3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992D8673-95C1-4D7C-8233-904611BFADD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80C18CAA-1763-4A49-9C89-54706ECEA58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D5D6642A-E745-49F8-986A-D733D9E03446}"/>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14822D5A-1F71-4623-9D82-553B79EB5AE2}"/>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5F737591-A0DD-43BC-8ADB-F7AE07841BB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7" name="【公民館】&#10;有形固定資産減価償却率最大値テキスト">
          <a:extLst>
            <a:ext uri="{FF2B5EF4-FFF2-40B4-BE49-F238E27FC236}">
              <a16:creationId xmlns:a16="http://schemas.microsoft.com/office/drawing/2014/main" id="{9D374A34-8669-4297-BA05-FEC7E60FF06C}"/>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B47B3367-C4F2-4808-8B0D-FBE0E1C6C123}"/>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669" name="【公民館】&#10;有形固定資産減価償却率平均値テキスト">
          <a:extLst>
            <a:ext uri="{FF2B5EF4-FFF2-40B4-BE49-F238E27FC236}">
              <a16:creationId xmlns:a16="http://schemas.microsoft.com/office/drawing/2014/main" id="{A87E1B4D-FAF2-4862-91B1-35E3D8EAAD40}"/>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0" name="フローチャート: 判断 669">
          <a:extLst>
            <a:ext uri="{FF2B5EF4-FFF2-40B4-BE49-F238E27FC236}">
              <a16:creationId xmlns:a16="http://schemas.microsoft.com/office/drawing/2014/main" id="{B41B794F-BDAA-48E3-873A-6C281F0AABF6}"/>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1" name="フローチャート: 判断 670">
          <a:extLst>
            <a:ext uri="{FF2B5EF4-FFF2-40B4-BE49-F238E27FC236}">
              <a16:creationId xmlns:a16="http://schemas.microsoft.com/office/drawing/2014/main" id="{894EB67A-AAAC-4789-8577-F6EB94C62CCD}"/>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a:extLst>
            <a:ext uri="{FF2B5EF4-FFF2-40B4-BE49-F238E27FC236}">
              <a16:creationId xmlns:a16="http://schemas.microsoft.com/office/drawing/2014/main" id="{869C2053-430D-4EB9-B454-70B7B3689492}"/>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3" name="フローチャート: 判断 672">
          <a:extLst>
            <a:ext uri="{FF2B5EF4-FFF2-40B4-BE49-F238E27FC236}">
              <a16:creationId xmlns:a16="http://schemas.microsoft.com/office/drawing/2014/main" id="{4BA7E6E8-EBB1-40F9-B5CF-482DCBE930FD}"/>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674" name="フローチャート: 判断 673">
          <a:extLst>
            <a:ext uri="{FF2B5EF4-FFF2-40B4-BE49-F238E27FC236}">
              <a16:creationId xmlns:a16="http://schemas.microsoft.com/office/drawing/2014/main" id="{5EE16394-4C15-442B-AA67-310033065180}"/>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AC17C2FB-3D79-4747-938E-CC342BC3796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7840D1CD-FF72-4EB1-8DE2-EACCB5642F7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8B5EE86-6B25-44C6-BAEB-568D228673E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4854A69-50D5-462B-B613-ACD1808FC17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924D69DE-EBFE-4FA9-90AB-41EE9EA3E74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19686</xdr:rowOff>
    </xdr:from>
    <xdr:to>
      <xdr:col>85</xdr:col>
      <xdr:colOff>177800</xdr:colOff>
      <xdr:row>103</xdr:row>
      <xdr:rowOff>121286</xdr:rowOff>
    </xdr:to>
    <xdr:sp macro="" textlink="">
      <xdr:nvSpPr>
        <xdr:cNvPr id="680" name="楕円 679">
          <a:extLst>
            <a:ext uri="{FF2B5EF4-FFF2-40B4-BE49-F238E27FC236}">
              <a16:creationId xmlns:a16="http://schemas.microsoft.com/office/drawing/2014/main" id="{1685D091-AF6B-4EA0-9B0D-354E53EC9EF4}"/>
            </a:ext>
          </a:extLst>
        </xdr:cNvPr>
        <xdr:cNvSpPr/>
      </xdr:nvSpPr>
      <xdr:spPr>
        <a:xfrm>
          <a:off x="16268700" y="1767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42563</xdr:rowOff>
    </xdr:from>
    <xdr:ext cx="405111" cy="259045"/>
    <xdr:sp macro="" textlink="">
      <xdr:nvSpPr>
        <xdr:cNvPr id="681" name="【公民館】&#10;有形固定資産減価償却率該当値テキスト">
          <a:extLst>
            <a:ext uri="{FF2B5EF4-FFF2-40B4-BE49-F238E27FC236}">
              <a16:creationId xmlns:a16="http://schemas.microsoft.com/office/drawing/2014/main" id="{E9ED0344-66E4-401A-A041-80D9A83C5036}"/>
            </a:ext>
          </a:extLst>
        </xdr:cNvPr>
        <xdr:cNvSpPr txBox="1"/>
      </xdr:nvSpPr>
      <xdr:spPr>
        <a:xfrm>
          <a:off x="16357600"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151130</xdr:rowOff>
    </xdr:from>
    <xdr:to>
      <xdr:col>81</xdr:col>
      <xdr:colOff>101600</xdr:colOff>
      <xdr:row>103</xdr:row>
      <xdr:rowOff>81280</xdr:rowOff>
    </xdr:to>
    <xdr:sp macro="" textlink="">
      <xdr:nvSpPr>
        <xdr:cNvPr id="682" name="楕円 681">
          <a:extLst>
            <a:ext uri="{FF2B5EF4-FFF2-40B4-BE49-F238E27FC236}">
              <a16:creationId xmlns:a16="http://schemas.microsoft.com/office/drawing/2014/main" id="{072911C5-E63D-4311-97D0-96D339BD1AE3}"/>
            </a:ext>
          </a:extLst>
        </xdr:cNvPr>
        <xdr:cNvSpPr/>
      </xdr:nvSpPr>
      <xdr:spPr>
        <a:xfrm>
          <a:off x="15430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30480</xdr:rowOff>
    </xdr:from>
    <xdr:to>
      <xdr:col>85</xdr:col>
      <xdr:colOff>127000</xdr:colOff>
      <xdr:row>103</xdr:row>
      <xdr:rowOff>70486</xdr:rowOff>
    </xdr:to>
    <xdr:cxnSp macro="">
      <xdr:nvCxnSpPr>
        <xdr:cNvPr id="683" name="直線コネクタ 682">
          <a:extLst>
            <a:ext uri="{FF2B5EF4-FFF2-40B4-BE49-F238E27FC236}">
              <a16:creationId xmlns:a16="http://schemas.microsoft.com/office/drawing/2014/main" id="{AB76E8B4-680B-4F6B-9852-4C92EA21926A}"/>
            </a:ext>
          </a:extLst>
        </xdr:cNvPr>
        <xdr:cNvCxnSpPr/>
      </xdr:nvCxnSpPr>
      <xdr:spPr>
        <a:xfrm>
          <a:off x="15481300" y="17689830"/>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111125</xdr:rowOff>
    </xdr:from>
    <xdr:to>
      <xdr:col>76</xdr:col>
      <xdr:colOff>165100</xdr:colOff>
      <xdr:row>103</xdr:row>
      <xdr:rowOff>41275</xdr:rowOff>
    </xdr:to>
    <xdr:sp macro="" textlink="">
      <xdr:nvSpPr>
        <xdr:cNvPr id="684" name="楕円 683">
          <a:extLst>
            <a:ext uri="{FF2B5EF4-FFF2-40B4-BE49-F238E27FC236}">
              <a16:creationId xmlns:a16="http://schemas.microsoft.com/office/drawing/2014/main" id="{2FE9D269-593D-42B5-B288-44FD35D4B01D}"/>
            </a:ext>
          </a:extLst>
        </xdr:cNvPr>
        <xdr:cNvSpPr/>
      </xdr:nvSpPr>
      <xdr:spPr>
        <a:xfrm>
          <a:off x="1454150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161925</xdr:rowOff>
    </xdr:from>
    <xdr:to>
      <xdr:col>81</xdr:col>
      <xdr:colOff>50800</xdr:colOff>
      <xdr:row>103</xdr:row>
      <xdr:rowOff>30480</xdr:rowOff>
    </xdr:to>
    <xdr:cxnSp macro="">
      <xdr:nvCxnSpPr>
        <xdr:cNvPr id="685" name="直線コネクタ 684">
          <a:extLst>
            <a:ext uri="{FF2B5EF4-FFF2-40B4-BE49-F238E27FC236}">
              <a16:creationId xmlns:a16="http://schemas.microsoft.com/office/drawing/2014/main" id="{CD6BC3FE-4422-46D5-8D93-FF4E9C798B2D}"/>
            </a:ext>
          </a:extLst>
        </xdr:cNvPr>
        <xdr:cNvCxnSpPr/>
      </xdr:nvCxnSpPr>
      <xdr:spPr>
        <a:xfrm>
          <a:off x="14592300" y="176498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135889</xdr:rowOff>
    </xdr:from>
    <xdr:to>
      <xdr:col>72</xdr:col>
      <xdr:colOff>38100</xdr:colOff>
      <xdr:row>104</xdr:row>
      <xdr:rowOff>66039</xdr:rowOff>
    </xdr:to>
    <xdr:sp macro="" textlink="">
      <xdr:nvSpPr>
        <xdr:cNvPr id="686" name="楕円 685">
          <a:extLst>
            <a:ext uri="{FF2B5EF4-FFF2-40B4-BE49-F238E27FC236}">
              <a16:creationId xmlns:a16="http://schemas.microsoft.com/office/drawing/2014/main" id="{2DB9A416-CFF4-4F7A-A448-DB78883F7C42}"/>
            </a:ext>
          </a:extLst>
        </xdr:cNvPr>
        <xdr:cNvSpPr/>
      </xdr:nvSpPr>
      <xdr:spPr>
        <a:xfrm>
          <a:off x="13652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161925</xdr:rowOff>
    </xdr:from>
    <xdr:to>
      <xdr:col>76</xdr:col>
      <xdr:colOff>114300</xdr:colOff>
      <xdr:row>104</xdr:row>
      <xdr:rowOff>15239</xdr:rowOff>
    </xdr:to>
    <xdr:cxnSp macro="">
      <xdr:nvCxnSpPr>
        <xdr:cNvPr id="687" name="直線コネクタ 686">
          <a:extLst>
            <a:ext uri="{FF2B5EF4-FFF2-40B4-BE49-F238E27FC236}">
              <a16:creationId xmlns:a16="http://schemas.microsoft.com/office/drawing/2014/main" id="{B4D1EAB7-7AA7-4591-B3A0-63C0839E7143}"/>
            </a:ext>
          </a:extLst>
        </xdr:cNvPr>
        <xdr:cNvCxnSpPr/>
      </xdr:nvCxnSpPr>
      <xdr:spPr>
        <a:xfrm flipV="1">
          <a:off x="13703300" y="17649825"/>
          <a:ext cx="889000" cy="19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97789</xdr:rowOff>
    </xdr:from>
    <xdr:to>
      <xdr:col>67</xdr:col>
      <xdr:colOff>101600</xdr:colOff>
      <xdr:row>104</xdr:row>
      <xdr:rowOff>27939</xdr:rowOff>
    </xdr:to>
    <xdr:sp macro="" textlink="">
      <xdr:nvSpPr>
        <xdr:cNvPr id="688" name="楕円 687">
          <a:extLst>
            <a:ext uri="{FF2B5EF4-FFF2-40B4-BE49-F238E27FC236}">
              <a16:creationId xmlns:a16="http://schemas.microsoft.com/office/drawing/2014/main" id="{272174B6-88A4-47B5-9E36-9D69B8E184D3}"/>
            </a:ext>
          </a:extLst>
        </xdr:cNvPr>
        <xdr:cNvSpPr/>
      </xdr:nvSpPr>
      <xdr:spPr>
        <a:xfrm>
          <a:off x="127635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148589</xdr:rowOff>
    </xdr:from>
    <xdr:to>
      <xdr:col>71</xdr:col>
      <xdr:colOff>177800</xdr:colOff>
      <xdr:row>104</xdr:row>
      <xdr:rowOff>15239</xdr:rowOff>
    </xdr:to>
    <xdr:cxnSp macro="">
      <xdr:nvCxnSpPr>
        <xdr:cNvPr id="689" name="直線コネクタ 688">
          <a:extLst>
            <a:ext uri="{FF2B5EF4-FFF2-40B4-BE49-F238E27FC236}">
              <a16:creationId xmlns:a16="http://schemas.microsoft.com/office/drawing/2014/main" id="{F142925E-43E9-4707-9F23-102F744A138A}"/>
            </a:ext>
          </a:extLst>
        </xdr:cNvPr>
        <xdr:cNvCxnSpPr/>
      </xdr:nvCxnSpPr>
      <xdr:spPr>
        <a:xfrm>
          <a:off x="12814300" y="178079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690" name="n_1aveValue【公民館】&#10;有形固定資産減価償却率">
          <a:extLst>
            <a:ext uri="{FF2B5EF4-FFF2-40B4-BE49-F238E27FC236}">
              <a16:creationId xmlns:a16="http://schemas.microsoft.com/office/drawing/2014/main" id="{83D6F1B8-FE94-40E1-BB87-91D29A14441B}"/>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1" name="n_2aveValue【公民館】&#10;有形固定資産減価償却率">
          <a:extLst>
            <a:ext uri="{FF2B5EF4-FFF2-40B4-BE49-F238E27FC236}">
              <a16:creationId xmlns:a16="http://schemas.microsoft.com/office/drawing/2014/main" id="{7E4A6100-048E-4899-9325-B89C84F85E1A}"/>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692" name="n_3aveValue【公民館】&#10;有形固定資産減価償却率">
          <a:extLst>
            <a:ext uri="{FF2B5EF4-FFF2-40B4-BE49-F238E27FC236}">
              <a16:creationId xmlns:a16="http://schemas.microsoft.com/office/drawing/2014/main" id="{EC0993D1-B960-416A-9D7B-C55022D08CE5}"/>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693" name="n_4aveValue【公民館】&#10;有形固定資産減価償却率">
          <a:extLst>
            <a:ext uri="{FF2B5EF4-FFF2-40B4-BE49-F238E27FC236}">
              <a16:creationId xmlns:a16="http://schemas.microsoft.com/office/drawing/2014/main" id="{89239B62-D14C-4948-9D10-7975A3A70BF8}"/>
            </a:ext>
          </a:extLst>
        </xdr:cNvPr>
        <xdr:cNvSpPr txBox="1"/>
      </xdr:nvSpPr>
      <xdr:spPr>
        <a:xfrm>
          <a:off x="12611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97807</xdr:rowOff>
    </xdr:from>
    <xdr:ext cx="405111" cy="259045"/>
    <xdr:sp macro="" textlink="">
      <xdr:nvSpPr>
        <xdr:cNvPr id="694" name="n_1mainValue【公民館】&#10;有形固定資産減価償却率">
          <a:extLst>
            <a:ext uri="{FF2B5EF4-FFF2-40B4-BE49-F238E27FC236}">
              <a16:creationId xmlns:a16="http://schemas.microsoft.com/office/drawing/2014/main" id="{A0A9E0F1-44FE-48A8-889D-C373F4EB5EED}"/>
            </a:ext>
          </a:extLst>
        </xdr:cNvPr>
        <xdr:cNvSpPr txBox="1"/>
      </xdr:nvSpPr>
      <xdr:spPr>
        <a:xfrm>
          <a:off x="152660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57802</xdr:rowOff>
    </xdr:from>
    <xdr:ext cx="405111" cy="259045"/>
    <xdr:sp macro="" textlink="">
      <xdr:nvSpPr>
        <xdr:cNvPr id="695" name="n_2mainValue【公民館】&#10;有形固定資産減価償却率">
          <a:extLst>
            <a:ext uri="{FF2B5EF4-FFF2-40B4-BE49-F238E27FC236}">
              <a16:creationId xmlns:a16="http://schemas.microsoft.com/office/drawing/2014/main" id="{58F31CF9-F08F-46F9-8E99-45E431F3A32A}"/>
            </a:ext>
          </a:extLst>
        </xdr:cNvPr>
        <xdr:cNvSpPr txBox="1"/>
      </xdr:nvSpPr>
      <xdr:spPr>
        <a:xfrm>
          <a:off x="14389744"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82566</xdr:rowOff>
    </xdr:from>
    <xdr:ext cx="405111" cy="259045"/>
    <xdr:sp macro="" textlink="">
      <xdr:nvSpPr>
        <xdr:cNvPr id="696" name="n_3mainValue【公民館】&#10;有形固定資産減価償却率">
          <a:extLst>
            <a:ext uri="{FF2B5EF4-FFF2-40B4-BE49-F238E27FC236}">
              <a16:creationId xmlns:a16="http://schemas.microsoft.com/office/drawing/2014/main" id="{75BF3C64-B387-412A-8C3D-49A3373F378C}"/>
            </a:ext>
          </a:extLst>
        </xdr:cNvPr>
        <xdr:cNvSpPr txBox="1"/>
      </xdr:nvSpPr>
      <xdr:spPr>
        <a:xfrm>
          <a:off x="135007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44466</xdr:rowOff>
    </xdr:from>
    <xdr:ext cx="405111" cy="259045"/>
    <xdr:sp macro="" textlink="">
      <xdr:nvSpPr>
        <xdr:cNvPr id="697" name="n_4mainValue【公民館】&#10;有形固定資産減価償却率">
          <a:extLst>
            <a:ext uri="{FF2B5EF4-FFF2-40B4-BE49-F238E27FC236}">
              <a16:creationId xmlns:a16="http://schemas.microsoft.com/office/drawing/2014/main" id="{15C220F1-CC58-48CF-AFA1-C7A5313250DA}"/>
            </a:ext>
          </a:extLst>
        </xdr:cNvPr>
        <xdr:cNvSpPr txBox="1"/>
      </xdr:nvSpPr>
      <xdr:spPr>
        <a:xfrm>
          <a:off x="12611744" y="1753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BA588CAA-B76F-44CB-A35D-3F041D74A88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D749B916-0AD1-41F2-9F70-6BE4B93E284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97FE05BA-7B72-468C-941F-F525E708522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2C7C76A3-B961-4973-986D-3E0AC717691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6BB20597-D45C-4EDC-92B9-ED9EB78963D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59074156-1AFA-4111-82EB-8B3EB9CAD84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D3A78253-DB5E-4882-A963-7968DB388B9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E9F9339A-8BB9-4BD3-91AF-533BF5451DE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D425E4DE-1B0C-4CD7-8307-71DE5ED944A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EB0F90E9-487D-4AE2-B8B9-BF87CAF14CB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7F2BD86E-4785-4488-9AD4-C7D54929B66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B904A7AC-61CF-49D2-949D-38A2690965E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53EA2A0D-6A69-4E34-9763-78697BC912B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98AAC367-E999-4EA2-BD7D-76ED000392B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95CC1CEC-E1A4-447C-9FB9-61AFF75BEC6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99F5B7C0-D099-4369-AE04-82EDA22CB93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56F77DA2-4092-4D15-B32E-0BEC1003087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6DE8A3B9-31D4-4566-9BEB-828A969F13E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3B1A1B19-22FE-4884-B160-6629EF3FF2E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FB8DB10B-C56F-44EC-8B6A-C064BE79179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1F5E4547-64E9-4190-A8C7-3DFAEFFDB9D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EB12C1A4-8171-4ACE-B3D2-8B766015B94D}"/>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a:extLst>
            <a:ext uri="{FF2B5EF4-FFF2-40B4-BE49-F238E27FC236}">
              <a16:creationId xmlns:a16="http://schemas.microsoft.com/office/drawing/2014/main" id="{F5C4AD8B-6587-4711-B7DC-4167A0C74791}"/>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E587C969-91E3-42B4-AF3B-D9525F31CE2E}"/>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2" name="【公民館】&#10;一人当たり面積最大値テキスト">
          <a:extLst>
            <a:ext uri="{FF2B5EF4-FFF2-40B4-BE49-F238E27FC236}">
              <a16:creationId xmlns:a16="http://schemas.microsoft.com/office/drawing/2014/main" id="{CE5C0B90-424C-486C-AADC-A5F3B38D188F}"/>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85340ABC-5E9D-4B84-8233-3F72079E225D}"/>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4" name="【公民館】&#10;一人当たり面積平均値テキスト">
          <a:extLst>
            <a:ext uri="{FF2B5EF4-FFF2-40B4-BE49-F238E27FC236}">
              <a16:creationId xmlns:a16="http://schemas.microsoft.com/office/drawing/2014/main" id="{DED85348-10DF-4990-85B3-1FD7262CB5BF}"/>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5" name="フローチャート: 判断 724">
          <a:extLst>
            <a:ext uri="{FF2B5EF4-FFF2-40B4-BE49-F238E27FC236}">
              <a16:creationId xmlns:a16="http://schemas.microsoft.com/office/drawing/2014/main" id="{78D31E3D-917B-4BBA-8342-0DD4CF187F6A}"/>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6" name="フローチャート: 判断 725">
          <a:extLst>
            <a:ext uri="{FF2B5EF4-FFF2-40B4-BE49-F238E27FC236}">
              <a16:creationId xmlns:a16="http://schemas.microsoft.com/office/drawing/2014/main" id="{A5D093FF-BBB5-4D9A-9EA6-928D28CB1217}"/>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7" name="フローチャート: 判断 726">
          <a:extLst>
            <a:ext uri="{FF2B5EF4-FFF2-40B4-BE49-F238E27FC236}">
              <a16:creationId xmlns:a16="http://schemas.microsoft.com/office/drawing/2014/main" id="{7A7F9D76-1256-4210-8F15-9C519AE77F0C}"/>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8" name="フローチャート: 判断 727">
          <a:extLst>
            <a:ext uri="{FF2B5EF4-FFF2-40B4-BE49-F238E27FC236}">
              <a16:creationId xmlns:a16="http://schemas.microsoft.com/office/drawing/2014/main" id="{0CCA8AEF-E09C-40A4-AB67-1F01571AA8B1}"/>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729" name="フローチャート: 判断 728">
          <a:extLst>
            <a:ext uri="{FF2B5EF4-FFF2-40B4-BE49-F238E27FC236}">
              <a16:creationId xmlns:a16="http://schemas.microsoft.com/office/drawing/2014/main" id="{30540B77-2E54-4394-98F8-BC4468D9CA13}"/>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2CD203D3-023E-41B0-A51C-5C6447F8632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9FC7B74C-AEAE-452A-9F23-934D122207D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5F4301B8-3BA0-42C5-A9D6-B94D805DAA0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5ECC3CFF-7717-49ED-9BB6-A3D35E47801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86AAB08-0A88-4AAB-973D-7C8BA329131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155702</xdr:rowOff>
    </xdr:from>
    <xdr:to>
      <xdr:col>116</xdr:col>
      <xdr:colOff>114300</xdr:colOff>
      <xdr:row>108</xdr:row>
      <xdr:rowOff>85852</xdr:rowOff>
    </xdr:to>
    <xdr:sp macro="" textlink="">
      <xdr:nvSpPr>
        <xdr:cNvPr id="735" name="楕円 734">
          <a:extLst>
            <a:ext uri="{FF2B5EF4-FFF2-40B4-BE49-F238E27FC236}">
              <a16:creationId xmlns:a16="http://schemas.microsoft.com/office/drawing/2014/main" id="{C27B299E-2141-4B05-B5F5-DF07574E474B}"/>
            </a:ext>
          </a:extLst>
        </xdr:cNvPr>
        <xdr:cNvSpPr/>
      </xdr:nvSpPr>
      <xdr:spPr>
        <a:xfrm>
          <a:off x="221107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70629</xdr:rowOff>
    </xdr:from>
    <xdr:ext cx="469744" cy="259045"/>
    <xdr:sp macro="" textlink="">
      <xdr:nvSpPr>
        <xdr:cNvPr id="736" name="【公民館】&#10;一人当たり面積該当値テキスト">
          <a:extLst>
            <a:ext uri="{FF2B5EF4-FFF2-40B4-BE49-F238E27FC236}">
              <a16:creationId xmlns:a16="http://schemas.microsoft.com/office/drawing/2014/main" id="{B36169D4-6CA8-4EA4-9D5A-B3088507F7C2}"/>
            </a:ext>
          </a:extLst>
        </xdr:cNvPr>
        <xdr:cNvSpPr txBox="1"/>
      </xdr:nvSpPr>
      <xdr:spPr>
        <a:xfrm>
          <a:off x="22199600" y="1841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155702</xdr:rowOff>
    </xdr:from>
    <xdr:to>
      <xdr:col>112</xdr:col>
      <xdr:colOff>38100</xdr:colOff>
      <xdr:row>108</xdr:row>
      <xdr:rowOff>85852</xdr:rowOff>
    </xdr:to>
    <xdr:sp macro="" textlink="">
      <xdr:nvSpPr>
        <xdr:cNvPr id="737" name="楕円 736">
          <a:extLst>
            <a:ext uri="{FF2B5EF4-FFF2-40B4-BE49-F238E27FC236}">
              <a16:creationId xmlns:a16="http://schemas.microsoft.com/office/drawing/2014/main" id="{569F73BC-5A7C-4AD5-ABB9-99BA917C39F0}"/>
            </a:ext>
          </a:extLst>
        </xdr:cNvPr>
        <xdr:cNvSpPr/>
      </xdr:nvSpPr>
      <xdr:spPr>
        <a:xfrm>
          <a:off x="21272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35052</xdr:rowOff>
    </xdr:from>
    <xdr:to>
      <xdr:col>116</xdr:col>
      <xdr:colOff>63500</xdr:colOff>
      <xdr:row>108</xdr:row>
      <xdr:rowOff>35052</xdr:rowOff>
    </xdr:to>
    <xdr:cxnSp macro="">
      <xdr:nvCxnSpPr>
        <xdr:cNvPr id="738" name="直線コネクタ 737">
          <a:extLst>
            <a:ext uri="{FF2B5EF4-FFF2-40B4-BE49-F238E27FC236}">
              <a16:creationId xmlns:a16="http://schemas.microsoft.com/office/drawing/2014/main" id="{80D8EC5D-DC25-4C35-8CD5-854C409BF3EA}"/>
            </a:ext>
          </a:extLst>
        </xdr:cNvPr>
        <xdr:cNvCxnSpPr/>
      </xdr:nvCxnSpPr>
      <xdr:spPr>
        <a:xfrm>
          <a:off x="21323300" y="18551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155702</xdr:rowOff>
    </xdr:from>
    <xdr:to>
      <xdr:col>107</xdr:col>
      <xdr:colOff>101600</xdr:colOff>
      <xdr:row>108</xdr:row>
      <xdr:rowOff>85852</xdr:rowOff>
    </xdr:to>
    <xdr:sp macro="" textlink="">
      <xdr:nvSpPr>
        <xdr:cNvPr id="739" name="楕円 738">
          <a:extLst>
            <a:ext uri="{FF2B5EF4-FFF2-40B4-BE49-F238E27FC236}">
              <a16:creationId xmlns:a16="http://schemas.microsoft.com/office/drawing/2014/main" id="{5DC8BCCA-E9F0-487A-86B7-4345181588FA}"/>
            </a:ext>
          </a:extLst>
        </xdr:cNvPr>
        <xdr:cNvSpPr/>
      </xdr:nvSpPr>
      <xdr:spPr>
        <a:xfrm>
          <a:off x="20383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35052</xdr:rowOff>
    </xdr:from>
    <xdr:to>
      <xdr:col>111</xdr:col>
      <xdr:colOff>177800</xdr:colOff>
      <xdr:row>108</xdr:row>
      <xdr:rowOff>35052</xdr:rowOff>
    </xdr:to>
    <xdr:cxnSp macro="">
      <xdr:nvCxnSpPr>
        <xdr:cNvPr id="740" name="直線コネクタ 739">
          <a:extLst>
            <a:ext uri="{FF2B5EF4-FFF2-40B4-BE49-F238E27FC236}">
              <a16:creationId xmlns:a16="http://schemas.microsoft.com/office/drawing/2014/main" id="{33C9EA14-9846-46DD-A3E1-78729734251C}"/>
            </a:ext>
          </a:extLst>
        </xdr:cNvPr>
        <xdr:cNvCxnSpPr/>
      </xdr:nvCxnSpPr>
      <xdr:spPr>
        <a:xfrm>
          <a:off x="20434300" y="1855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155702</xdr:rowOff>
    </xdr:from>
    <xdr:to>
      <xdr:col>102</xdr:col>
      <xdr:colOff>165100</xdr:colOff>
      <xdr:row>108</xdr:row>
      <xdr:rowOff>85852</xdr:rowOff>
    </xdr:to>
    <xdr:sp macro="" textlink="">
      <xdr:nvSpPr>
        <xdr:cNvPr id="741" name="楕円 740">
          <a:extLst>
            <a:ext uri="{FF2B5EF4-FFF2-40B4-BE49-F238E27FC236}">
              <a16:creationId xmlns:a16="http://schemas.microsoft.com/office/drawing/2014/main" id="{3CBC724F-FDC9-4E05-981C-5E5B2A8125CD}"/>
            </a:ext>
          </a:extLst>
        </xdr:cNvPr>
        <xdr:cNvSpPr/>
      </xdr:nvSpPr>
      <xdr:spPr>
        <a:xfrm>
          <a:off x="19494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35052</xdr:rowOff>
    </xdr:from>
    <xdr:to>
      <xdr:col>107</xdr:col>
      <xdr:colOff>50800</xdr:colOff>
      <xdr:row>108</xdr:row>
      <xdr:rowOff>35052</xdr:rowOff>
    </xdr:to>
    <xdr:cxnSp macro="">
      <xdr:nvCxnSpPr>
        <xdr:cNvPr id="742" name="直線コネクタ 741">
          <a:extLst>
            <a:ext uri="{FF2B5EF4-FFF2-40B4-BE49-F238E27FC236}">
              <a16:creationId xmlns:a16="http://schemas.microsoft.com/office/drawing/2014/main" id="{698BBAC7-9727-4202-AB4E-3F147493D7DA}"/>
            </a:ext>
          </a:extLst>
        </xdr:cNvPr>
        <xdr:cNvCxnSpPr/>
      </xdr:nvCxnSpPr>
      <xdr:spPr>
        <a:xfrm>
          <a:off x="19545300" y="1855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155702</xdr:rowOff>
    </xdr:from>
    <xdr:to>
      <xdr:col>98</xdr:col>
      <xdr:colOff>38100</xdr:colOff>
      <xdr:row>108</xdr:row>
      <xdr:rowOff>85852</xdr:rowOff>
    </xdr:to>
    <xdr:sp macro="" textlink="">
      <xdr:nvSpPr>
        <xdr:cNvPr id="743" name="楕円 742">
          <a:extLst>
            <a:ext uri="{FF2B5EF4-FFF2-40B4-BE49-F238E27FC236}">
              <a16:creationId xmlns:a16="http://schemas.microsoft.com/office/drawing/2014/main" id="{EC50DBC5-7DFE-4964-A90D-57C819BFC8D1}"/>
            </a:ext>
          </a:extLst>
        </xdr:cNvPr>
        <xdr:cNvSpPr/>
      </xdr:nvSpPr>
      <xdr:spPr>
        <a:xfrm>
          <a:off x="18605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35052</xdr:rowOff>
    </xdr:from>
    <xdr:to>
      <xdr:col>102</xdr:col>
      <xdr:colOff>114300</xdr:colOff>
      <xdr:row>108</xdr:row>
      <xdr:rowOff>35052</xdr:rowOff>
    </xdr:to>
    <xdr:cxnSp macro="">
      <xdr:nvCxnSpPr>
        <xdr:cNvPr id="744" name="直線コネクタ 743">
          <a:extLst>
            <a:ext uri="{FF2B5EF4-FFF2-40B4-BE49-F238E27FC236}">
              <a16:creationId xmlns:a16="http://schemas.microsoft.com/office/drawing/2014/main" id="{59C5CDFC-18A5-4AD5-82DB-6034BB807D44}"/>
            </a:ext>
          </a:extLst>
        </xdr:cNvPr>
        <xdr:cNvCxnSpPr/>
      </xdr:nvCxnSpPr>
      <xdr:spPr>
        <a:xfrm>
          <a:off x="18656300" y="1855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5" name="n_1aveValue【公民館】&#10;一人当たり面積">
          <a:extLst>
            <a:ext uri="{FF2B5EF4-FFF2-40B4-BE49-F238E27FC236}">
              <a16:creationId xmlns:a16="http://schemas.microsoft.com/office/drawing/2014/main" id="{90281A89-DC96-4808-924E-B6B42D1ABCFB}"/>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6" name="n_2aveValue【公民館】&#10;一人当たり面積">
          <a:extLst>
            <a:ext uri="{FF2B5EF4-FFF2-40B4-BE49-F238E27FC236}">
              <a16:creationId xmlns:a16="http://schemas.microsoft.com/office/drawing/2014/main" id="{21F288DA-E0DC-4C74-8BB4-861763E8814B}"/>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7" name="n_3aveValue【公民館】&#10;一人当たり面積">
          <a:extLst>
            <a:ext uri="{FF2B5EF4-FFF2-40B4-BE49-F238E27FC236}">
              <a16:creationId xmlns:a16="http://schemas.microsoft.com/office/drawing/2014/main" id="{3396B77C-7A8C-430A-9B98-1727036E7AE2}"/>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748" name="n_4aveValue【公民館】&#10;一人当たり面積">
          <a:extLst>
            <a:ext uri="{FF2B5EF4-FFF2-40B4-BE49-F238E27FC236}">
              <a16:creationId xmlns:a16="http://schemas.microsoft.com/office/drawing/2014/main" id="{20F1C2D0-B308-40F2-BFD4-A56BB501530F}"/>
            </a:ext>
          </a:extLst>
        </xdr:cNvPr>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76979</xdr:rowOff>
    </xdr:from>
    <xdr:ext cx="469744" cy="259045"/>
    <xdr:sp macro="" textlink="">
      <xdr:nvSpPr>
        <xdr:cNvPr id="749" name="n_1mainValue【公民館】&#10;一人当たり面積">
          <a:extLst>
            <a:ext uri="{FF2B5EF4-FFF2-40B4-BE49-F238E27FC236}">
              <a16:creationId xmlns:a16="http://schemas.microsoft.com/office/drawing/2014/main" id="{4D106475-D0DA-4AF1-B6CC-CEB8F7EE658A}"/>
            </a:ext>
          </a:extLst>
        </xdr:cNvPr>
        <xdr:cNvSpPr txBox="1"/>
      </xdr:nvSpPr>
      <xdr:spPr>
        <a:xfrm>
          <a:off x="210757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76979</xdr:rowOff>
    </xdr:from>
    <xdr:ext cx="469744" cy="259045"/>
    <xdr:sp macro="" textlink="">
      <xdr:nvSpPr>
        <xdr:cNvPr id="750" name="n_2mainValue【公民館】&#10;一人当たり面積">
          <a:extLst>
            <a:ext uri="{FF2B5EF4-FFF2-40B4-BE49-F238E27FC236}">
              <a16:creationId xmlns:a16="http://schemas.microsoft.com/office/drawing/2014/main" id="{8AFB9A54-DD4C-4327-8F94-AF59A8E9565A}"/>
            </a:ext>
          </a:extLst>
        </xdr:cNvPr>
        <xdr:cNvSpPr txBox="1"/>
      </xdr:nvSpPr>
      <xdr:spPr>
        <a:xfrm>
          <a:off x="20199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76979</xdr:rowOff>
    </xdr:from>
    <xdr:ext cx="469744" cy="259045"/>
    <xdr:sp macro="" textlink="">
      <xdr:nvSpPr>
        <xdr:cNvPr id="751" name="n_3mainValue【公民館】&#10;一人当たり面積">
          <a:extLst>
            <a:ext uri="{FF2B5EF4-FFF2-40B4-BE49-F238E27FC236}">
              <a16:creationId xmlns:a16="http://schemas.microsoft.com/office/drawing/2014/main" id="{70C93AB3-80A5-4120-9556-338554A9055C}"/>
            </a:ext>
          </a:extLst>
        </xdr:cNvPr>
        <xdr:cNvSpPr txBox="1"/>
      </xdr:nvSpPr>
      <xdr:spPr>
        <a:xfrm>
          <a:off x="19310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76979</xdr:rowOff>
    </xdr:from>
    <xdr:ext cx="469744" cy="259045"/>
    <xdr:sp macro="" textlink="">
      <xdr:nvSpPr>
        <xdr:cNvPr id="752" name="n_4mainValue【公民館】&#10;一人当たり面積">
          <a:extLst>
            <a:ext uri="{FF2B5EF4-FFF2-40B4-BE49-F238E27FC236}">
              <a16:creationId xmlns:a16="http://schemas.microsoft.com/office/drawing/2014/main" id="{C9D71C8A-847C-402F-8904-1F9998ED8E5F}"/>
            </a:ext>
          </a:extLst>
        </xdr:cNvPr>
        <xdr:cNvSpPr txBox="1"/>
      </xdr:nvSpPr>
      <xdr:spPr>
        <a:xfrm>
          <a:off x="18421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85B7CAAD-578B-40E2-815E-8DA031E5D2D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994AE02C-CD7C-4A79-82C2-B98C4905D25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324260FA-8780-4D03-9CBF-9E84CD68686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令和６年度における学校施設１人当たりの面積は</a:t>
          </a:r>
          <a:r>
            <a:rPr lang="en-US" altLang="ja-JP" sz="1100" b="0" i="0" baseline="0">
              <a:solidFill>
                <a:schemeClr val="dk1"/>
              </a:solidFill>
              <a:effectLst/>
              <a:latin typeface="+mn-lt"/>
              <a:ea typeface="+mn-ea"/>
              <a:cs typeface="+mn-cs"/>
            </a:rPr>
            <a:t>0.969</a:t>
          </a:r>
          <a:r>
            <a:rPr lang="ja-JP" altLang="ja-JP" sz="1100" b="0" i="0" baseline="0">
              <a:solidFill>
                <a:schemeClr val="dk1"/>
              </a:solidFill>
              <a:effectLst/>
              <a:latin typeface="+mn-lt"/>
              <a:ea typeface="+mn-ea"/>
              <a:cs typeface="+mn-cs"/>
            </a:rPr>
            <a:t>㎡で、令和５年度の</a:t>
          </a:r>
          <a:r>
            <a:rPr lang="en-US" altLang="ja-JP" sz="1100" b="0" i="0" baseline="0">
              <a:solidFill>
                <a:schemeClr val="dk1"/>
              </a:solidFill>
              <a:effectLst/>
              <a:latin typeface="+mn-lt"/>
              <a:ea typeface="+mn-ea"/>
              <a:cs typeface="+mn-cs"/>
            </a:rPr>
            <a:t>0.975</a:t>
          </a:r>
          <a:r>
            <a:rPr lang="ja-JP" altLang="ja-JP" sz="1100" b="0" i="0" baseline="0">
              <a:solidFill>
                <a:schemeClr val="dk1"/>
              </a:solidFill>
              <a:effectLst/>
              <a:latin typeface="+mn-lt"/>
              <a:ea typeface="+mn-ea"/>
              <a:cs typeface="+mn-cs"/>
            </a:rPr>
            <a:t>㎡から</a:t>
          </a:r>
          <a:r>
            <a:rPr lang="en-US" altLang="ja-JP" sz="1100" b="0" i="0" baseline="0">
              <a:solidFill>
                <a:schemeClr val="dk1"/>
              </a:solidFill>
              <a:effectLst/>
              <a:latin typeface="+mn-lt"/>
              <a:ea typeface="+mn-ea"/>
              <a:cs typeface="+mn-cs"/>
            </a:rPr>
            <a:t>0.006</a:t>
          </a:r>
          <a:r>
            <a:rPr lang="ja-JP" altLang="ja-JP" sz="1100" b="0" i="0" baseline="0">
              <a:solidFill>
                <a:schemeClr val="dk1"/>
              </a:solidFill>
              <a:effectLst/>
              <a:latin typeface="+mn-lt"/>
              <a:ea typeface="+mn-ea"/>
              <a:cs typeface="+mn-cs"/>
            </a:rPr>
            <a:t>㎡減少しており、類似団体平均値の</a:t>
          </a:r>
          <a:r>
            <a:rPr lang="en-US" altLang="ja-JP" sz="1100" b="0" i="0" baseline="0">
              <a:solidFill>
                <a:schemeClr val="dk1"/>
              </a:solidFill>
              <a:effectLst/>
              <a:latin typeface="+mn-lt"/>
              <a:ea typeface="+mn-ea"/>
              <a:cs typeface="+mn-cs"/>
            </a:rPr>
            <a:t>1.444</a:t>
          </a:r>
          <a:r>
            <a:rPr lang="ja-JP" altLang="ja-JP" sz="1100" b="0" i="0" baseline="0">
              <a:solidFill>
                <a:schemeClr val="dk1"/>
              </a:solidFill>
              <a:effectLst/>
              <a:latin typeface="+mn-lt"/>
              <a:ea typeface="+mn-ea"/>
              <a:cs typeface="+mn-cs"/>
            </a:rPr>
            <a:t>㎡より低い傾向にある。今後、新設小学校の開校により改善することが見込まれる。　</a:t>
          </a:r>
          <a:br>
            <a:rPr lang="en-US" altLang="ja-JP" sz="1100" b="0" i="0" baseline="0">
              <a:solidFill>
                <a:schemeClr val="dk1"/>
              </a:solidFill>
              <a:effectLst/>
              <a:latin typeface="+mn-lt"/>
              <a:ea typeface="+mn-ea"/>
              <a:cs typeface="+mn-cs"/>
            </a:rPr>
          </a:br>
          <a:r>
            <a:rPr lang="ja-JP" altLang="ja-JP" sz="1100" b="0" i="0" baseline="0">
              <a:solidFill>
                <a:schemeClr val="dk1"/>
              </a:solidFill>
              <a:effectLst/>
              <a:latin typeface="+mn-lt"/>
              <a:ea typeface="+mn-ea"/>
              <a:cs typeface="+mn-cs"/>
            </a:rPr>
            <a:t>また、令和６年度</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公民館の有形固定資産原価償却率は令和５年度の</a:t>
          </a:r>
          <a:r>
            <a:rPr lang="en-US" altLang="ja-JP" sz="1100" b="0" i="0" baseline="0">
              <a:solidFill>
                <a:schemeClr val="dk1"/>
              </a:solidFill>
              <a:effectLst/>
              <a:latin typeface="+mn-lt"/>
              <a:ea typeface="+mn-ea"/>
              <a:cs typeface="+mn-cs"/>
            </a:rPr>
            <a:t>48.6%</a:t>
          </a:r>
          <a:r>
            <a:rPr lang="ja-JP" altLang="ja-JP" sz="1100" b="0" i="0" baseline="0">
              <a:solidFill>
                <a:schemeClr val="dk1"/>
              </a:solidFill>
              <a:effectLst/>
              <a:latin typeface="+mn-lt"/>
              <a:ea typeface="+mn-ea"/>
              <a:cs typeface="+mn-cs"/>
            </a:rPr>
            <a:t>から、</a:t>
          </a:r>
          <a:r>
            <a:rPr lang="en-US" altLang="ja-JP" sz="1100" b="0" i="0" baseline="0">
              <a:solidFill>
                <a:schemeClr val="dk1"/>
              </a:solidFill>
              <a:effectLst/>
              <a:latin typeface="+mn-lt"/>
              <a:ea typeface="+mn-ea"/>
              <a:cs typeface="+mn-cs"/>
            </a:rPr>
            <a:t>2.1P</a:t>
          </a:r>
          <a:r>
            <a:rPr lang="ja-JP" altLang="ja-JP" sz="1100" b="0" i="0" baseline="0">
              <a:solidFill>
                <a:schemeClr val="dk1"/>
              </a:solidFill>
              <a:effectLst/>
              <a:latin typeface="+mn-lt"/>
              <a:ea typeface="+mn-ea"/>
              <a:cs typeface="+mn-cs"/>
            </a:rPr>
            <a:t>増加し</a:t>
          </a:r>
          <a:r>
            <a:rPr lang="en-US" altLang="ja-JP" sz="1100" b="0" i="0" baseline="0">
              <a:solidFill>
                <a:schemeClr val="dk1"/>
              </a:solidFill>
              <a:effectLst/>
              <a:latin typeface="+mn-lt"/>
              <a:ea typeface="+mn-ea"/>
              <a:cs typeface="+mn-cs"/>
            </a:rPr>
            <a:t>50.7</a:t>
          </a:r>
          <a:r>
            <a:rPr lang="ja-JP" altLang="ja-JP" sz="1100" b="0" i="0" baseline="0">
              <a:solidFill>
                <a:schemeClr val="dk1"/>
              </a:solidFill>
              <a:effectLst/>
              <a:latin typeface="+mn-lt"/>
              <a:ea typeface="+mn-ea"/>
              <a:cs typeface="+mn-cs"/>
            </a:rPr>
            <a:t>％となり、類似団体平均より</a:t>
          </a:r>
          <a:r>
            <a:rPr lang="en-US" altLang="ja-JP" sz="1100" b="0" i="0" baseline="0">
              <a:solidFill>
                <a:schemeClr val="dk1"/>
              </a:solidFill>
              <a:effectLst/>
              <a:latin typeface="+mn-lt"/>
              <a:ea typeface="+mn-ea"/>
              <a:cs typeface="+mn-cs"/>
            </a:rPr>
            <a:t>12.0%</a:t>
          </a:r>
          <a:r>
            <a:rPr lang="ja-JP" altLang="ja-JP" sz="1100" b="0" i="0" baseline="0">
              <a:solidFill>
                <a:schemeClr val="dk1"/>
              </a:solidFill>
              <a:effectLst/>
              <a:latin typeface="+mn-lt"/>
              <a:ea typeface="+mn-ea"/>
              <a:cs typeface="+mn-cs"/>
            </a:rPr>
            <a:t>低い値となった。</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AF5A99E-7735-4BD1-974F-516D2421A2F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ED5BA6D-E44F-4FA1-8054-C86288D8096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6662ABB-ADDD-4A48-99BA-2F64094D83F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6650B36-9EDE-400C-924B-F1FA7E69C15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埼玉県八潮市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C72143-2676-4887-A1DD-7662843AD98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2B731CB-F6CD-4B53-BAEF-6EBA228505C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246C45-8A47-429F-AC1D-7E0FE38C699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329DB10-64F0-4B20-984C-8D4498EE6FF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5851D4-F1A9-4C3F-A7C2-9CF301B0C08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9209D08-15C8-4589-8FEB-7A6C5BB0698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93,655
88,559
18.02
42,775,270
39,307,484
3,204,964
20,334,805
24,068,907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DAF53C8-BB8D-41DD-A104-9F1F766F753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E2E409-2833-4A5F-9482-27EEDDEB705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A8B7D59-8B68-4AEB-A59F-AB6880E3083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55.4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530EFCB-8E75-4DD6-9866-CE10D619B70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A259FA-11A0-4B9B-90B2-673BFEC141D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3F314F0-9921-4177-A228-00F0302F373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9B54722-1A1E-4747-B0DC-67C5B2E32B8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624AE7D-4544-4EC5-8F3E-14ED304C757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06A56EF-D470-49CD-B5F0-BE1E9D685D9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6B519B5-9350-402D-9728-32D6FA26B57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159BCF4-8016-4CE9-9D24-9149A1DD915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F504973-31DE-43A4-9C2A-3656776F94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61720D-6705-47CC-A688-41C03573586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29CACFB-AFD3-4BF3-B000-9AFC5B6D996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46DAB4-2D5C-43AF-A960-66D109BEBE4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A533AEB-68A5-4D31-81D6-74AC1A74D70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57D2D6-4613-4377-8002-30AB2363B0F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F75DA9-2B97-4D00-BAF8-05DBA525412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244AA7-B466-43F1-B8C7-CE41437A8A7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BEFEBD6-ACAE-46C3-AD0B-E459157AA30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7DA896-D8CF-4437-80ED-D01836EBC57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6162F8E-E28B-4167-8B87-E8E29DF7A88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5BEBADD-CBA0-4AC1-B80C-E8BD94A5597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8970AB-96CA-49E2-B8C8-967C2D5C504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2BD19A1-CF05-48CF-B437-7A5BBF5216F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114F982-B125-4B08-9E2F-11814C5FE1E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1661B59-B35C-48CD-A884-D40E44364B1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6338D8-A60B-45F2-BB2B-63DC1148961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39D1E3-09DD-4F50-9B23-CAA6C4E8D0F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F893E9D-302F-4A5B-921D-88BD8D0F3CD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058E70D-2C45-4C12-BCAF-89721982518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20E1A48-EA9F-4533-8053-79B1489A92B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E29E9D4-774E-4399-A4A1-8E1F233C019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7E00790-A37A-40F1-A3EA-1E6C7EDAEB3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664B7FE-BD23-4082-A063-E330594CCA5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999DE15-B1CF-4F47-A468-AA734808950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B67D866-B00C-4CFF-A14B-542E5B4F648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904EF58-E6C6-4552-8E52-F84E133B369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6A1FA4E-17BE-4983-931A-F26F062AFB0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0CC34BE-A895-4A83-97C3-0792EE0FF49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4527170-61B8-45FE-9A25-051B6AAA2C0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30557DD-1434-415E-92D4-CF4F8CF19B4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0F05366-2FD1-4D14-8837-F73002231AD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0B44F5E-B5E5-4B9C-9D4A-067B87B2CEF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DC56276-363A-48E5-B7FF-4A59CDC7521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7AAA7E1-996C-4194-A752-1A0982910E8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72EF0B4C-43BB-4A88-AD4B-D0CEFA9FDE37}"/>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1F357280-2EAD-4C23-9B1B-E153C71A97B9}"/>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666891CF-1899-4ABB-9B80-030E457489B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66DF34A9-36AE-4E64-A421-0B4EE306302D}"/>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AEA8DC40-AA5E-421A-B118-E6B7742B428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5AF2CE10-D835-4D96-AE5F-632918A0F16D}"/>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4BF0EE9C-B547-4C36-9F67-A02A28A5669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B9135B18-9365-4D39-886C-3547733FCA4D}"/>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1FAFA195-AB53-40F5-A8DC-D1F51B5B2949}"/>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9596CFE3-4AD6-4443-BBE5-BEE59CFA110C}"/>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4DC8B7A0-68F7-4C9B-8A04-BB0AF9D5E9E2}"/>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1CC2B52-8C04-49BC-B8FE-E6C4ED2FA43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4382B18-7BEA-4E7F-906D-6623379B3A7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566FCFC-8FFD-4D1C-BD0E-2CD2E854727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C166E14-BBE5-43E0-BA5A-FD16CC35AD6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D2E1227-2975-4B1D-BDC8-478EBBFEBEF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33564</xdr:rowOff>
    </xdr:from>
    <xdr:to>
      <xdr:col>24</xdr:col>
      <xdr:colOff>114300</xdr:colOff>
      <xdr:row>37</xdr:row>
      <xdr:rowOff>135164</xdr:rowOff>
    </xdr:to>
    <xdr:sp macro="" textlink="">
      <xdr:nvSpPr>
        <xdr:cNvPr id="74" name="楕円 73">
          <a:extLst>
            <a:ext uri="{FF2B5EF4-FFF2-40B4-BE49-F238E27FC236}">
              <a16:creationId xmlns:a16="http://schemas.microsoft.com/office/drawing/2014/main" id="{51013BBE-07E7-40D8-BA86-59D88AB94900}"/>
            </a:ext>
          </a:extLst>
        </xdr:cNvPr>
        <xdr:cNvSpPr/>
      </xdr:nvSpPr>
      <xdr:spPr>
        <a:xfrm>
          <a:off x="4584700" y="63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56441</xdr:rowOff>
    </xdr:from>
    <xdr:ext cx="405111" cy="259045"/>
    <xdr:sp macro="" textlink="">
      <xdr:nvSpPr>
        <xdr:cNvPr id="75" name="【図書館】&#10;有形固定資産減価償却率該当値テキスト">
          <a:extLst>
            <a:ext uri="{FF2B5EF4-FFF2-40B4-BE49-F238E27FC236}">
              <a16:creationId xmlns:a16="http://schemas.microsoft.com/office/drawing/2014/main" id="{1C5E52D3-7226-4969-96BD-B2308D855DF8}"/>
            </a:ext>
          </a:extLst>
        </xdr:cNvPr>
        <xdr:cNvSpPr txBox="1"/>
      </xdr:nvSpPr>
      <xdr:spPr>
        <a:xfrm>
          <a:off x="4673600" y="622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169092</xdr:rowOff>
    </xdr:from>
    <xdr:to>
      <xdr:col>20</xdr:col>
      <xdr:colOff>38100</xdr:colOff>
      <xdr:row>37</xdr:row>
      <xdr:rowOff>99242</xdr:rowOff>
    </xdr:to>
    <xdr:sp macro="" textlink="">
      <xdr:nvSpPr>
        <xdr:cNvPr id="76" name="楕円 75">
          <a:extLst>
            <a:ext uri="{FF2B5EF4-FFF2-40B4-BE49-F238E27FC236}">
              <a16:creationId xmlns:a16="http://schemas.microsoft.com/office/drawing/2014/main" id="{54446119-8F7F-4260-88E6-23FF336730BE}"/>
            </a:ext>
          </a:extLst>
        </xdr:cNvPr>
        <xdr:cNvSpPr/>
      </xdr:nvSpPr>
      <xdr:spPr>
        <a:xfrm>
          <a:off x="3746500" y="634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48442</xdr:rowOff>
    </xdr:from>
    <xdr:to>
      <xdr:col>24</xdr:col>
      <xdr:colOff>63500</xdr:colOff>
      <xdr:row>37</xdr:row>
      <xdr:rowOff>84364</xdr:rowOff>
    </xdr:to>
    <xdr:cxnSp macro="">
      <xdr:nvCxnSpPr>
        <xdr:cNvPr id="77" name="直線コネクタ 76">
          <a:extLst>
            <a:ext uri="{FF2B5EF4-FFF2-40B4-BE49-F238E27FC236}">
              <a16:creationId xmlns:a16="http://schemas.microsoft.com/office/drawing/2014/main" id="{44BD1489-E0C4-4D03-A4AB-2D117E812650}"/>
            </a:ext>
          </a:extLst>
        </xdr:cNvPr>
        <xdr:cNvCxnSpPr/>
      </xdr:nvCxnSpPr>
      <xdr:spPr>
        <a:xfrm>
          <a:off x="3797300" y="6392092"/>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134801</xdr:rowOff>
    </xdr:from>
    <xdr:to>
      <xdr:col>15</xdr:col>
      <xdr:colOff>101600</xdr:colOff>
      <xdr:row>37</xdr:row>
      <xdr:rowOff>64951</xdr:rowOff>
    </xdr:to>
    <xdr:sp macro="" textlink="">
      <xdr:nvSpPr>
        <xdr:cNvPr id="78" name="楕円 77">
          <a:extLst>
            <a:ext uri="{FF2B5EF4-FFF2-40B4-BE49-F238E27FC236}">
              <a16:creationId xmlns:a16="http://schemas.microsoft.com/office/drawing/2014/main" id="{83A5F518-DA72-4AE1-875D-815644A14A2C}"/>
            </a:ext>
          </a:extLst>
        </xdr:cNvPr>
        <xdr:cNvSpPr/>
      </xdr:nvSpPr>
      <xdr:spPr>
        <a:xfrm>
          <a:off x="2857500" y="63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14151</xdr:rowOff>
    </xdr:from>
    <xdr:to>
      <xdr:col>19</xdr:col>
      <xdr:colOff>177800</xdr:colOff>
      <xdr:row>37</xdr:row>
      <xdr:rowOff>48442</xdr:rowOff>
    </xdr:to>
    <xdr:cxnSp macro="">
      <xdr:nvCxnSpPr>
        <xdr:cNvPr id="79" name="直線コネクタ 78">
          <a:extLst>
            <a:ext uri="{FF2B5EF4-FFF2-40B4-BE49-F238E27FC236}">
              <a16:creationId xmlns:a16="http://schemas.microsoft.com/office/drawing/2014/main" id="{9B67EDBC-D2EF-4F26-90FC-539B2616B2CB}"/>
            </a:ext>
          </a:extLst>
        </xdr:cNvPr>
        <xdr:cNvCxnSpPr/>
      </xdr:nvCxnSpPr>
      <xdr:spPr>
        <a:xfrm>
          <a:off x="2908300" y="635780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22134</xdr:rowOff>
    </xdr:from>
    <xdr:to>
      <xdr:col>10</xdr:col>
      <xdr:colOff>165100</xdr:colOff>
      <xdr:row>38</xdr:row>
      <xdr:rowOff>123734</xdr:rowOff>
    </xdr:to>
    <xdr:sp macro="" textlink="">
      <xdr:nvSpPr>
        <xdr:cNvPr id="80" name="楕円 79">
          <a:extLst>
            <a:ext uri="{FF2B5EF4-FFF2-40B4-BE49-F238E27FC236}">
              <a16:creationId xmlns:a16="http://schemas.microsoft.com/office/drawing/2014/main" id="{23B00B8B-434E-4FE3-B727-1B11E530359F}"/>
            </a:ext>
          </a:extLst>
        </xdr:cNvPr>
        <xdr:cNvSpPr/>
      </xdr:nvSpPr>
      <xdr:spPr>
        <a:xfrm>
          <a:off x="1968500" y="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14151</xdr:rowOff>
    </xdr:from>
    <xdr:to>
      <xdr:col>15</xdr:col>
      <xdr:colOff>50800</xdr:colOff>
      <xdr:row>38</xdr:row>
      <xdr:rowOff>72934</xdr:rowOff>
    </xdr:to>
    <xdr:cxnSp macro="">
      <xdr:nvCxnSpPr>
        <xdr:cNvPr id="81" name="直線コネクタ 80">
          <a:extLst>
            <a:ext uri="{FF2B5EF4-FFF2-40B4-BE49-F238E27FC236}">
              <a16:creationId xmlns:a16="http://schemas.microsoft.com/office/drawing/2014/main" id="{F803E6A1-DE3C-4BC0-8AF8-32ADB630A020}"/>
            </a:ext>
          </a:extLst>
        </xdr:cNvPr>
        <xdr:cNvCxnSpPr/>
      </xdr:nvCxnSpPr>
      <xdr:spPr>
        <a:xfrm flipV="1">
          <a:off x="2019300" y="6357801"/>
          <a:ext cx="889000" cy="23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160927</xdr:rowOff>
    </xdr:from>
    <xdr:to>
      <xdr:col>6</xdr:col>
      <xdr:colOff>38100</xdr:colOff>
      <xdr:row>38</xdr:row>
      <xdr:rowOff>91077</xdr:rowOff>
    </xdr:to>
    <xdr:sp macro="" textlink="">
      <xdr:nvSpPr>
        <xdr:cNvPr id="82" name="楕円 81">
          <a:extLst>
            <a:ext uri="{FF2B5EF4-FFF2-40B4-BE49-F238E27FC236}">
              <a16:creationId xmlns:a16="http://schemas.microsoft.com/office/drawing/2014/main" id="{9AAD5EF0-D9C1-4CDD-8EE4-DB97D95463E7}"/>
            </a:ext>
          </a:extLst>
        </xdr:cNvPr>
        <xdr:cNvSpPr/>
      </xdr:nvSpPr>
      <xdr:spPr>
        <a:xfrm>
          <a:off x="1079500" y="65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40277</xdr:rowOff>
    </xdr:from>
    <xdr:to>
      <xdr:col>10</xdr:col>
      <xdr:colOff>114300</xdr:colOff>
      <xdr:row>38</xdr:row>
      <xdr:rowOff>72934</xdr:rowOff>
    </xdr:to>
    <xdr:cxnSp macro="">
      <xdr:nvCxnSpPr>
        <xdr:cNvPr id="83" name="直線コネクタ 82">
          <a:extLst>
            <a:ext uri="{FF2B5EF4-FFF2-40B4-BE49-F238E27FC236}">
              <a16:creationId xmlns:a16="http://schemas.microsoft.com/office/drawing/2014/main" id="{7D365F9D-145A-416B-BF0F-C923571E5335}"/>
            </a:ext>
          </a:extLst>
        </xdr:cNvPr>
        <xdr:cNvCxnSpPr/>
      </xdr:nvCxnSpPr>
      <xdr:spPr>
        <a:xfrm>
          <a:off x="1130300" y="65553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8DE5AAA0-BF80-4106-9B9A-CA81C0807CBC}"/>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7E0AEE24-F438-4052-9B1E-D63FBB34781D}"/>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71902D50-70F0-4220-A664-459A329E495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9542B006-1E22-4139-A941-7AB81FB37B79}"/>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115769</xdr:rowOff>
    </xdr:from>
    <xdr:ext cx="405111" cy="259045"/>
    <xdr:sp macro="" textlink="">
      <xdr:nvSpPr>
        <xdr:cNvPr id="88" name="n_1mainValue【図書館】&#10;有形固定資産減価償却率">
          <a:extLst>
            <a:ext uri="{FF2B5EF4-FFF2-40B4-BE49-F238E27FC236}">
              <a16:creationId xmlns:a16="http://schemas.microsoft.com/office/drawing/2014/main" id="{F7E8133E-F4BD-417F-9E2C-A97A99EBAA47}"/>
            </a:ext>
          </a:extLst>
        </xdr:cNvPr>
        <xdr:cNvSpPr txBox="1"/>
      </xdr:nvSpPr>
      <xdr:spPr>
        <a:xfrm>
          <a:off x="3582044"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81478</xdr:rowOff>
    </xdr:from>
    <xdr:ext cx="405111" cy="259045"/>
    <xdr:sp macro="" textlink="">
      <xdr:nvSpPr>
        <xdr:cNvPr id="89" name="n_2mainValue【図書館】&#10;有形固定資産減価償却率">
          <a:extLst>
            <a:ext uri="{FF2B5EF4-FFF2-40B4-BE49-F238E27FC236}">
              <a16:creationId xmlns:a16="http://schemas.microsoft.com/office/drawing/2014/main" id="{2CA184FC-33B4-44AA-9A6E-5D387A45D4BC}"/>
            </a:ext>
          </a:extLst>
        </xdr:cNvPr>
        <xdr:cNvSpPr txBox="1"/>
      </xdr:nvSpPr>
      <xdr:spPr>
        <a:xfrm>
          <a:off x="270574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114861</xdr:rowOff>
    </xdr:from>
    <xdr:ext cx="405111" cy="259045"/>
    <xdr:sp macro="" textlink="">
      <xdr:nvSpPr>
        <xdr:cNvPr id="90" name="n_3mainValue【図書館】&#10;有形固定資産減価償却率">
          <a:extLst>
            <a:ext uri="{FF2B5EF4-FFF2-40B4-BE49-F238E27FC236}">
              <a16:creationId xmlns:a16="http://schemas.microsoft.com/office/drawing/2014/main" id="{354CBE8C-7E1D-4496-94DA-E38FD16D7FC7}"/>
            </a:ext>
          </a:extLst>
        </xdr:cNvPr>
        <xdr:cNvSpPr txBox="1"/>
      </xdr:nvSpPr>
      <xdr:spPr>
        <a:xfrm>
          <a:off x="1816744" y="662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82204</xdr:rowOff>
    </xdr:from>
    <xdr:ext cx="405111" cy="259045"/>
    <xdr:sp macro="" textlink="">
      <xdr:nvSpPr>
        <xdr:cNvPr id="91" name="n_4mainValue【図書館】&#10;有形固定資産減価償却率">
          <a:extLst>
            <a:ext uri="{FF2B5EF4-FFF2-40B4-BE49-F238E27FC236}">
              <a16:creationId xmlns:a16="http://schemas.microsoft.com/office/drawing/2014/main" id="{52E2CD18-EBB9-4715-9213-AEBC4BCDEBEB}"/>
            </a:ext>
          </a:extLst>
        </xdr:cNvPr>
        <xdr:cNvSpPr txBox="1"/>
      </xdr:nvSpPr>
      <xdr:spPr>
        <a:xfrm>
          <a:off x="9277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ADCD826-8D33-4484-A4CF-527315925AA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5ADC1B7-7459-46AD-8280-9B0927FBE33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C2823A5-A101-4E82-BE6B-BD7BB86E6B1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73E88AC-F1B6-48DB-8CCC-C904D562060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A95C83A-D733-4BE4-AFDC-75A73083C3A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AB02E82-15AC-4A9A-AB6C-FA5FBB50A9F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682B9D7-5531-4C21-A362-3A86248DE05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1411F36-55D8-481B-BB0F-B4141871374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A5DC3A3-8CFA-4D9E-B2EF-F55BDBE2107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40B775A-6D51-4E27-82CE-DA4D1F0F7FD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4F87D2B-3DD7-48E5-AE61-95FFDA89C5E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CF9DC45-C934-491E-8BE1-362E59F823E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41BF828-413B-406F-B41B-79ECD6B0CB5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DB8B37CB-BB66-4A5D-8A00-67F1BF8C69C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11463E9-7158-413F-A19C-6E05A190BD0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809E9AC-47AA-48CE-AF2C-14B4252A060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10F820CE-5224-43CF-AEEE-C9BA11AAFF1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1B10FDC-822A-4CE9-BBBC-DF3AAED625F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F8F18C2-47C1-4489-B78E-975D458E7BC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7A0EDC6-CEC6-4722-A2D2-F62C8AFAA8D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A375881-D1AA-4F3A-98D9-08ED52B5915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DC8CE5F-9222-4744-87F7-BE5FCD19472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24EE78F-CA2D-45C4-8C04-95AD2E5B72F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E2D75984-0006-4055-BB65-8FFA45B380BB}"/>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67B5D594-78B3-420C-A77C-0AF28E8043F8}"/>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BD361080-A48D-40BA-8D1B-DAF549A25CD8}"/>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2591326B-9D31-40D3-A6BE-675550AC5A44}"/>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A65FB9F6-67EA-4F22-9987-354A190BC062}"/>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926F0E31-3EC3-4F4F-B77C-B34897B592AB}"/>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772377B2-F4C3-4053-93F5-40BB58D741EB}"/>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BF54CE21-3C54-4A32-AE1C-7FE84A439FC2}"/>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CA9E0D52-5228-4A5B-B826-563F5EA5EB46}"/>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73FB77BD-833E-45A4-8AF5-4E76D6394086}"/>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497D4488-D0BD-46B2-BB46-2831479EF5C1}"/>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9A411B5-0040-4637-80BE-B6CC7674517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04EBDCB-6B1E-4420-99CC-484AD5E7B77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D6930D4-9FF7-47E9-98B4-1CB9D6FE993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76AA353-A207-43F2-A7E5-A3ED6261852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F626A39-43CD-417B-AC2A-1E8A49239A1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31" name="楕円 130">
          <a:extLst>
            <a:ext uri="{FF2B5EF4-FFF2-40B4-BE49-F238E27FC236}">
              <a16:creationId xmlns:a16="http://schemas.microsoft.com/office/drawing/2014/main" id="{60719484-25F7-465B-ACB8-729B64547479}"/>
            </a:ext>
          </a:extLst>
        </xdr:cNvPr>
        <xdr:cNvSpPr/>
      </xdr:nvSpPr>
      <xdr:spPr>
        <a:xfrm>
          <a:off x="10426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99077</xdr:rowOff>
    </xdr:from>
    <xdr:ext cx="469744" cy="259045"/>
    <xdr:sp macro="" textlink="">
      <xdr:nvSpPr>
        <xdr:cNvPr id="132" name="【図書館】&#10;一人当たり面積該当値テキスト">
          <a:extLst>
            <a:ext uri="{FF2B5EF4-FFF2-40B4-BE49-F238E27FC236}">
              <a16:creationId xmlns:a16="http://schemas.microsoft.com/office/drawing/2014/main" id="{46F09CC8-CDE3-4768-A760-4487F403AF75}"/>
            </a:ext>
          </a:extLst>
        </xdr:cNvPr>
        <xdr:cNvSpPr txBox="1"/>
      </xdr:nvSpPr>
      <xdr:spPr>
        <a:xfrm>
          <a:off x="10515600"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33" name="楕円 132">
          <a:extLst>
            <a:ext uri="{FF2B5EF4-FFF2-40B4-BE49-F238E27FC236}">
              <a16:creationId xmlns:a16="http://schemas.microsoft.com/office/drawing/2014/main" id="{400606A9-85E2-4880-9287-76182E034490}"/>
            </a:ext>
          </a:extLst>
        </xdr:cNvPr>
        <xdr:cNvSpPr/>
      </xdr:nvSpPr>
      <xdr:spPr>
        <a:xfrm>
          <a:off x="9588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0</xdr:rowOff>
    </xdr:from>
    <xdr:to>
      <xdr:col>55</xdr:col>
      <xdr:colOff>0</xdr:colOff>
      <xdr:row>40</xdr:row>
      <xdr:rowOff>0</xdr:rowOff>
    </xdr:to>
    <xdr:cxnSp macro="">
      <xdr:nvCxnSpPr>
        <xdr:cNvPr id="134" name="直線コネクタ 133">
          <a:extLst>
            <a:ext uri="{FF2B5EF4-FFF2-40B4-BE49-F238E27FC236}">
              <a16:creationId xmlns:a16="http://schemas.microsoft.com/office/drawing/2014/main" id="{05290585-58F0-42FF-A497-49516A310914}"/>
            </a:ext>
          </a:extLst>
        </xdr:cNvPr>
        <xdr:cNvCxnSpPr/>
      </xdr:nvCxnSpPr>
      <xdr:spPr>
        <a:xfrm>
          <a:off x="9639300" y="685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107950</xdr:rowOff>
    </xdr:from>
    <xdr:to>
      <xdr:col>46</xdr:col>
      <xdr:colOff>38100</xdr:colOff>
      <xdr:row>40</xdr:row>
      <xdr:rowOff>38100</xdr:rowOff>
    </xdr:to>
    <xdr:sp macro="" textlink="">
      <xdr:nvSpPr>
        <xdr:cNvPr id="135" name="楕円 134">
          <a:extLst>
            <a:ext uri="{FF2B5EF4-FFF2-40B4-BE49-F238E27FC236}">
              <a16:creationId xmlns:a16="http://schemas.microsoft.com/office/drawing/2014/main" id="{266246EB-FC3E-4257-B471-250C47D009CA}"/>
            </a:ext>
          </a:extLst>
        </xdr:cNvPr>
        <xdr:cNvSpPr/>
      </xdr:nvSpPr>
      <xdr:spPr>
        <a:xfrm>
          <a:off x="8699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158750</xdr:rowOff>
    </xdr:from>
    <xdr:to>
      <xdr:col>50</xdr:col>
      <xdr:colOff>114300</xdr:colOff>
      <xdr:row>40</xdr:row>
      <xdr:rowOff>0</xdr:rowOff>
    </xdr:to>
    <xdr:cxnSp macro="">
      <xdr:nvCxnSpPr>
        <xdr:cNvPr id="136" name="直線コネクタ 135">
          <a:extLst>
            <a:ext uri="{FF2B5EF4-FFF2-40B4-BE49-F238E27FC236}">
              <a16:creationId xmlns:a16="http://schemas.microsoft.com/office/drawing/2014/main" id="{7C17D9BE-6E1D-4F37-BA31-67F43F5A9CC5}"/>
            </a:ext>
          </a:extLst>
        </xdr:cNvPr>
        <xdr:cNvCxnSpPr/>
      </xdr:nvCxnSpPr>
      <xdr:spPr>
        <a:xfrm>
          <a:off x="8750300" y="6845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107950</xdr:rowOff>
    </xdr:from>
    <xdr:to>
      <xdr:col>41</xdr:col>
      <xdr:colOff>101600</xdr:colOff>
      <xdr:row>40</xdr:row>
      <xdr:rowOff>38100</xdr:rowOff>
    </xdr:to>
    <xdr:sp macro="" textlink="">
      <xdr:nvSpPr>
        <xdr:cNvPr id="137" name="楕円 136">
          <a:extLst>
            <a:ext uri="{FF2B5EF4-FFF2-40B4-BE49-F238E27FC236}">
              <a16:creationId xmlns:a16="http://schemas.microsoft.com/office/drawing/2014/main" id="{107A6E18-260F-4800-B7E3-DB8DFD2A0E3F}"/>
            </a:ext>
          </a:extLst>
        </xdr:cNvPr>
        <xdr:cNvSpPr/>
      </xdr:nvSpPr>
      <xdr:spPr>
        <a:xfrm>
          <a:off x="7810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158750</xdr:rowOff>
    </xdr:from>
    <xdr:to>
      <xdr:col>45</xdr:col>
      <xdr:colOff>177800</xdr:colOff>
      <xdr:row>39</xdr:row>
      <xdr:rowOff>158750</xdr:rowOff>
    </xdr:to>
    <xdr:cxnSp macro="">
      <xdr:nvCxnSpPr>
        <xdr:cNvPr id="138" name="直線コネクタ 137">
          <a:extLst>
            <a:ext uri="{FF2B5EF4-FFF2-40B4-BE49-F238E27FC236}">
              <a16:creationId xmlns:a16="http://schemas.microsoft.com/office/drawing/2014/main" id="{4CB904BA-3467-4379-A96A-92F62B77523D}"/>
            </a:ext>
          </a:extLst>
        </xdr:cNvPr>
        <xdr:cNvCxnSpPr/>
      </xdr:nvCxnSpPr>
      <xdr:spPr>
        <a:xfrm>
          <a:off x="7861300" y="684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107950</xdr:rowOff>
    </xdr:from>
    <xdr:to>
      <xdr:col>36</xdr:col>
      <xdr:colOff>165100</xdr:colOff>
      <xdr:row>40</xdr:row>
      <xdr:rowOff>38100</xdr:rowOff>
    </xdr:to>
    <xdr:sp macro="" textlink="">
      <xdr:nvSpPr>
        <xdr:cNvPr id="139" name="楕円 138">
          <a:extLst>
            <a:ext uri="{FF2B5EF4-FFF2-40B4-BE49-F238E27FC236}">
              <a16:creationId xmlns:a16="http://schemas.microsoft.com/office/drawing/2014/main" id="{5BF76344-6CA6-408D-B698-4FC088BB1633}"/>
            </a:ext>
          </a:extLst>
        </xdr:cNvPr>
        <xdr:cNvSpPr/>
      </xdr:nvSpPr>
      <xdr:spPr>
        <a:xfrm>
          <a:off x="6921500" y="6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158750</xdr:rowOff>
    </xdr:from>
    <xdr:to>
      <xdr:col>41</xdr:col>
      <xdr:colOff>50800</xdr:colOff>
      <xdr:row>39</xdr:row>
      <xdr:rowOff>158750</xdr:rowOff>
    </xdr:to>
    <xdr:cxnSp macro="">
      <xdr:nvCxnSpPr>
        <xdr:cNvPr id="140" name="直線コネクタ 139">
          <a:extLst>
            <a:ext uri="{FF2B5EF4-FFF2-40B4-BE49-F238E27FC236}">
              <a16:creationId xmlns:a16="http://schemas.microsoft.com/office/drawing/2014/main" id="{1DC22114-6B9B-41B5-97C7-66C9871B47CC}"/>
            </a:ext>
          </a:extLst>
        </xdr:cNvPr>
        <xdr:cNvCxnSpPr/>
      </xdr:nvCxnSpPr>
      <xdr:spPr>
        <a:xfrm>
          <a:off x="6972300" y="684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A5C2F022-0F5F-4D01-984D-1FECA524DC68}"/>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60157FC1-1A25-425C-AC05-6670681F8B8D}"/>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F076A1BF-B269-416D-B599-2CE1EAC8198E}"/>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CF142B5D-0939-4E4C-B0D2-3BCECFD8987F}"/>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41927</xdr:rowOff>
    </xdr:from>
    <xdr:ext cx="469744" cy="259045"/>
    <xdr:sp macro="" textlink="">
      <xdr:nvSpPr>
        <xdr:cNvPr id="145" name="n_1mainValue【図書館】&#10;一人当たり面積">
          <a:extLst>
            <a:ext uri="{FF2B5EF4-FFF2-40B4-BE49-F238E27FC236}">
              <a16:creationId xmlns:a16="http://schemas.microsoft.com/office/drawing/2014/main" id="{4D9498AC-B32E-4949-B7C6-67CF6B3E826C}"/>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29227</xdr:rowOff>
    </xdr:from>
    <xdr:ext cx="469744" cy="259045"/>
    <xdr:sp macro="" textlink="">
      <xdr:nvSpPr>
        <xdr:cNvPr id="146" name="n_2mainValue【図書館】&#10;一人当たり面積">
          <a:extLst>
            <a:ext uri="{FF2B5EF4-FFF2-40B4-BE49-F238E27FC236}">
              <a16:creationId xmlns:a16="http://schemas.microsoft.com/office/drawing/2014/main" id="{C79BED3B-685B-4865-B424-CDC0C926F62A}"/>
            </a:ext>
          </a:extLst>
        </xdr:cNvPr>
        <xdr:cNvSpPr txBox="1"/>
      </xdr:nvSpPr>
      <xdr:spPr>
        <a:xfrm>
          <a:off x="8515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29227</xdr:rowOff>
    </xdr:from>
    <xdr:ext cx="469744" cy="259045"/>
    <xdr:sp macro="" textlink="">
      <xdr:nvSpPr>
        <xdr:cNvPr id="147" name="n_3mainValue【図書館】&#10;一人当たり面積">
          <a:extLst>
            <a:ext uri="{FF2B5EF4-FFF2-40B4-BE49-F238E27FC236}">
              <a16:creationId xmlns:a16="http://schemas.microsoft.com/office/drawing/2014/main" id="{A1A1D9E8-9435-4EC0-8036-E471B127BDDB}"/>
            </a:ext>
          </a:extLst>
        </xdr:cNvPr>
        <xdr:cNvSpPr txBox="1"/>
      </xdr:nvSpPr>
      <xdr:spPr>
        <a:xfrm>
          <a:off x="7626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29227</xdr:rowOff>
    </xdr:from>
    <xdr:ext cx="469744" cy="259045"/>
    <xdr:sp macro="" textlink="">
      <xdr:nvSpPr>
        <xdr:cNvPr id="148" name="n_4mainValue【図書館】&#10;一人当たり面積">
          <a:extLst>
            <a:ext uri="{FF2B5EF4-FFF2-40B4-BE49-F238E27FC236}">
              <a16:creationId xmlns:a16="http://schemas.microsoft.com/office/drawing/2014/main" id="{D785A1B4-4A47-4F80-8687-B233E767227D}"/>
            </a:ext>
          </a:extLst>
        </xdr:cNvPr>
        <xdr:cNvSpPr txBox="1"/>
      </xdr:nvSpPr>
      <xdr:spPr>
        <a:xfrm>
          <a:off x="6737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BC491D0-E1A0-4994-8550-08CE7BA9A0B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FEBB2FC-7B8C-4864-89BC-5A8B38DE109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3345A53-4860-4E0E-8547-E795DE4E5AF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C4950AE-ECB9-4350-A4B4-87D124AE135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E172320-F77A-457E-99D8-E4F3621FD2F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6D560FA-3E23-471C-902D-8D876DEF6C3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1300ED0-3C76-494E-9899-4DD7B074D0C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F5B1741-8A85-4320-9817-D1C28925B44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6309340E-415D-4761-B297-D97B3DBDBC2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187D2AE-6F27-4DAD-B807-A6E423B90FA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A9B7061-263E-42C0-B1DC-5FBBA303614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D90BC214-253D-486C-8D11-E819163A204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E575AF85-2CBE-4030-AF54-100AAC10581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50C9A7E-0916-4287-B907-F6703123B79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821C00C-58B0-4971-81A0-6BE7B606ED0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F2ED24B-CC77-4419-A5C5-7A7FAF18708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660B0CE-4260-4F67-841A-0A09A55FEE1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47FFAEA-58DA-48B6-96DD-15E894EB423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96A1BB42-A1E8-4C39-A300-9853B71CADF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83857AB4-2FAC-4F5B-8016-24502D6DB58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C2A8F6F-FBDD-4101-BE14-ADD3BB2FB27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D2310A1-62CA-418A-B722-CBDFA8F0EAE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7251179-6038-44A9-9730-73622BD766C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78E3596B-BDC6-4F22-983C-F23CD59240A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111932BB-D723-4F38-846A-4D1B7DFF9452}"/>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42642F41-C223-4AE0-9115-F0E6406CAFC9}"/>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6F7FC242-A15E-48B0-8DB3-FE962CA1A62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7CA1664F-BAFF-471A-A11C-B40E2EA4CD11}"/>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BD4EB02D-31D3-4713-8F48-5413D6CF36BC}"/>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C1E6F99-AD2A-4F28-82A2-DEAA34E2DC59}"/>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BB35A54E-A35B-46B0-963F-221017B90818}"/>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D866C355-1F1F-464D-8F7B-41FA217F7C06}"/>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73EB991A-7A11-4D45-A1DE-BDEC3C73DCC4}"/>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19217F2A-506E-4B1C-8E72-E68F65F7ECE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0E6BE339-510A-4499-A0EB-C339E41BBE2C}"/>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C72D214-B32E-4C88-BE53-2209FA84C16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2CEEECF-7479-4176-B3E2-00307A91524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7259687-1D64-4DF2-B0E5-958640AED59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1065781-EEDF-4889-8149-F4B170C1D08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36CD950-9582-4D87-A1BE-2E14D9DDC5B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63500</xdr:rowOff>
    </xdr:from>
    <xdr:to>
      <xdr:col>24</xdr:col>
      <xdr:colOff>114300</xdr:colOff>
      <xdr:row>60</xdr:row>
      <xdr:rowOff>165100</xdr:rowOff>
    </xdr:to>
    <xdr:sp macro="" textlink="">
      <xdr:nvSpPr>
        <xdr:cNvPr id="189" name="楕円 188">
          <a:extLst>
            <a:ext uri="{FF2B5EF4-FFF2-40B4-BE49-F238E27FC236}">
              <a16:creationId xmlns:a16="http://schemas.microsoft.com/office/drawing/2014/main" id="{B7F57ADC-57F7-49A4-9291-83C6CD6B162A}"/>
            </a:ext>
          </a:extLst>
        </xdr:cNvPr>
        <xdr:cNvSpPr/>
      </xdr:nvSpPr>
      <xdr:spPr>
        <a:xfrm>
          <a:off x="4584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86377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35B8C1FB-536E-4444-96DF-D3F03DC06DFB}"/>
            </a:ext>
          </a:extLst>
        </xdr:cNvPr>
        <xdr:cNvSpPr txBox="1"/>
      </xdr:nvSpPr>
      <xdr:spPr>
        <a:xfrm>
          <a:off x="4673600"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25400</xdr:rowOff>
    </xdr:from>
    <xdr:to>
      <xdr:col>20</xdr:col>
      <xdr:colOff>38100</xdr:colOff>
      <xdr:row>60</xdr:row>
      <xdr:rowOff>127000</xdr:rowOff>
    </xdr:to>
    <xdr:sp macro="" textlink="">
      <xdr:nvSpPr>
        <xdr:cNvPr id="191" name="楕円 190">
          <a:extLst>
            <a:ext uri="{FF2B5EF4-FFF2-40B4-BE49-F238E27FC236}">
              <a16:creationId xmlns:a16="http://schemas.microsoft.com/office/drawing/2014/main" id="{96DA4A2E-4414-46A0-B1D6-D333353CD9CF}"/>
            </a:ext>
          </a:extLst>
        </xdr:cNvPr>
        <xdr:cNvSpPr/>
      </xdr:nvSpPr>
      <xdr:spPr>
        <a:xfrm>
          <a:off x="3746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76200</xdr:rowOff>
    </xdr:from>
    <xdr:to>
      <xdr:col>24</xdr:col>
      <xdr:colOff>63500</xdr:colOff>
      <xdr:row>60</xdr:row>
      <xdr:rowOff>114300</xdr:rowOff>
    </xdr:to>
    <xdr:cxnSp macro="">
      <xdr:nvCxnSpPr>
        <xdr:cNvPr id="192" name="直線コネクタ 191">
          <a:extLst>
            <a:ext uri="{FF2B5EF4-FFF2-40B4-BE49-F238E27FC236}">
              <a16:creationId xmlns:a16="http://schemas.microsoft.com/office/drawing/2014/main" id="{662A2661-AF75-4184-8354-4593E1D78B35}"/>
            </a:ext>
          </a:extLst>
        </xdr:cNvPr>
        <xdr:cNvCxnSpPr/>
      </xdr:nvCxnSpPr>
      <xdr:spPr>
        <a:xfrm>
          <a:off x="3797300" y="10363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154940</xdr:rowOff>
    </xdr:from>
    <xdr:to>
      <xdr:col>15</xdr:col>
      <xdr:colOff>101600</xdr:colOff>
      <xdr:row>60</xdr:row>
      <xdr:rowOff>85090</xdr:rowOff>
    </xdr:to>
    <xdr:sp macro="" textlink="">
      <xdr:nvSpPr>
        <xdr:cNvPr id="193" name="楕円 192">
          <a:extLst>
            <a:ext uri="{FF2B5EF4-FFF2-40B4-BE49-F238E27FC236}">
              <a16:creationId xmlns:a16="http://schemas.microsoft.com/office/drawing/2014/main" id="{16BCDB34-2DCB-4156-8A8D-70F00FC6664D}"/>
            </a:ext>
          </a:extLst>
        </xdr:cNvPr>
        <xdr:cNvSpPr/>
      </xdr:nvSpPr>
      <xdr:spPr>
        <a:xfrm>
          <a:off x="2857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34290</xdr:rowOff>
    </xdr:from>
    <xdr:to>
      <xdr:col>19</xdr:col>
      <xdr:colOff>177800</xdr:colOff>
      <xdr:row>60</xdr:row>
      <xdr:rowOff>76200</xdr:rowOff>
    </xdr:to>
    <xdr:cxnSp macro="">
      <xdr:nvCxnSpPr>
        <xdr:cNvPr id="194" name="直線コネクタ 193">
          <a:extLst>
            <a:ext uri="{FF2B5EF4-FFF2-40B4-BE49-F238E27FC236}">
              <a16:creationId xmlns:a16="http://schemas.microsoft.com/office/drawing/2014/main" id="{F8DD19D0-0336-4D5C-830B-D5912BE2D6FB}"/>
            </a:ext>
          </a:extLst>
        </xdr:cNvPr>
        <xdr:cNvCxnSpPr/>
      </xdr:nvCxnSpPr>
      <xdr:spPr>
        <a:xfrm>
          <a:off x="2908300" y="103212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95" name="楕円 194">
          <a:extLst>
            <a:ext uri="{FF2B5EF4-FFF2-40B4-BE49-F238E27FC236}">
              <a16:creationId xmlns:a16="http://schemas.microsoft.com/office/drawing/2014/main" id="{374287DC-2245-4C9C-A861-4B1A9A342953}"/>
            </a:ext>
          </a:extLst>
        </xdr:cNvPr>
        <xdr:cNvSpPr/>
      </xdr:nvSpPr>
      <xdr:spPr>
        <a:xfrm>
          <a:off x="1968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163830</xdr:rowOff>
    </xdr:from>
    <xdr:to>
      <xdr:col>15</xdr:col>
      <xdr:colOff>50800</xdr:colOff>
      <xdr:row>60</xdr:row>
      <xdr:rowOff>34290</xdr:rowOff>
    </xdr:to>
    <xdr:cxnSp macro="">
      <xdr:nvCxnSpPr>
        <xdr:cNvPr id="196" name="直線コネクタ 195">
          <a:extLst>
            <a:ext uri="{FF2B5EF4-FFF2-40B4-BE49-F238E27FC236}">
              <a16:creationId xmlns:a16="http://schemas.microsoft.com/office/drawing/2014/main" id="{8AAA5E52-614C-4903-99BE-AEECDE88ADD6}"/>
            </a:ext>
          </a:extLst>
        </xdr:cNvPr>
        <xdr:cNvCxnSpPr/>
      </xdr:nvCxnSpPr>
      <xdr:spPr>
        <a:xfrm>
          <a:off x="2019300" y="102793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71120</xdr:rowOff>
    </xdr:from>
    <xdr:to>
      <xdr:col>6</xdr:col>
      <xdr:colOff>38100</xdr:colOff>
      <xdr:row>60</xdr:row>
      <xdr:rowOff>1270</xdr:rowOff>
    </xdr:to>
    <xdr:sp macro="" textlink="">
      <xdr:nvSpPr>
        <xdr:cNvPr id="197" name="楕円 196">
          <a:extLst>
            <a:ext uri="{FF2B5EF4-FFF2-40B4-BE49-F238E27FC236}">
              <a16:creationId xmlns:a16="http://schemas.microsoft.com/office/drawing/2014/main" id="{663A47C6-0201-40B6-863C-EA6F1FB486C8}"/>
            </a:ext>
          </a:extLst>
        </xdr:cNvPr>
        <xdr:cNvSpPr/>
      </xdr:nvSpPr>
      <xdr:spPr>
        <a:xfrm>
          <a:off x="1079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121920</xdr:rowOff>
    </xdr:from>
    <xdr:to>
      <xdr:col>10</xdr:col>
      <xdr:colOff>114300</xdr:colOff>
      <xdr:row>59</xdr:row>
      <xdr:rowOff>163830</xdr:rowOff>
    </xdr:to>
    <xdr:cxnSp macro="">
      <xdr:nvCxnSpPr>
        <xdr:cNvPr id="198" name="直線コネクタ 197">
          <a:extLst>
            <a:ext uri="{FF2B5EF4-FFF2-40B4-BE49-F238E27FC236}">
              <a16:creationId xmlns:a16="http://schemas.microsoft.com/office/drawing/2014/main" id="{C124F86A-4CBB-4CBB-8588-EF55F7EEDC79}"/>
            </a:ext>
          </a:extLst>
        </xdr:cNvPr>
        <xdr:cNvCxnSpPr/>
      </xdr:nvCxnSpPr>
      <xdr:spPr>
        <a:xfrm>
          <a:off x="1130300" y="102374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6C9EF74B-4B27-4D4B-A3D1-A1355AB4D24C}"/>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B9DFB04B-7F30-48A3-8D03-0449154F5B9D}"/>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241DC258-4297-4DA9-9DD6-8274A3993DCF}"/>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2" name="n_4aveValue【体育館・プール】&#10;有形固定資産減価償却率">
          <a:extLst>
            <a:ext uri="{FF2B5EF4-FFF2-40B4-BE49-F238E27FC236}">
              <a16:creationId xmlns:a16="http://schemas.microsoft.com/office/drawing/2014/main" id="{1C8A0DA2-C988-46D2-80F6-5DF01E64FA2F}"/>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143527</xdr:rowOff>
    </xdr:from>
    <xdr:ext cx="405111" cy="259045"/>
    <xdr:sp macro="" textlink="">
      <xdr:nvSpPr>
        <xdr:cNvPr id="203" name="n_1mainValue【体育館・プール】&#10;有形固定資産減価償却率">
          <a:extLst>
            <a:ext uri="{FF2B5EF4-FFF2-40B4-BE49-F238E27FC236}">
              <a16:creationId xmlns:a16="http://schemas.microsoft.com/office/drawing/2014/main" id="{EBFD45FD-24C2-4636-AF97-BC060B7627F8}"/>
            </a:ext>
          </a:extLst>
        </xdr:cNvPr>
        <xdr:cNvSpPr txBox="1"/>
      </xdr:nvSpPr>
      <xdr:spPr>
        <a:xfrm>
          <a:off x="3582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101617</xdr:rowOff>
    </xdr:from>
    <xdr:ext cx="405111" cy="259045"/>
    <xdr:sp macro="" textlink="">
      <xdr:nvSpPr>
        <xdr:cNvPr id="204" name="n_2mainValue【体育館・プール】&#10;有形固定資産減価償却率">
          <a:extLst>
            <a:ext uri="{FF2B5EF4-FFF2-40B4-BE49-F238E27FC236}">
              <a16:creationId xmlns:a16="http://schemas.microsoft.com/office/drawing/2014/main" id="{6A363E87-2FAB-4741-B992-A2240A8AD5CA}"/>
            </a:ext>
          </a:extLst>
        </xdr:cNvPr>
        <xdr:cNvSpPr txBox="1"/>
      </xdr:nvSpPr>
      <xdr:spPr>
        <a:xfrm>
          <a:off x="2705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5" name="n_3mainValue【体育館・プール】&#10;有形固定資産減価償却率">
          <a:extLst>
            <a:ext uri="{FF2B5EF4-FFF2-40B4-BE49-F238E27FC236}">
              <a16:creationId xmlns:a16="http://schemas.microsoft.com/office/drawing/2014/main" id="{1FE4A8FC-568D-4A1A-A064-5181AD5CB458}"/>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6" name="n_4mainValue【体育館・プール】&#10;有形固定資産減価償却率">
          <a:extLst>
            <a:ext uri="{FF2B5EF4-FFF2-40B4-BE49-F238E27FC236}">
              <a16:creationId xmlns:a16="http://schemas.microsoft.com/office/drawing/2014/main" id="{6A6CD1B5-3B02-4F8E-82F6-52103D84FB51}"/>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250D8BF-BA09-4829-BFC3-218AE01B6E6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ACE9746-E699-4286-8B51-30C9303FB97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65BC0C4-E064-4383-B45F-AD2EB69C319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F8ADAA8-4F69-4B61-93A6-9885B2D2C08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33E68F4-9C7C-4BB0-A38E-65010D09840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023BDF9-EB65-4482-B2D6-80C023CBE9C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D74E655-CDBA-4918-A607-02F66DA0B96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5A89DD6-0F5D-44F6-B5AC-BDF76E328C2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C4CFD82-9E28-4CD6-8A6C-97673C56A8D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B655F73-5CAC-4FCC-98DB-3A860A0D4B1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D01D749-5CDC-4D31-8305-FFFDB357EF3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CD79057-781F-4510-8215-A24F1E62937D}"/>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C451B1E-07FD-4294-BC9B-00C55DBFD4A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70590DC-F5C7-474A-A37F-997174E4C19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0362A9B-4A27-4B1B-8F66-D23EFA4B123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EA0F51C9-1309-49FA-833B-90A215236BF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E5E4BD5-3D4C-4851-A56F-9FA7AE859F6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8C0B1B70-8959-4CF2-AE29-84F6314C972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69B1355-D722-4BE1-970F-FB31F18942A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7DF1196E-1DFA-42F8-B205-9D6379F8DB0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A4CAE5C-A3E8-4FAE-A9DE-1256688F20F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AE8FEF6-03AE-4700-B223-29F955DA222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48AC69A-01C5-4D5F-B769-90779F4CDE8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FBE5941C-B4BC-49C2-B1E1-F52A145DEB2B}"/>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BB80DF52-191F-4EF6-843D-DD62A67D7D65}"/>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FEE4749C-57DA-40DF-9FFD-FF610254E6FE}"/>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4155D47F-6E0F-4C64-BA16-C6585F9BAA28}"/>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28E1B398-A5FA-4181-BD55-75881FEC5DAF}"/>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1B439041-739D-45E7-9D0D-8ABF271AF5AA}"/>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4690AF96-3EEC-4F58-9F8D-20DD6C6A06BA}"/>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F17BC460-DC4A-405B-9AD3-D68FBBF0309E}"/>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A4ABD004-2A13-43B6-B826-F285F4333EE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4279B083-61B3-4126-A05C-584610E2B169}"/>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A8751D51-CD91-423D-B33B-669037C05FFB}"/>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A29CF56-F85D-48BF-AE8B-A950F214A76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6FD298A-3497-406E-BBC3-6C0BB83F1FE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7DD74B7-C311-4B72-8EBD-813F12B9722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79B70AD-4831-44E7-8B0F-0748364A9BF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9A58619-3B28-4390-889E-F1FA644821A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168275</xdr:rowOff>
    </xdr:from>
    <xdr:to>
      <xdr:col>55</xdr:col>
      <xdr:colOff>50800</xdr:colOff>
      <xdr:row>63</xdr:row>
      <xdr:rowOff>98425</xdr:rowOff>
    </xdr:to>
    <xdr:sp macro="" textlink="">
      <xdr:nvSpPr>
        <xdr:cNvPr id="246" name="楕円 245">
          <a:extLst>
            <a:ext uri="{FF2B5EF4-FFF2-40B4-BE49-F238E27FC236}">
              <a16:creationId xmlns:a16="http://schemas.microsoft.com/office/drawing/2014/main" id="{5BA66879-C195-492E-BA13-0FE123291831}"/>
            </a:ext>
          </a:extLst>
        </xdr:cNvPr>
        <xdr:cNvSpPr/>
      </xdr:nvSpPr>
      <xdr:spPr>
        <a:xfrm>
          <a:off x="104267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146702</xdr:rowOff>
    </xdr:from>
    <xdr:ext cx="469744" cy="259045"/>
    <xdr:sp macro="" textlink="">
      <xdr:nvSpPr>
        <xdr:cNvPr id="247" name="【体育館・プール】&#10;一人当たり面積該当値テキスト">
          <a:extLst>
            <a:ext uri="{FF2B5EF4-FFF2-40B4-BE49-F238E27FC236}">
              <a16:creationId xmlns:a16="http://schemas.microsoft.com/office/drawing/2014/main" id="{7CD73707-55B8-4FAF-A849-0863F9A91B35}"/>
            </a:ext>
          </a:extLst>
        </xdr:cNvPr>
        <xdr:cNvSpPr txBox="1"/>
      </xdr:nvSpPr>
      <xdr:spPr>
        <a:xfrm>
          <a:off x="10515600" y="1077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166370</xdr:rowOff>
    </xdr:from>
    <xdr:to>
      <xdr:col>50</xdr:col>
      <xdr:colOff>165100</xdr:colOff>
      <xdr:row>63</xdr:row>
      <xdr:rowOff>96520</xdr:rowOff>
    </xdr:to>
    <xdr:sp macro="" textlink="">
      <xdr:nvSpPr>
        <xdr:cNvPr id="248" name="楕円 247">
          <a:extLst>
            <a:ext uri="{FF2B5EF4-FFF2-40B4-BE49-F238E27FC236}">
              <a16:creationId xmlns:a16="http://schemas.microsoft.com/office/drawing/2014/main" id="{DA1F2126-13AB-4FF3-8841-9A1A1D974F84}"/>
            </a:ext>
          </a:extLst>
        </xdr:cNvPr>
        <xdr:cNvSpPr/>
      </xdr:nvSpPr>
      <xdr:spPr>
        <a:xfrm>
          <a:off x="9588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45720</xdr:rowOff>
    </xdr:from>
    <xdr:to>
      <xdr:col>55</xdr:col>
      <xdr:colOff>0</xdr:colOff>
      <xdr:row>63</xdr:row>
      <xdr:rowOff>47625</xdr:rowOff>
    </xdr:to>
    <xdr:cxnSp macro="">
      <xdr:nvCxnSpPr>
        <xdr:cNvPr id="249" name="直線コネクタ 248">
          <a:extLst>
            <a:ext uri="{FF2B5EF4-FFF2-40B4-BE49-F238E27FC236}">
              <a16:creationId xmlns:a16="http://schemas.microsoft.com/office/drawing/2014/main" id="{0732771B-701A-4DD6-A29C-4CB3EF67896F}"/>
            </a:ext>
          </a:extLst>
        </xdr:cNvPr>
        <xdr:cNvCxnSpPr/>
      </xdr:nvCxnSpPr>
      <xdr:spPr>
        <a:xfrm>
          <a:off x="9639300" y="1084707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164465</xdr:rowOff>
    </xdr:from>
    <xdr:to>
      <xdr:col>46</xdr:col>
      <xdr:colOff>38100</xdr:colOff>
      <xdr:row>63</xdr:row>
      <xdr:rowOff>94615</xdr:rowOff>
    </xdr:to>
    <xdr:sp macro="" textlink="">
      <xdr:nvSpPr>
        <xdr:cNvPr id="250" name="楕円 249">
          <a:extLst>
            <a:ext uri="{FF2B5EF4-FFF2-40B4-BE49-F238E27FC236}">
              <a16:creationId xmlns:a16="http://schemas.microsoft.com/office/drawing/2014/main" id="{4496E6C7-55C9-4F20-BBEE-DC4455297D02}"/>
            </a:ext>
          </a:extLst>
        </xdr:cNvPr>
        <xdr:cNvSpPr/>
      </xdr:nvSpPr>
      <xdr:spPr>
        <a:xfrm>
          <a:off x="86995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43815</xdr:rowOff>
    </xdr:from>
    <xdr:to>
      <xdr:col>50</xdr:col>
      <xdr:colOff>114300</xdr:colOff>
      <xdr:row>63</xdr:row>
      <xdr:rowOff>45720</xdr:rowOff>
    </xdr:to>
    <xdr:cxnSp macro="">
      <xdr:nvCxnSpPr>
        <xdr:cNvPr id="251" name="直線コネクタ 250">
          <a:extLst>
            <a:ext uri="{FF2B5EF4-FFF2-40B4-BE49-F238E27FC236}">
              <a16:creationId xmlns:a16="http://schemas.microsoft.com/office/drawing/2014/main" id="{D8A3BE50-9B61-460D-9D06-54E32335F7D3}"/>
            </a:ext>
          </a:extLst>
        </xdr:cNvPr>
        <xdr:cNvCxnSpPr/>
      </xdr:nvCxnSpPr>
      <xdr:spPr>
        <a:xfrm>
          <a:off x="8750300" y="108451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164465</xdr:rowOff>
    </xdr:from>
    <xdr:to>
      <xdr:col>41</xdr:col>
      <xdr:colOff>101600</xdr:colOff>
      <xdr:row>63</xdr:row>
      <xdr:rowOff>94615</xdr:rowOff>
    </xdr:to>
    <xdr:sp macro="" textlink="">
      <xdr:nvSpPr>
        <xdr:cNvPr id="252" name="楕円 251">
          <a:extLst>
            <a:ext uri="{FF2B5EF4-FFF2-40B4-BE49-F238E27FC236}">
              <a16:creationId xmlns:a16="http://schemas.microsoft.com/office/drawing/2014/main" id="{0D19BB90-AF0F-4570-8EFD-3CDCED7430AD}"/>
            </a:ext>
          </a:extLst>
        </xdr:cNvPr>
        <xdr:cNvSpPr/>
      </xdr:nvSpPr>
      <xdr:spPr>
        <a:xfrm>
          <a:off x="78105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43815</xdr:rowOff>
    </xdr:from>
    <xdr:to>
      <xdr:col>45</xdr:col>
      <xdr:colOff>177800</xdr:colOff>
      <xdr:row>63</xdr:row>
      <xdr:rowOff>43815</xdr:rowOff>
    </xdr:to>
    <xdr:cxnSp macro="">
      <xdr:nvCxnSpPr>
        <xdr:cNvPr id="253" name="直線コネクタ 252">
          <a:extLst>
            <a:ext uri="{FF2B5EF4-FFF2-40B4-BE49-F238E27FC236}">
              <a16:creationId xmlns:a16="http://schemas.microsoft.com/office/drawing/2014/main" id="{8F24FB7B-61F4-4B08-9A44-805488613671}"/>
            </a:ext>
          </a:extLst>
        </xdr:cNvPr>
        <xdr:cNvCxnSpPr/>
      </xdr:nvCxnSpPr>
      <xdr:spPr>
        <a:xfrm>
          <a:off x="7861300" y="108451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166370</xdr:rowOff>
    </xdr:from>
    <xdr:to>
      <xdr:col>36</xdr:col>
      <xdr:colOff>165100</xdr:colOff>
      <xdr:row>63</xdr:row>
      <xdr:rowOff>96520</xdr:rowOff>
    </xdr:to>
    <xdr:sp macro="" textlink="">
      <xdr:nvSpPr>
        <xdr:cNvPr id="254" name="楕円 253">
          <a:extLst>
            <a:ext uri="{FF2B5EF4-FFF2-40B4-BE49-F238E27FC236}">
              <a16:creationId xmlns:a16="http://schemas.microsoft.com/office/drawing/2014/main" id="{00EBE4FA-7B5E-4092-A6BE-A0A513D581D6}"/>
            </a:ext>
          </a:extLst>
        </xdr:cNvPr>
        <xdr:cNvSpPr/>
      </xdr:nvSpPr>
      <xdr:spPr>
        <a:xfrm>
          <a:off x="6921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43815</xdr:rowOff>
    </xdr:from>
    <xdr:to>
      <xdr:col>41</xdr:col>
      <xdr:colOff>50800</xdr:colOff>
      <xdr:row>63</xdr:row>
      <xdr:rowOff>45720</xdr:rowOff>
    </xdr:to>
    <xdr:cxnSp macro="">
      <xdr:nvCxnSpPr>
        <xdr:cNvPr id="255" name="直線コネクタ 254">
          <a:extLst>
            <a:ext uri="{FF2B5EF4-FFF2-40B4-BE49-F238E27FC236}">
              <a16:creationId xmlns:a16="http://schemas.microsoft.com/office/drawing/2014/main" id="{9D10D258-18F7-4721-90EB-0CEDB0503356}"/>
            </a:ext>
          </a:extLst>
        </xdr:cNvPr>
        <xdr:cNvCxnSpPr/>
      </xdr:nvCxnSpPr>
      <xdr:spPr>
        <a:xfrm flipV="1">
          <a:off x="6972300" y="108451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5E4FA30D-6283-4357-9B0E-4FF3CA2601E7}"/>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E3472018-C5DB-4010-8D73-67B769177AE8}"/>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96EEA802-D658-4408-9F85-0CD117BE6DC2}"/>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59" name="n_4aveValue【体育館・プール】&#10;一人当たり面積">
          <a:extLst>
            <a:ext uri="{FF2B5EF4-FFF2-40B4-BE49-F238E27FC236}">
              <a16:creationId xmlns:a16="http://schemas.microsoft.com/office/drawing/2014/main" id="{0F2FA565-F229-472C-A7D1-2AFAD69F1D76}"/>
            </a:ext>
          </a:extLst>
        </xdr:cNvPr>
        <xdr:cNvSpPr txBox="1"/>
      </xdr:nvSpPr>
      <xdr:spPr>
        <a:xfrm>
          <a:off x="6737427"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87647</xdr:rowOff>
    </xdr:from>
    <xdr:ext cx="469744" cy="259045"/>
    <xdr:sp macro="" textlink="">
      <xdr:nvSpPr>
        <xdr:cNvPr id="260" name="n_1mainValue【体育館・プール】&#10;一人当たり面積">
          <a:extLst>
            <a:ext uri="{FF2B5EF4-FFF2-40B4-BE49-F238E27FC236}">
              <a16:creationId xmlns:a16="http://schemas.microsoft.com/office/drawing/2014/main" id="{7D281B6B-7557-44CC-A76B-19754E3F7D36}"/>
            </a:ext>
          </a:extLst>
        </xdr:cNvPr>
        <xdr:cNvSpPr txBox="1"/>
      </xdr:nvSpPr>
      <xdr:spPr>
        <a:xfrm>
          <a:off x="93917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85742</xdr:rowOff>
    </xdr:from>
    <xdr:ext cx="469744" cy="259045"/>
    <xdr:sp macro="" textlink="">
      <xdr:nvSpPr>
        <xdr:cNvPr id="261" name="n_2mainValue【体育館・プール】&#10;一人当たり面積">
          <a:extLst>
            <a:ext uri="{FF2B5EF4-FFF2-40B4-BE49-F238E27FC236}">
              <a16:creationId xmlns:a16="http://schemas.microsoft.com/office/drawing/2014/main" id="{BDE0FE91-4CC4-42F8-9D4C-48AE41620A38}"/>
            </a:ext>
          </a:extLst>
        </xdr:cNvPr>
        <xdr:cNvSpPr txBox="1"/>
      </xdr:nvSpPr>
      <xdr:spPr>
        <a:xfrm>
          <a:off x="8515427" y="1088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85742</xdr:rowOff>
    </xdr:from>
    <xdr:ext cx="469744" cy="259045"/>
    <xdr:sp macro="" textlink="">
      <xdr:nvSpPr>
        <xdr:cNvPr id="262" name="n_3mainValue【体育館・プール】&#10;一人当たり面積">
          <a:extLst>
            <a:ext uri="{FF2B5EF4-FFF2-40B4-BE49-F238E27FC236}">
              <a16:creationId xmlns:a16="http://schemas.microsoft.com/office/drawing/2014/main" id="{BC5B6125-5A37-45C6-B8A9-3DC5D3B33FBC}"/>
            </a:ext>
          </a:extLst>
        </xdr:cNvPr>
        <xdr:cNvSpPr txBox="1"/>
      </xdr:nvSpPr>
      <xdr:spPr>
        <a:xfrm>
          <a:off x="7626427" y="1088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87647</xdr:rowOff>
    </xdr:from>
    <xdr:ext cx="469744" cy="259045"/>
    <xdr:sp macro="" textlink="">
      <xdr:nvSpPr>
        <xdr:cNvPr id="263" name="n_4mainValue【体育館・プール】&#10;一人当たり面積">
          <a:extLst>
            <a:ext uri="{FF2B5EF4-FFF2-40B4-BE49-F238E27FC236}">
              <a16:creationId xmlns:a16="http://schemas.microsoft.com/office/drawing/2014/main" id="{61DF1680-0EB0-4BF5-A476-422DA22C8824}"/>
            </a:ext>
          </a:extLst>
        </xdr:cNvPr>
        <xdr:cNvSpPr txBox="1"/>
      </xdr:nvSpPr>
      <xdr:spPr>
        <a:xfrm>
          <a:off x="67374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D2E3F78-A065-40E1-A146-908F3F7C36A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BC78E0C-39B6-46E7-9081-AD15F733199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60535AF-BF20-400D-BF0C-95C7AB54AA1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D31BF2B-06C9-4493-802C-7ECAEEE9688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9FB2578-4837-4ED0-92C8-919944A1B4C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5578355-0E0B-4215-BE36-93AD3D49682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AB5D621-2DD5-4798-956C-796746914E5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DC29F07-C90C-4F04-A3E0-CF71FD22C16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EE149F6-7F74-4D4B-94D9-91B4C4B08EF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E3D49D9-74BF-45B1-B925-1800DDB7CC1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A32DD49-825F-49CF-9277-FC2BF378827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67D04AB4-D071-4D8B-9039-087E9248765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D0D8F5F7-FDAD-4CBF-8CC8-00093CF62E3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DCD0F432-CB3F-4231-B2DD-CDA83B2E2A0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87A1D5B0-E018-412D-87C0-8F0EF408F95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86DFCC12-DE4B-466B-BEDC-237F2FF344E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3D93D2C9-F392-4B45-9D36-0DB5B887D48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874770B6-2F7A-492B-BCC4-2FBD91232CF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7354498A-1EE3-42C3-A87D-53F3E8BE0B4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5595E51D-D48A-4EAF-90C9-ECA027354E6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19A9D3DB-F763-4AE0-A352-054F5159224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5C3C1E30-3E0C-4E90-ACE7-9E46F49969C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1BC4F795-DC4C-475D-B050-4840E9C3417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B46816D-17B0-4432-BE6B-BD248F15694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FA92D0CB-D6E7-4F34-8FE4-C79C0D1B81E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8318390-96C3-4DDA-830B-2CB7B68FEB36}"/>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F0B6D0A6-7B23-4466-928C-6AC4D1EB24E8}"/>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8DF317DD-823A-4465-9302-C61864EC518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57B00D89-DC3B-4562-B6B2-E21C7542FC37}"/>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DC1D88C1-E190-4DB0-BC4A-8E6A01677CD1}"/>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461F5377-DFEF-4E28-969C-4941367D27F2}"/>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ACEF128B-E3BD-4DB9-A07A-78AA36793AC9}"/>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68B4ECF7-D469-4C70-8F9A-DB615D63A8C7}"/>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48E41403-2069-4CFC-B54F-DEAEBB226BF9}"/>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66AB3C53-E2AE-4501-92F4-4B25EFF5047D}"/>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9" name="フローチャート: 判断 298">
          <a:extLst>
            <a:ext uri="{FF2B5EF4-FFF2-40B4-BE49-F238E27FC236}">
              <a16:creationId xmlns:a16="http://schemas.microsoft.com/office/drawing/2014/main" id="{4E5AC662-29B4-48A9-B015-F076859CBD5D}"/>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4861221-A268-4914-A801-257C454FE58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D918F72-BE30-431D-B9F1-C4EAEFBCBC4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5480082-3EE6-423B-89A3-4D5A907788A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57DAC92-8BDC-49BE-8BFA-BAD4CE53D17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93ADD1F-0501-4A6B-9553-EFE363B87EF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15058</xdr:rowOff>
    </xdr:from>
    <xdr:to>
      <xdr:col>24</xdr:col>
      <xdr:colOff>114300</xdr:colOff>
      <xdr:row>82</xdr:row>
      <xdr:rowOff>116658</xdr:rowOff>
    </xdr:to>
    <xdr:sp macro="" textlink="">
      <xdr:nvSpPr>
        <xdr:cNvPr id="305" name="楕円 304">
          <a:extLst>
            <a:ext uri="{FF2B5EF4-FFF2-40B4-BE49-F238E27FC236}">
              <a16:creationId xmlns:a16="http://schemas.microsoft.com/office/drawing/2014/main" id="{66BCACBF-F8BD-48C6-AC14-4A756BC3B915}"/>
            </a:ext>
          </a:extLst>
        </xdr:cNvPr>
        <xdr:cNvSpPr/>
      </xdr:nvSpPr>
      <xdr:spPr>
        <a:xfrm>
          <a:off x="4584700" y="1407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37935</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9426D69F-6A93-47D4-AA4D-D84A329A6681}"/>
            </a:ext>
          </a:extLst>
        </xdr:cNvPr>
        <xdr:cNvSpPr txBox="1"/>
      </xdr:nvSpPr>
      <xdr:spPr>
        <a:xfrm>
          <a:off x="4673600" y="1392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150586</xdr:rowOff>
    </xdr:from>
    <xdr:to>
      <xdr:col>20</xdr:col>
      <xdr:colOff>38100</xdr:colOff>
      <xdr:row>82</xdr:row>
      <xdr:rowOff>80736</xdr:rowOff>
    </xdr:to>
    <xdr:sp macro="" textlink="">
      <xdr:nvSpPr>
        <xdr:cNvPr id="307" name="楕円 306">
          <a:extLst>
            <a:ext uri="{FF2B5EF4-FFF2-40B4-BE49-F238E27FC236}">
              <a16:creationId xmlns:a16="http://schemas.microsoft.com/office/drawing/2014/main" id="{247FF930-9695-4C09-B164-8DCF64797C56}"/>
            </a:ext>
          </a:extLst>
        </xdr:cNvPr>
        <xdr:cNvSpPr/>
      </xdr:nvSpPr>
      <xdr:spPr>
        <a:xfrm>
          <a:off x="3746500" y="140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29936</xdr:rowOff>
    </xdr:from>
    <xdr:to>
      <xdr:col>24</xdr:col>
      <xdr:colOff>63500</xdr:colOff>
      <xdr:row>82</xdr:row>
      <xdr:rowOff>65858</xdr:rowOff>
    </xdr:to>
    <xdr:cxnSp macro="">
      <xdr:nvCxnSpPr>
        <xdr:cNvPr id="308" name="直線コネクタ 307">
          <a:extLst>
            <a:ext uri="{FF2B5EF4-FFF2-40B4-BE49-F238E27FC236}">
              <a16:creationId xmlns:a16="http://schemas.microsoft.com/office/drawing/2014/main" id="{0C44210D-1087-4CD8-AD15-D7C5D7599DE8}"/>
            </a:ext>
          </a:extLst>
        </xdr:cNvPr>
        <xdr:cNvCxnSpPr/>
      </xdr:nvCxnSpPr>
      <xdr:spPr>
        <a:xfrm>
          <a:off x="3797300" y="1408883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142421</xdr:rowOff>
    </xdr:from>
    <xdr:to>
      <xdr:col>15</xdr:col>
      <xdr:colOff>101600</xdr:colOff>
      <xdr:row>82</xdr:row>
      <xdr:rowOff>72571</xdr:rowOff>
    </xdr:to>
    <xdr:sp macro="" textlink="">
      <xdr:nvSpPr>
        <xdr:cNvPr id="309" name="楕円 308">
          <a:extLst>
            <a:ext uri="{FF2B5EF4-FFF2-40B4-BE49-F238E27FC236}">
              <a16:creationId xmlns:a16="http://schemas.microsoft.com/office/drawing/2014/main" id="{B226F3A5-AFA2-4499-9466-80B93E68FD9C}"/>
            </a:ext>
          </a:extLst>
        </xdr:cNvPr>
        <xdr:cNvSpPr/>
      </xdr:nvSpPr>
      <xdr:spPr>
        <a:xfrm>
          <a:off x="28575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21771</xdr:rowOff>
    </xdr:from>
    <xdr:to>
      <xdr:col>19</xdr:col>
      <xdr:colOff>177800</xdr:colOff>
      <xdr:row>82</xdr:row>
      <xdr:rowOff>29936</xdr:rowOff>
    </xdr:to>
    <xdr:cxnSp macro="">
      <xdr:nvCxnSpPr>
        <xdr:cNvPr id="310" name="直線コネクタ 309">
          <a:extLst>
            <a:ext uri="{FF2B5EF4-FFF2-40B4-BE49-F238E27FC236}">
              <a16:creationId xmlns:a16="http://schemas.microsoft.com/office/drawing/2014/main" id="{ED130C59-8AAC-4BF9-9AA9-0A6811D20655}"/>
            </a:ext>
          </a:extLst>
        </xdr:cNvPr>
        <xdr:cNvCxnSpPr/>
      </xdr:nvCxnSpPr>
      <xdr:spPr>
        <a:xfrm>
          <a:off x="2908300" y="1408067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78739</xdr:rowOff>
    </xdr:from>
    <xdr:to>
      <xdr:col>10</xdr:col>
      <xdr:colOff>165100</xdr:colOff>
      <xdr:row>82</xdr:row>
      <xdr:rowOff>8889</xdr:rowOff>
    </xdr:to>
    <xdr:sp macro="" textlink="">
      <xdr:nvSpPr>
        <xdr:cNvPr id="311" name="楕円 310">
          <a:extLst>
            <a:ext uri="{FF2B5EF4-FFF2-40B4-BE49-F238E27FC236}">
              <a16:creationId xmlns:a16="http://schemas.microsoft.com/office/drawing/2014/main" id="{F08A3A72-0C47-495B-BCC9-69688786EEE1}"/>
            </a:ext>
          </a:extLst>
        </xdr:cNvPr>
        <xdr:cNvSpPr/>
      </xdr:nvSpPr>
      <xdr:spPr>
        <a:xfrm>
          <a:off x="1968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129539</xdr:rowOff>
    </xdr:from>
    <xdr:to>
      <xdr:col>15</xdr:col>
      <xdr:colOff>50800</xdr:colOff>
      <xdr:row>82</xdr:row>
      <xdr:rowOff>21771</xdr:rowOff>
    </xdr:to>
    <xdr:cxnSp macro="">
      <xdr:nvCxnSpPr>
        <xdr:cNvPr id="312" name="直線コネクタ 311">
          <a:extLst>
            <a:ext uri="{FF2B5EF4-FFF2-40B4-BE49-F238E27FC236}">
              <a16:creationId xmlns:a16="http://schemas.microsoft.com/office/drawing/2014/main" id="{49A6F68A-7940-4DAF-B0BC-D8C495AF8BDE}"/>
            </a:ext>
          </a:extLst>
        </xdr:cNvPr>
        <xdr:cNvCxnSpPr/>
      </xdr:nvCxnSpPr>
      <xdr:spPr>
        <a:xfrm>
          <a:off x="2019300" y="14016989"/>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42818</xdr:rowOff>
    </xdr:from>
    <xdr:to>
      <xdr:col>6</xdr:col>
      <xdr:colOff>38100</xdr:colOff>
      <xdr:row>81</xdr:row>
      <xdr:rowOff>144418</xdr:rowOff>
    </xdr:to>
    <xdr:sp macro="" textlink="">
      <xdr:nvSpPr>
        <xdr:cNvPr id="313" name="楕円 312">
          <a:extLst>
            <a:ext uri="{FF2B5EF4-FFF2-40B4-BE49-F238E27FC236}">
              <a16:creationId xmlns:a16="http://schemas.microsoft.com/office/drawing/2014/main" id="{2DD32FCC-395C-4BAD-891B-6CC420A79DA9}"/>
            </a:ext>
          </a:extLst>
        </xdr:cNvPr>
        <xdr:cNvSpPr/>
      </xdr:nvSpPr>
      <xdr:spPr>
        <a:xfrm>
          <a:off x="1079500" y="1393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93618</xdr:rowOff>
    </xdr:from>
    <xdr:to>
      <xdr:col>10</xdr:col>
      <xdr:colOff>114300</xdr:colOff>
      <xdr:row>81</xdr:row>
      <xdr:rowOff>129539</xdr:rowOff>
    </xdr:to>
    <xdr:cxnSp macro="">
      <xdr:nvCxnSpPr>
        <xdr:cNvPr id="314" name="直線コネクタ 313">
          <a:extLst>
            <a:ext uri="{FF2B5EF4-FFF2-40B4-BE49-F238E27FC236}">
              <a16:creationId xmlns:a16="http://schemas.microsoft.com/office/drawing/2014/main" id="{43153E56-BC8E-4520-A8B1-490FB8A1F6AE}"/>
            </a:ext>
          </a:extLst>
        </xdr:cNvPr>
        <xdr:cNvCxnSpPr/>
      </xdr:nvCxnSpPr>
      <xdr:spPr>
        <a:xfrm>
          <a:off x="1130300" y="1398106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F6853726-03C0-43E8-B533-001BDF0C050F}"/>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36F95239-D5E3-4C2D-BE74-9573DEE660D2}"/>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6F02DB65-4E9D-402C-BD26-1CDD40F0917C}"/>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8" name="n_4aveValue【福祉施設】&#10;有形固定資産減価償却率">
          <a:extLst>
            <a:ext uri="{FF2B5EF4-FFF2-40B4-BE49-F238E27FC236}">
              <a16:creationId xmlns:a16="http://schemas.microsoft.com/office/drawing/2014/main" id="{D89683DD-2DC6-4A84-B71D-BF5A8F5AF8D9}"/>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97263</xdr:rowOff>
    </xdr:from>
    <xdr:ext cx="405111" cy="259045"/>
    <xdr:sp macro="" textlink="">
      <xdr:nvSpPr>
        <xdr:cNvPr id="319" name="n_1mainValue【福祉施設】&#10;有形固定資産減価償却率">
          <a:extLst>
            <a:ext uri="{FF2B5EF4-FFF2-40B4-BE49-F238E27FC236}">
              <a16:creationId xmlns:a16="http://schemas.microsoft.com/office/drawing/2014/main" id="{CD3F189C-6BC9-4105-82BC-66C4515833A3}"/>
            </a:ext>
          </a:extLst>
        </xdr:cNvPr>
        <xdr:cNvSpPr txBox="1"/>
      </xdr:nvSpPr>
      <xdr:spPr>
        <a:xfrm>
          <a:off x="3582044" y="1381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89098</xdr:rowOff>
    </xdr:from>
    <xdr:ext cx="405111" cy="259045"/>
    <xdr:sp macro="" textlink="">
      <xdr:nvSpPr>
        <xdr:cNvPr id="320" name="n_2mainValue【福祉施設】&#10;有形固定資産減価償却率">
          <a:extLst>
            <a:ext uri="{FF2B5EF4-FFF2-40B4-BE49-F238E27FC236}">
              <a16:creationId xmlns:a16="http://schemas.microsoft.com/office/drawing/2014/main" id="{2143AC6A-6D7A-4E47-8329-BF4585A3CB60}"/>
            </a:ext>
          </a:extLst>
        </xdr:cNvPr>
        <xdr:cNvSpPr txBox="1"/>
      </xdr:nvSpPr>
      <xdr:spPr>
        <a:xfrm>
          <a:off x="2705744" y="1380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25416</xdr:rowOff>
    </xdr:from>
    <xdr:ext cx="405111" cy="259045"/>
    <xdr:sp macro="" textlink="">
      <xdr:nvSpPr>
        <xdr:cNvPr id="321" name="n_3mainValue【福祉施設】&#10;有形固定資産減価償却率">
          <a:extLst>
            <a:ext uri="{FF2B5EF4-FFF2-40B4-BE49-F238E27FC236}">
              <a16:creationId xmlns:a16="http://schemas.microsoft.com/office/drawing/2014/main" id="{0A288B63-A52E-46B5-BF0B-F01BC318496B}"/>
            </a:ext>
          </a:extLst>
        </xdr:cNvPr>
        <xdr:cNvSpPr txBox="1"/>
      </xdr:nvSpPr>
      <xdr:spPr>
        <a:xfrm>
          <a:off x="1816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160945</xdr:rowOff>
    </xdr:from>
    <xdr:ext cx="405111" cy="259045"/>
    <xdr:sp macro="" textlink="">
      <xdr:nvSpPr>
        <xdr:cNvPr id="322" name="n_4mainValue【福祉施設】&#10;有形固定資産減価償却率">
          <a:extLst>
            <a:ext uri="{FF2B5EF4-FFF2-40B4-BE49-F238E27FC236}">
              <a16:creationId xmlns:a16="http://schemas.microsoft.com/office/drawing/2014/main" id="{07D144D4-E209-4D07-8349-5D7154334729}"/>
            </a:ext>
          </a:extLst>
        </xdr:cNvPr>
        <xdr:cNvSpPr txBox="1"/>
      </xdr:nvSpPr>
      <xdr:spPr>
        <a:xfrm>
          <a:off x="927744" y="13705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B6BE5C6C-2ED7-4FBD-AE6C-67F31878FC8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B8A405AC-7B15-437D-97D8-D45BB074182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B0B56987-ABAC-4AD5-9653-8ACF77DAF15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E87D7E1F-FD8D-4140-97DA-7E5623D1CCB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E26C35-B79C-4884-92C8-63278529C80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68ECD2E3-3D5C-4C61-9472-99D733D1AA4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B61511EA-636C-4AB2-B3D8-7C4FC73D22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8B5EFA0E-4675-4F6F-9D4C-0CFDCF9BE51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B85BA15-CA08-42D3-8C05-7574FCF961F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F74CCA11-AD9F-4059-A1D1-72BECF4227A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C8749E40-9991-4F5E-80D3-2A07DFD9F80B}"/>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76A959A3-FAF4-44AE-B0D0-4588F8A3B11A}"/>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69E6DCD9-FEBD-4334-8132-FC46912DC6F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650C0794-5E7D-4642-B971-6ED78FB364E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2002B187-6822-417D-B649-E5715B0B9862}"/>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50FD3DCD-0DC3-4277-9AE9-AF95BD421892}"/>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B8FAD79-DDA4-4863-B785-56D7D0BBFBF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2FE86DCC-CAF9-4639-9601-D4FCE1F385B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E99D6926-FA7D-4112-91C3-C0E7C87EEE4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88A146B-9EC4-460C-BF97-44F26FDC7CE8}"/>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FEFA2351-30BC-428A-91AB-F95EB50E0557}"/>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E866DFB-EA53-4D22-AEE5-FC380AC1C88A}"/>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7C19C0B-3AAF-49F7-BE36-FD314DE96FC3}"/>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8D1AD74E-CFC7-4AD9-B510-1D1C17DA4401}"/>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968E2F98-A017-4788-8C67-126CC19AC3E8}"/>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1FC53B64-EEE3-454B-A1C1-0E1E68CCD18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71BA0FD2-A858-41AF-B819-8760838E6F55}"/>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F024C664-F94E-47D1-8ACF-05C5D1D54D94}"/>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2DB7F11E-47C5-4CB8-B069-8794B0B0E056}"/>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84455</xdr:rowOff>
    </xdr:from>
    <xdr:to>
      <xdr:col>36</xdr:col>
      <xdr:colOff>165100</xdr:colOff>
      <xdr:row>82</xdr:row>
      <xdr:rowOff>14605</xdr:rowOff>
    </xdr:to>
    <xdr:sp macro="" textlink="">
      <xdr:nvSpPr>
        <xdr:cNvPr id="352" name="フローチャート: 判断 351">
          <a:extLst>
            <a:ext uri="{FF2B5EF4-FFF2-40B4-BE49-F238E27FC236}">
              <a16:creationId xmlns:a16="http://schemas.microsoft.com/office/drawing/2014/main" id="{678693CD-3F0E-4228-994D-E8B983218B73}"/>
            </a:ext>
          </a:extLst>
        </xdr:cNvPr>
        <xdr:cNvSpPr/>
      </xdr:nvSpPr>
      <xdr:spPr>
        <a:xfrm>
          <a:off x="6921500" y="1397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A9349E6-DBE7-48D3-B5D8-99C800AE4E5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E9BFB52-0044-47F2-A74C-9C1C4CD766C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AA2B911-FB40-45D2-AF21-32587CD32E7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9D00A29-D36F-4006-AF40-B1CFED8445B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2F23C70-3C7A-4B6B-B860-AB80D379D38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135889</xdr:rowOff>
    </xdr:from>
    <xdr:to>
      <xdr:col>55</xdr:col>
      <xdr:colOff>50800</xdr:colOff>
      <xdr:row>84</xdr:row>
      <xdr:rowOff>66039</xdr:rowOff>
    </xdr:to>
    <xdr:sp macro="" textlink="">
      <xdr:nvSpPr>
        <xdr:cNvPr id="358" name="楕円 357">
          <a:extLst>
            <a:ext uri="{FF2B5EF4-FFF2-40B4-BE49-F238E27FC236}">
              <a16:creationId xmlns:a16="http://schemas.microsoft.com/office/drawing/2014/main" id="{196385ED-CAA3-47DB-8AE8-645449AECF73}"/>
            </a:ext>
          </a:extLst>
        </xdr:cNvPr>
        <xdr:cNvSpPr/>
      </xdr:nvSpPr>
      <xdr:spPr>
        <a:xfrm>
          <a:off x="10426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114316</xdr:rowOff>
    </xdr:from>
    <xdr:ext cx="469744" cy="259045"/>
    <xdr:sp macro="" textlink="">
      <xdr:nvSpPr>
        <xdr:cNvPr id="359" name="【福祉施設】&#10;一人当たり面積該当値テキスト">
          <a:extLst>
            <a:ext uri="{FF2B5EF4-FFF2-40B4-BE49-F238E27FC236}">
              <a16:creationId xmlns:a16="http://schemas.microsoft.com/office/drawing/2014/main" id="{592EDA71-F591-40BB-8919-A6BC51032C4C}"/>
            </a:ext>
          </a:extLst>
        </xdr:cNvPr>
        <xdr:cNvSpPr txBox="1"/>
      </xdr:nvSpPr>
      <xdr:spPr>
        <a:xfrm>
          <a:off x="10515600"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130175</xdr:rowOff>
    </xdr:from>
    <xdr:to>
      <xdr:col>50</xdr:col>
      <xdr:colOff>165100</xdr:colOff>
      <xdr:row>84</xdr:row>
      <xdr:rowOff>60325</xdr:rowOff>
    </xdr:to>
    <xdr:sp macro="" textlink="">
      <xdr:nvSpPr>
        <xdr:cNvPr id="360" name="楕円 359">
          <a:extLst>
            <a:ext uri="{FF2B5EF4-FFF2-40B4-BE49-F238E27FC236}">
              <a16:creationId xmlns:a16="http://schemas.microsoft.com/office/drawing/2014/main" id="{16C0E499-8F6B-4DE3-895E-0FE33A5BA200}"/>
            </a:ext>
          </a:extLst>
        </xdr:cNvPr>
        <xdr:cNvSpPr/>
      </xdr:nvSpPr>
      <xdr:spPr>
        <a:xfrm>
          <a:off x="9588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9525</xdr:rowOff>
    </xdr:from>
    <xdr:to>
      <xdr:col>55</xdr:col>
      <xdr:colOff>0</xdr:colOff>
      <xdr:row>84</xdr:row>
      <xdr:rowOff>15239</xdr:rowOff>
    </xdr:to>
    <xdr:cxnSp macro="">
      <xdr:nvCxnSpPr>
        <xdr:cNvPr id="361" name="直線コネクタ 360">
          <a:extLst>
            <a:ext uri="{FF2B5EF4-FFF2-40B4-BE49-F238E27FC236}">
              <a16:creationId xmlns:a16="http://schemas.microsoft.com/office/drawing/2014/main" id="{3D51A855-E0EA-4059-8D13-1F05443E225D}"/>
            </a:ext>
          </a:extLst>
        </xdr:cNvPr>
        <xdr:cNvCxnSpPr/>
      </xdr:nvCxnSpPr>
      <xdr:spPr>
        <a:xfrm>
          <a:off x="9639300" y="1441132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130175</xdr:rowOff>
    </xdr:from>
    <xdr:to>
      <xdr:col>46</xdr:col>
      <xdr:colOff>38100</xdr:colOff>
      <xdr:row>84</xdr:row>
      <xdr:rowOff>60325</xdr:rowOff>
    </xdr:to>
    <xdr:sp macro="" textlink="">
      <xdr:nvSpPr>
        <xdr:cNvPr id="362" name="楕円 361">
          <a:extLst>
            <a:ext uri="{FF2B5EF4-FFF2-40B4-BE49-F238E27FC236}">
              <a16:creationId xmlns:a16="http://schemas.microsoft.com/office/drawing/2014/main" id="{11464EE5-932C-4C8C-9B9F-C56261BC2597}"/>
            </a:ext>
          </a:extLst>
        </xdr:cNvPr>
        <xdr:cNvSpPr/>
      </xdr:nvSpPr>
      <xdr:spPr>
        <a:xfrm>
          <a:off x="8699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9525</xdr:rowOff>
    </xdr:from>
    <xdr:to>
      <xdr:col>50</xdr:col>
      <xdr:colOff>114300</xdr:colOff>
      <xdr:row>84</xdr:row>
      <xdr:rowOff>9525</xdr:rowOff>
    </xdr:to>
    <xdr:cxnSp macro="">
      <xdr:nvCxnSpPr>
        <xdr:cNvPr id="363" name="直線コネクタ 362">
          <a:extLst>
            <a:ext uri="{FF2B5EF4-FFF2-40B4-BE49-F238E27FC236}">
              <a16:creationId xmlns:a16="http://schemas.microsoft.com/office/drawing/2014/main" id="{31CFB3E1-AFBD-4898-80A2-412AFCF6DB99}"/>
            </a:ext>
          </a:extLst>
        </xdr:cNvPr>
        <xdr:cNvCxnSpPr/>
      </xdr:nvCxnSpPr>
      <xdr:spPr>
        <a:xfrm>
          <a:off x="8750300" y="144113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130175</xdr:rowOff>
    </xdr:from>
    <xdr:to>
      <xdr:col>41</xdr:col>
      <xdr:colOff>101600</xdr:colOff>
      <xdr:row>84</xdr:row>
      <xdr:rowOff>60325</xdr:rowOff>
    </xdr:to>
    <xdr:sp macro="" textlink="">
      <xdr:nvSpPr>
        <xdr:cNvPr id="364" name="楕円 363">
          <a:extLst>
            <a:ext uri="{FF2B5EF4-FFF2-40B4-BE49-F238E27FC236}">
              <a16:creationId xmlns:a16="http://schemas.microsoft.com/office/drawing/2014/main" id="{6DA435A3-65FE-4122-9B7A-889BC852A918}"/>
            </a:ext>
          </a:extLst>
        </xdr:cNvPr>
        <xdr:cNvSpPr/>
      </xdr:nvSpPr>
      <xdr:spPr>
        <a:xfrm>
          <a:off x="7810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9525</xdr:rowOff>
    </xdr:from>
    <xdr:to>
      <xdr:col>45</xdr:col>
      <xdr:colOff>177800</xdr:colOff>
      <xdr:row>84</xdr:row>
      <xdr:rowOff>9525</xdr:rowOff>
    </xdr:to>
    <xdr:cxnSp macro="">
      <xdr:nvCxnSpPr>
        <xdr:cNvPr id="365" name="直線コネクタ 364">
          <a:extLst>
            <a:ext uri="{FF2B5EF4-FFF2-40B4-BE49-F238E27FC236}">
              <a16:creationId xmlns:a16="http://schemas.microsoft.com/office/drawing/2014/main" id="{4857CD27-DF84-403A-9194-949EB27FEE4E}"/>
            </a:ext>
          </a:extLst>
        </xdr:cNvPr>
        <xdr:cNvCxnSpPr/>
      </xdr:nvCxnSpPr>
      <xdr:spPr>
        <a:xfrm>
          <a:off x="7861300" y="144113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130175</xdr:rowOff>
    </xdr:from>
    <xdr:to>
      <xdr:col>36</xdr:col>
      <xdr:colOff>165100</xdr:colOff>
      <xdr:row>84</xdr:row>
      <xdr:rowOff>60325</xdr:rowOff>
    </xdr:to>
    <xdr:sp macro="" textlink="">
      <xdr:nvSpPr>
        <xdr:cNvPr id="366" name="楕円 365">
          <a:extLst>
            <a:ext uri="{FF2B5EF4-FFF2-40B4-BE49-F238E27FC236}">
              <a16:creationId xmlns:a16="http://schemas.microsoft.com/office/drawing/2014/main" id="{75C8742B-ABBF-422A-BA93-72783AAE093C}"/>
            </a:ext>
          </a:extLst>
        </xdr:cNvPr>
        <xdr:cNvSpPr/>
      </xdr:nvSpPr>
      <xdr:spPr>
        <a:xfrm>
          <a:off x="6921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9525</xdr:rowOff>
    </xdr:from>
    <xdr:to>
      <xdr:col>41</xdr:col>
      <xdr:colOff>50800</xdr:colOff>
      <xdr:row>84</xdr:row>
      <xdr:rowOff>9525</xdr:rowOff>
    </xdr:to>
    <xdr:cxnSp macro="">
      <xdr:nvCxnSpPr>
        <xdr:cNvPr id="367" name="直線コネクタ 366">
          <a:extLst>
            <a:ext uri="{FF2B5EF4-FFF2-40B4-BE49-F238E27FC236}">
              <a16:creationId xmlns:a16="http://schemas.microsoft.com/office/drawing/2014/main" id="{825F0F93-0174-43A3-991F-6795A83E3121}"/>
            </a:ext>
          </a:extLst>
        </xdr:cNvPr>
        <xdr:cNvCxnSpPr/>
      </xdr:nvCxnSpPr>
      <xdr:spPr>
        <a:xfrm>
          <a:off x="6972300" y="144113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86FE3855-43D4-4DE6-BFE5-68E54F019955}"/>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777FC0F5-2ADE-4200-BA5B-6A1D6D09C36E}"/>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B7087A33-3E13-46A8-B5F8-B62AD982A579}"/>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31132</xdr:rowOff>
    </xdr:from>
    <xdr:ext cx="469744" cy="259045"/>
    <xdr:sp macro="" textlink="">
      <xdr:nvSpPr>
        <xdr:cNvPr id="371" name="n_4aveValue【福祉施設】&#10;一人当たり面積">
          <a:extLst>
            <a:ext uri="{FF2B5EF4-FFF2-40B4-BE49-F238E27FC236}">
              <a16:creationId xmlns:a16="http://schemas.microsoft.com/office/drawing/2014/main" id="{56EED6CB-72C9-47A1-A839-956045B1FAF2}"/>
            </a:ext>
          </a:extLst>
        </xdr:cNvPr>
        <xdr:cNvSpPr txBox="1"/>
      </xdr:nvSpPr>
      <xdr:spPr>
        <a:xfrm>
          <a:off x="6737427" y="1374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51452</xdr:rowOff>
    </xdr:from>
    <xdr:ext cx="469744" cy="259045"/>
    <xdr:sp macro="" textlink="">
      <xdr:nvSpPr>
        <xdr:cNvPr id="372" name="n_1mainValue【福祉施設】&#10;一人当たり面積">
          <a:extLst>
            <a:ext uri="{FF2B5EF4-FFF2-40B4-BE49-F238E27FC236}">
              <a16:creationId xmlns:a16="http://schemas.microsoft.com/office/drawing/2014/main" id="{22DEBDD5-C44D-438A-BF31-47D436A9DA8B}"/>
            </a:ext>
          </a:extLst>
        </xdr:cNvPr>
        <xdr:cNvSpPr txBox="1"/>
      </xdr:nvSpPr>
      <xdr:spPr>
        <a:xfrm>
          <a:off x="9391727" y="1445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51452</xdr:rowOff>
    </xdr:from>
    <xdr:ext cx="469744" cy="259045"/>
    <xdr:sp macro="" textlink="">
      <xdr:nvSpPr>
        <xdr:cNvPr id="373" name="n_2mainValue【福祉施設】&#10;一人当たり面積">
          <a:extLst>
            <a:ext uri="{FF2B5EF4-FFF2-40B4-BE49-F238E27FC236}">
              <a16:creationId xmlns:a16="http://schemas.microsoft.com/office/drawing/2014/main" id="{2643EB6F-2D53-41B8-BC60-CE0BE8A8E456}"/>
            </a:ext>
          </a:extLst>
        </xdr:cNvPr>
        <xdr:cNvSpPr txBox="1"/>
      </xdr:nvSpPr>
      <xdr:spPr>
        <a:xfrm>
          <a:off x="8515427" y="1445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51452</xdr:rowOff>
    </xdr:from>
    <xdr:ext cx="469744" cy="259045"/>
    <xdr:sp macro="" textlink="">
      <xdr:nvSpPr>
        <xdr:cNvPr id="374" name="n_3mainValue【福祉施設】&#10;一人当たり面積">
          <a:extLst>
            <a:ext uri="{FF2B5EF4-FFF2-40B4-BE49-F238E27FC236}">
              <a16:creationId xmlns:a16="http://schemas.microsoft.com/office/drawing/2014/main" id="{85BBE247-89EF-48CE-B7B9-7B3047D4C751}"/>
            </a:ext>
          </a:extLst>
        </xdr:cNvPr>
        <xdr:cNvSpPr txBox="1"/>
      </xdr:nvSpPr>
      <xdr:spPr>
        <a:xfrm>
          <a:off x="7626427" y="1445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51452</xdr:rowOff>
    </xdr:from>
    <xdr:ext cx="469744" cy="259045"/>
    <xdr:sp macro="" textlink="">
      <xdr:nvSpPr>
        <xdr:cNvPr id="375" name="n_4mainValue【福祉施設】&#10;一人当たり面積">
          <a:extLst>
            <a:ext uri="{FF2B5EF4-FFF2-40B4-BE49-F238E27FC236}">
              <a16:creationId xmlns:a16="http://schemas.microsoft.com/office/drawing/2014/main" id="{ABB4840D-F66B-4831-A326-8F694341A9CF}"/>
            </a:ext>
          </a:extLst>
        </xdr:cNvPr>
        <xdr:cNvSpPr txBox="1"/>
      </xdr:nvSpPr>
      <xdr:spPr>
        <a:xfrm>
          <a:off x="6737427" y="1445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66F401B-6E53-49E0-9AA7-DF844148C74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A3AFAD4-2880-46BD-B104-84379A362A4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73411C9-C7DC-45C7-B660-6D2C692BDB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E9D41C7-8A8D-499A-A3B0-1DC2B9DDA75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8717DBF-2297-478B-9A82-5DAE98610DA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EB37FBF-BD42-4E36-A991-9D2E763A9E8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A5E585D-2098-4583-B847-16AE8A1A9E4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4CC23A2-71EB-47E5-8F63-2E588236A58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72E12B92-69DB-416C-9021-1EF462DAD6D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8E138657-5589-4261-B7DF-A708726A401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DEE39A5F-02C4-450A-A13F-9C8B6DB80EC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B712B79-B935-45D7-95C0-C0367B0C6AB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D45E3F1D-DB79-4912-AA79-E3867F1FFB8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E3F4D3EB-C0BA-4EA8-B4CC-38CF7E578EC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F766BBFE-A2AA-4DD4-8FC8-135F0C8E673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69CC1274-4B8A-48B4-A1C3-6C826BB5F92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E7E9DF16-EE23-476E-BD29-A7B447D6F3B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9C9EFB3A-C330-44EF-97F1-26CDFA7E7E8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F3EAF56D-1CCF-4AA8-9A4B-10097511222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B7EFF6F-644B-46BF-85C8-4DBEF438CEB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3BEAF664-AE6E-42E7-BCB7-672135DD6D8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40A55A07-FF35-4229-8B49-E5F825EA99E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8FDDBC2-E097-4475-884A-96294ACD16F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F4F503C9-23AB-4508-B66F-8F480B5AF68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D97763D-F66C-4D69-A25B-A8D79F58FD2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6A2FED1C-D75D-4046-94C9-3AC6DB231FB5}"/>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5A02E84E-4A4A-4347-ABD3-CF85A87D2D94}"/>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97053F5D-1B24-4DFB-A891-30041965B9E7}"/>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34FE889F-5302-4789-A2E9-A7DCD4B8C22B}"/>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E9EFDA3E-2286-4691-97AC-10590C9830D1}"/>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E6FD136D-D767-407E-BEC4-91A129A083A4}"/>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CE3B526B-344B-4DB8-9B40-740CD8899ACF}"/>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806C8658-5FA0-47B2-8CA8-2A6FE2935FED}"/>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CA784C72-4436-4865-AB1F-2CE92017E616}"/>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C81951D-410B-4C0C-9543-DABC708D74F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61323</xdr:rowOff>
    </xdr:from>
    <xdr:to>
      <xdr:col>6</xdr:col>
      <xdr:colOff>38100</xdr:colOff>
      <xdr:row>104</xdr:row>
      <xdr:rowOff>162923</xdr:rowOff>
    </xdr:to>
    <xdr:sp macro="" textlink="">
      <xdr:nvSpPr>
        <xdr:cNvPr id="411" name="フローチャート: 判断 410">
          <a:extLst>
            <a:ext uri="{FF2B5EF4-FFF2-40B4-BE49-F238E27FC236}">
              <a16:creationId xmlns:a16="http://schemas.microsoft.com/office/drawing/2014/main" id="{8F26C762-C2DD-44E9-B9CE-1B6971988735}"/>
            </a:ext>
          </a:extLst>
        </xdr:cNvPr>
        <xdr:cNvSpPr/>
      </xdr:nvSpPr>
      <xdr:spPr>
        <a:xfrm>
          <a:off x="1079500" y="1789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234C2C2-D803-4138-A55D-EFC7573C7D6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50CD9DE-DC63-4BF9-8493-884B335422A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FF5D19C-B4C6-4152-AAE9-92A7FAECA96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D1370BE-012F-4D4F-B48E-4602A613D8C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A5F1DC5-B3E8-4A12-8BEC-7D3398C8F0D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44994</xdr:rowOff>
    </xdr:from>
    <xdr:to>
      <xdr:col>24</xdr:col>
      <xdr:colOff>114300</xdr:colOff>
      <xdr:row>104</xdr:row>
      <xdr:rowOff>146594</xdr:rowOff>
    </xdr:to>
    <xdr:sp macro="" textlink="">
      <xdr:nvSpPr>
        <xdr:cNvPr id="417" name="楕円 416">
          <a:extLst>
            <a:ext uri="{FF2B5EF4-FFF2-40B4-BE49-F238E27FC236}">
              <a16:creationId xmlns:a16="http://schemas.microsoft.com/office/drawing/2014/main" id="{8AAD3327-880F-42C6-AF74-7F1E511BB0B5}"/>
            </a:ext>
          </a:extLst>
        </xdr:cNvPr>
        <xdr:cNvSpPr/>
      </xdr:nvSpPr>
      <xdr:spPr>
        <a:xfrm>
          <a:off x="45847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67871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820D6E5B-B803-4F95-80CC-7166CC446591}"/>
            </a:ext>
          </a:extLst>
        </xdr:cNvPr>
        <xdr:cNvSpPr txBox="1"/>
      </xdr:nvSpPr>
      <xdr:spPr>
        <a:xfrm>
          <a:off x="4673600" y="17727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12337</xdr:rowOff>
    </xdr:from>
    <xdr:to>
      <xdr:col>20</xdr:col>
      <xdr:colOff>38100</xdr:colOff>
      <xdr:row>104</xdr:row>
      <xdr:rowOff>113937</xdr:rowOff>
    </xdr:to>
    <xdr:sp macro="" textlink="">
      <xdr:nvSpPr>
        <xdr:cNvPr id="419" name="楕円 418">
          <a:extLst>
            <a:ext uri="{FF2B5EF4-FFF2-40B4-BE49-F238E27FC236}">
              <a16:creationId xmlns:a16="http://schemas.microsoft.com/office/drawing/2014/main" id="{8ABBBCF9-8943-4018-8E7E-8BB8E7BF3203}"/>
            </a:ext>
          </a:extLst>
        </xdr:cNvPr>
        <xdr:cNvSpPr/>
      </xdr:nvSpPr>
      <xdr:spPr>
        <a:xfrm>
          <a:off x="3746500" y="17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63137</xdr:rowOff>
    </xdr:from>
    <xdr:to>
      <xdr:col>24</xdr:col>
      <xdr:colOff>63500</xdr:colOff>
      <xdr:row>104</xdr:row>
      <xdr:rowOff>95794</xdr:rowOff>
    </xdr:to>
    <xdr:cxnSp macro="">
      <xdr:nvCxnSpPr>
        <xdr:cNvPr id="420" name="直線コネクタ 419">
          <a:extLst>
            <a:ext uri="{FF2B5EF4-FFF2-40B4-BE49-F238E27FC236}">
              <a16:creationId xmlns:a16="http://schemas.microsoft.com/office/drawing/2014/main" id="{55713A4C-FBEA-472B-A1AB-825351FC2210}"/>
            </a:ext>
          </a:extLst>
        </xdr:cNvPr>
        <xdr:cNvCxnSpPr/>
      </xdr:nvCxnSpPr>
      <xdr:spPr>
        <a:xfrm>
          <a:off x="3797300" y="1789393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151130</xdr:rowOff>
    </xdr:from>
    <xdr:to>
      <xdr:col>15</xdr:col>
      <xdr:colOff>101600</xdr:colOff>
      <xdr:row>104</xdr:row>
      <xdr:rowOff>81280</xdr:rowOff>
    </xdr:to>
    <xdr:sp macro="" textlink="">
      <xdr:nvSpPr>
        <xdr:cNvPr id="421" name="楕円 420">
          <a:extLst>
            <a:ext uri="{FF2B5EF4-FFF2-40B4-BE49-F238E27FC236}">
              <a16:creationId xmlns:a16="http://schemas.microsoft.com/office/drawing/2014/main" id="{9119E3CA-08E4-4ABE-81E0-8931EB3A001A}"/>
            </a:ext>
          </a:extLst>
        </xdr:cNvPr>
        <xdr:cNvSpPr/>
      </xdr:nvSpPr>
      <xdr:spPr>
        <a:xfrm>
          <a:off x="2857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30480</xdr:rowOff>
    </xdr:from>
    <xdr:to>
      <xdr:col>19</xdr:col>
      <xdr:colOff>177800</xdr:colOff>
      <xdr:row>104</xdr:row>
      <xdr:rowOff>63137</xdr:rowOff>
    </xdr:to>
    <xdr:cxnSp macro="">
      <xdr:nvCxnSpPr>
        <xdr:cNvPr id="422" name="直線コネクタ 421">
          <a:extLst>
            <a:ext uri="{FF2B5EF4-FFF2-40B4-BE49-F238E27FC236}">
              <a16:creationId xmlns:a16="http://schemas.microsoft.com/office/drawing/2014/main" id="{DA220C29-3071-4CD6-ADD4-EA026282CCFB}"/>
            </a:ext>
          </a:extLst>
        </xdr:cNvPr>
        <xdr:cNvCxnSpPr/>
      </xdr:nvCxnSpPr>
      <xdr:spPr>
        <a:xfrm>
          <a:off x="2908300" y="1786128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118473</xdr:rowOff>
    </xdr:from>
    <xdr:to>
      <xdr:col>10</xdr:col>
      <xdr:colOff>165100</xdr:colOff>
      <xdr:row>104</xdr:row>
      <xdr:rowOff>48623</xdr:rowOff>
    </xdr:to>
    <xdr:sp macro="" textlink="">
      <xdr:nvSpPr>
        <xdr:cNvPr id="423" name="楕円 422">
          <a:extLst>
            <a:ext uri="{FF2B5EF4-FFF2-40B4-BE49-F238E27FC236}">
              <a16:creationId xmlns:a16="http://schemas.microsoft.com/office/drawing/2014/main" id="{3A7D9DE0-1C3E-4691-A71C-04B25742B810}"/>
            </a:ext>
          </a:extLst>
        </xdr:cNvPr>
        <xdr:cNvSpPr/>
      </xdr:nvSpPr>
      <xdr:spPr>
        <a:xfrm>
          <a:off x="1968500" y="1777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169273</xdr:rowOff>
    </xdr:from>
    <xdr:to>
      <xdr:col>15</xdr:col>
      <xdr:colOff>50800</xdr:colOff>
      <xdr:row>104</xdr:row>
      <xdr:rowOff>30480</xdr:rowOff>
    </xdr:to>
    <xdr:cxnSp macro="">
      <xdr:nvCxnSpPr>
        <xdr:cNvPr id="424" name="直線コネクタ 423">
          <a:extLst>
            <a:ext uri="{FF2B5EF4-FFF2-40B4-BE49-F238E27FC236}">
              <a16:creationId xmlns:a16="http://schemas.microsoft.com/office/drawing/2014/main" id="{F4D58258-FC78-4834-9A5C-730A7CF15EA9}"/>
            </a:ext>
          </a:extLst>
        </xdr:cNvPr>
        <xdr:cNvCxnSpPr/>
      </xdr:nvCxnSpPr>
      <xdr:spPr>
        <a:xfrm>
          <a:off x="2019300" y="178286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85816</xdr:rowOff>
    </xdr:from>
    <xdr:to>
      <xdr:col>6</xdr:col>
      <xdr:colOff>38100</xdr:colOff>
      <xdr:row>104</xdr:row>
      <xdr:rowOff>15966</xdr:rowOff>
    </xdr:to>
    <xdr:sp macro="" textlink="">
      <xdr:nvSpPr>
        <xdr:cNvPr id="425" name="楕円 424">
          <a:extLst>
            <a:ext uri="{FF2B5EF4-FFF2-40B4-BE49-F238E27FC236}">
              <a16:creationId xmlns:a16="http://schemas.microsoft.com/office/drawing/2014/main" id="{760B4036-1B1E-4869-8FDD-2AF3A136ABDD}"/>
            </a:ext>
          </a:extLst>
        </xdr:cNvPr>
        <xdr:cNvSpPr/>
      </xdr:nvSpPr>
      <xdr:spPr>
        <a:xfrm>
          <a:off x="10795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136616</xdr:rowOff>
    </xdr:from>
    <xdr:to>
      <xdr:col>10</xdr:col>
      <xdr:colOff>114300</xdr:colOff>
      <xdr:row>103</xdr:row>
      <xdr:rowOff>169273</xdr:rowOff>
    </xdr:to>
    <xdr:cxnSp macro="">
      <xdr:nvCxnSpPr>
        <xdr:cNvPr id="426" name="直線コネクタ 425">
          <a:extLst>
            <a:ext uri="{FF2B5EF4-FFF2-40B4-BE49-F238E27FC236}">
              <a16:creationId xmlns:a16="http://schemas.microsoft.com/office/drawing/2014/main" id="{7F0DD17C-AA8C-4B62-93E1-FF2B66C48439}"/>
            </a:ext>
          </a:extLst>
        </xdr:cNvPr>
        <xdr:cNvCxnSpPr/>
      </xdr:nvCxnSpPr>
      <xdr:spPr>
        <a:xfrm>
          <a:off x="1130300" y="177959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339792D9-0B2B-4F59-90D8-BD192B8C8AD6}"/>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8D3E5A3B-1651-449B-A05A-1C82C8382602}"/>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71BB23E9-72BC-48B9-9D57-F9C8555D644F}"/>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154050</xdr:rowOff>
    </xdr:from>
    <xdr:ext cx="405111" cy="259045"/>
    <xdr:sp macro="" textlink="">
      <xdr:nvSpPr>
        <xdr:cNvPr id="430" name="n_4aveValue【市民会館】&#10;有形固定資産減価償却率">
          <a:extLst>
            <a:ext uri="{FF2B5EF4-FFF2-40B4-BE49-F238E27FC236}">
              <a16:creationId xmlns:a16="http://schemas.microsoft.com/office/drawing/2014/main" id="{ADEA3D63-090D-4320-AFE4-C15085252CC7}"/>
            </a:ext>
          </a:extLst>
        </xdr:cNvPr>
        <xdr:cNvSpPr txBox="1"/>
      </xdr:nvSpPr>
      <xdr:spPr>
        <a:xfrm>
          <a:off x="927744" y="1798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130464</xdr:rowOff>
    </xdr:from>
    <xdr:ext cx="405111" cy="259045"/>
    <xdr:sp macro="" textlink="">
      <xdr:nvSpPr>
        <xdr:cNvPr id="431" name="n_1mainValue【市民会館】&#10;有形固定資産減価償却率">
          <a:extLst>
            <a:ext uri="{FF2B5EF4-FFF2-40B4-BE49-F238E27FC236}">
              <a16:creationId xmlns:a16="http://schemas.microsoft.com/office/drawing/2014/main" id="{6111986E-55DC-4DAC-8AFD-C9D983B4A0F2}"/>
            </a:ext>
          </a:extLst>
        </xdr:cNvPr>
        <xdr:cNvSpPr txBox="1"/>
      </xdr:nvSpPr>
      <xdr:spPr>
        <a:xfrm>
          <a:off x="35820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97807</xdr:rowOff>
    </xdr:from>
    <xdr:ext cx="405111" cy="259045"/>
    <xdr:sp macro="" textlink="">
      <xdr:nvSpPr>
        <xdr:cNvPr id="432" name="n_2mainValue【市民会館】&#10;有形固定資産減価償却率">
          <a:extLst>
            <a:ext uri="{FF2B5EF4-FFF2-40B4-BE49-F238E27FC236}">
              <a16:creationId xmlns:a16="http://schemas.microsoft.com/office/drawing/2014/main" id="{4E4E9B20-C3F1-4949-B901-5F754570E7A7}"/>
            </a:ext>
          </a:extLst>
        </xdr:cNvPr>
        <xdr:cNvSpPr txBox="1"/>
      </xdr:nvSpPr>
      <xdr:spPr>
        <a:xfrm>
          <a:off x="27057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65150</xdr:rowOff>
    </xdr:from>
    <xdr:ext cx="405111" cy="259045"/>
    <xdr:sp macro="" textlink="">
      <xdr:nvSpPr>
        <xdr:cNvPr id="433" name="n_3mainValue【市民会館】&#10;有形固定資産減価償却率">
          <a:extLst>
            <a:ext uri="{FF2B5EF4-FFF2-40B4-BE49-F238E27FC236}">
              <a16:creationId xmlns:a16="http://schemas.microsoft.com/office/drawing/2014/main" id="{F0E15014-3C00-4ED9-B3BF-CAF76431D22B}"/>
            </a:ext>
          </a:extLst>
        </xdr:cNvPr>
        <xdr:cNvSpPr txBox="1"/>
      </xdr:nvSpPr>
      <xdr:spPr>
        <a:xfrm>
          <a:off x="1816744" y="1755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32493</xdr:rowOff>
    </xdr:from>
    <xdr:ext cx="405111" cy="259045"/>
    <xdr:sp macro="" textlink="">
      <xdr:nvSpPr>
        <xdr:cNvPr id="434" name="n_4mainValue【市民会館】&#10;有形固定資産減価償却率">
          <a:extLst>
            <a:ext uri="{FF2B5EF4-FFF2-40B4-BE49-F238E27FC236}">
              <a16:creationId xmlns:a16="http://schemas.microsoft.com/office/drawing/2014/main" id="{E298D24F-149D-4AFA-AEA5-B15D3AFACC8D}"/>
            </a:ext>
          </a:extLst>
        </xdr:cNvPr>
        <xdr:cNvSpPr txBox="1"/>
      </xdr:nvSpPr>
      <xdr:spPr>
        <a:xfrm>
          <a:off x="927744" y="1752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9DAC633-A710-4B7D-BD3B-5BEA8AC28A0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7B0EDA45-499A-4973-BF05-3ED08952039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2F998D9-7C11-4FED-A6C4-6F5352763AF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A31CDD9A-5462-47D4-9012-A4EDC42455D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B1690E0-C355-471B-A5B2-5E7FFE1C2D9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2352482-917A-471D-8B5C-A69F1C2FF32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1CF3C97-63CE-4EB5-96EE-9D44513DEA1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C18FC7B-FC62-4FEC-8C3F-800ACAD3730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733D1D3C-F6AA-41E7-A8B9-BFD53B7BFE1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2A9DCF7-65C0-4D0F-A351-B6A65CFCC53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EFF17C51-A6B9-4516-B9DF-E02D15DD64FE}"/>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6B54020E-35FE-44A6-954C-5FBF83592E7D}"/>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69D7DC36-42F7-451D-9E56-2FBA72BA5C41}"/>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2F8352E-C533-457F-AA17-D454EA4BE557}"/>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D4B0753F-DF6E-4CA7-9401-E9412D3A1281}"/>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261BBF31-4E9A-434E-AF54-7FF41F80F6ED}"/>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D08C8FF3-C0E8-4F3A-A0E1-7316805162F4}"/>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E0BC4928-572C-4A63-8A8C-5A0A09E2B373}"/>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22DD76AC-45D8-41E8-A958-42D722F8A04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95D8708B-0B65-43EE-A75F-819066E60C7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B7DA37FD-00BC-47F4-B8C0-3ECF6FD3ACB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8148B6BC-7739-41E4-A7CA-AF14B722678A}"/>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7CC9F3D7-F909-4ED2-A062-C2DFF577198E}"/>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7C52268E-22F1-4315-8B2D-6D6DCEBDBD57}"/>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13FCAED6-B98D-4838-AEDD-09EBE1AFD87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413E5CE7-13FF-4D59-9B26-3F5FD9C0F077}"/>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D1A872C1-DB13-4300-9465-AC5BE31BA2DE}"/>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C9D84DFA-E58A-4BC5-ABF0-5BD55524E903}"/>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2C594CB9-8F07-4CBC-8D02-3D1258749999}"/>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B50A5FC8-19E8-4A39-9F21-D934CB8A5C24}"/>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1F13A5EA-9A86-439F-A000-0614BEDB3164}"/>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80263</xdr:rowOff>
    </xdr:from>
    <xdr:to>
      <xdr:col>36</xdr:col>
      <xdr:colOff>165100</xdr:colOff>
      <xdr:row>107</xdr:row>
      <xdr:rowOff>10413</xdr:rowOff>
    </xdr:to>
    <xdr:sp macro="" textlink="">
      <xdr:nvSpPr>
        <xdr:cNvPr id="466" name="フローチャート: 判断 465">
          <a:extLst>
            <a:ext uri="{FF2B5EF4-FFF2-40B4-BE49-F238E27FC236}">
              <a16:creationId xmlns:a16="http://schemas.microsoft.com/office/drawing/2014/main" id="{2D755AD9-F43F-42B0-87C3-2A72F220E422}"/>
            </a:ext>
          </a:extLst>
        </xdr:cNvPr>
        <xdr:cNvSpPr/>
      </xdr:nvSpPr>
      <xdr:spPr>
        <a:xfrm>
          <a:off x="6921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892C019E-7C34-4FD4-9B33-8B6BD46C7A3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90CEB4B-6A13-48B2-9EF2-1CE3312A742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8616C25-BDD5-4724-8BFF-AD43A9C4E4E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81A6F28-D964-4317-857D-192D015B2AA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524B0A6-1E5A-48DD-BF57-BB23A7355E0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72" name="楕円 471">
          <a:extLst>
            <a:ext uri="{FF2B5EF4-FFF2-40B4-BE49-F238E27FC236}">
              <a16:creationId xmlns:a16="http://schemas.microsoft.com/office/drawing/2014/main" id="{14E1FB37-AA65-4241-BE4C-71FD29402D2E}"/>
            </a:ext>
          </a:extLst>
        </xdr:cNvPr>
        <xdr:cNvSpPr/>
      </xdr:nvSpPr>
      <xdr:spPr>
        <a:xfrm>
          <a:off x="104267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134638</xdr:rowOff>
    </xdr:from>
    <xdr:ext cx="469744" cy="259045"/>
    <xdr:sp macro="" textlink="">
      <xdr:nvSpPr>
        <xdr:cNvPr id="473" name="【市民会館】&#10;一人当たり面積該当値テキスト">
          <a:extLst>
            <a:ext uri="{FF2B5EF4-FFF2-40B4-BE49-F238E27FC236}">
              <a16:creationId xmlns:a16="http://schemas.microsoft.com/office/drawing/2014/main" id="{1958AEB4-56FD-4950-AEED-E4E985C76F39}"/>
            </a:ext>
          </a:extLst>
        </xdr:cNvPr>
        <xdr:cNvSpPr txBox="1"/>
      </xdr:nvSpPr>
      <xdr:spPr>
        <a:xfrm>
          <a:off x="10515600" y="1830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48261</xdr:rowOff>
    </xdr:from>
    <xdr:to>
      <xdr:col>50</xdr:col>
      <xdr:colOff>165100</xdr:colOff>
      <xdr:row>107</xdr:row>
      <xdr:rowOff>149861</xdr:rowOff>
    </xdr:to>
    <xdr:sp macro="" textlink="">
      <xdr:nvSpPr>
        <xdr:cNvPr id="474" name="楕円 473">
          <a:extLst>
            <a:ext uri="{FF2B5EF4-FFF2-40B4-BE49-F238E27FC236}">
              <a16:creationId xmlns:a16="http://schemas.microsoft.com/office/drawing/2014/main" id="{01E7FC44-5442-4C95-9634-662EB47E75E0}"/>
            </a:ext>
          </a:extLst>
        </xdr:cNvPr>
        <xdr:cNvSpPr/>
      </xdr:nvSpPr>
      <xdr:spPr>
        <a:xfrm>
          <a:off x="9588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99061</xdr:rowOff>
    </xdr:from>
    <xdr:to>
      <xdr:col>55</xdr:col>
      <xdr:colOff>0</xdr:colOff>
      <xdr:row>107</xdr:row>
      <xdr:rowOff>99061</xdr:rowOff>
    </xdr:to>
    <xdr:cxnSp macro="">
      <xdr:nvCxnSpPr>
        <xdr:cNvPr id="475" name="直線コネクタ 474">
          <a:extLst>
            <a:ext uri="{FF2B5EF4-FFF2-40B4-BE49-F238E27FC236}">
              <a16:creationId xmlns:a16="http://schemas.microsoft.com/office/drawing/2014/main" id="{0E9DCD92-2E59-4BB4-A2D2-E0A6368ED9A1}"/>
            </a:ext>
          </a:extLst>
        </xdr:cNvPr>
        <xdr:cNvCxnSpPr/>
      </xdr:nvCxnSpPr>
      <xdr:spPr>
        <a:xfrm>
          <a:off x="9639300" y="184442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45974</xdr:rowOff>
    </xdr:from>
    <xdr:to>
      <xdr:col>46</xdr:col>
      <xdr:colOff>38100</xdr:colOff>
      <xdr:row>107</xdr:row>
      <xdr:rowOff>147574</xdr:rowOff>
    </xdr:to>
    <xdr:sp macro="" textlink="">
      <xdr:nvSpPr>
        <xdr:cNvPr id="476" name="楕円 475">
          <a:extLst>
            <a:ext uri="{FF2B5EF4-FFF2-40B4-BE49-F238E27FC236}">
              <a16:creationId xmlns:a16="http://schemas.microsoft.com/office/drawing/2014/main" id="{DC397FA3-9B88-4F34-8541-F20016C695EF}"/>
            </a:ext>
          </a:extLst>
        </xdr:cNvPr>
        <xdr:cNvSpPr/>
      </xdr:nvSpPr>
      <xdr:spPr>
        <a:xfrm>
          <a:off x="8699500" y="18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96774</xdr:rowOff>
    </xdr:from>
    <xdr:to>
      <xdr:col>50</xdr:col>
      <xdr:colOff>114300</xdr:colOff>
      <xdr:row>107</xdr:row>
      <xdr:rowOff>99061</xdr:rowOff>
    </xdr:to>
    <xdr:cxnSp macro="">
      <xdr:nvCxnSpPr>
        <xdr:cNvPr id="477" name="直線コネクタ 476">
          <a:extLst>
            <a:ext uri="{FF2B5EF4-FFF2-40B4-BE49-F238E27FC236}">
              <a16:creationId xmlns:a16="http://schemas.microsoft.com/office/drawing/2014/main" id="{E1FB0614-1695-4EDF-94AC-BFE011788255}"/>
            </a:ext>
          </a:extLst>
        </xdr:cNvPr>
        <xdr:cNvCxnSpPr/>
      </xdr:nvCxnSpPr>
      <xdr:spPr>
        <a:xfrm>
          <a:off x="8750300" y="1844192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45974</xdr:rowOff>
    </xdr:from>
    <xdr:to>
      <xdr:col>41</xdr:col>
      <xdr:colOff>101600</xdr:colOff>
      <xdr:row>107</xdr:row>
      <xdr:rowOff>147574</xdr:rowOff>
    </xdr:to>
    <xdr:sp macro="" textlink="">
      <xdr:nvSpPr>
        <xdr:cNvPr id="478" name="楕円 477">
          <a:extLst>
            <a:ext uri="{FF2B5EF4-FFF2-40B4-BE49-F238E27FC236}">
              <a16:creationId xmlns:a16="http://schemas.microsoft.com/office/drawing/2014/main" id="{BF0D3EF8-C7B9-4172-9691-0022FB61C107}"/>
            </a:ext>
          </a:extLst>
        </xdr:cNvPr>
        <xdr:cNvSpPr/>
      </xdr:nvSpPr>
      <xdr:spPr>
        <a:xfrm>
          <a:off x="7810500" y="18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96774</xdr:rowOff>
    </xdr:from>
    <xdr:to>
      <xdr:col>45</xdr:col>
      <xdr:colOff>177800</xdr:colOff>
      <xdr:row>107</xdr:row>
      <xdr:rowOff>96774</xdr:rowOff>
    </xdr:to>
    <xdr:cxnSp macro="">
      <xdr:nvCxnSpPr>
        <xdr:cNvPr id="479" name="直線コネクタ 478">
          <a:extLst>
            <a:ext uri="{FF2B5EF4-FFF2-40B4-BE49-F238E27FC236}">
              <a16:creationId xmlns:a16="http://schemas.microsoft.com/office/drawing/2014/main" id="{92701791-73A8-467F-9905-D2F8CB51D68B}"/>
            </a:ext>
          </a:extLst>
        </xdr:cNvPr>
        <xdr:cNvCxnSpPr/>
      </xdr:nvCxnSpPr>
      <xdr:spPr>
        <a:xfrm>
          <a:off x="7861300" y="1844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45974</xdr:rowOff>
    </xdr:from>
    <xdr:to>
      <xdr:col>36</xdr:col>
      <xdr:colOff>165100</xdr:colOff>
      <xdr:row>107</xdr:row>
      <xdr:rowOff>147574</xdr:rowOff>
    </xdr:to>
    <xdr:sp macro="" textlink="">
      <xdr:nvSpPr>
        <xdr:cNvPr id="480" name="楕円 479">
          <a:extLst>
            <a:ext uri="{FF2B5EF4-FFF2-40B4-BE49-F238E27FC236}">
              <a16:creationId xmlns:a16="http://schemas.microsoft.com/office/drawing/2014/main" id="{D981C29A-1A51-4181-8E00-8A948F45AF4D}"/>
            </a:ext>
          </a:extLst>
        </xdr:cNvPr>
        <xdr:cNvSpPr/>
      </xdr:nvSpPr>
      <xdr:spPr>
        <a:xfrm>
          <a:off x="6921500" y="183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96774</xdr:rowOff>
    </xdr:from>
    <xdr:to>
      <xdr:col>41</xdr:col>
      <xdr:colOff>50800</xdr:colOff>
      <xdr:row>107</xdr:row>
      <xdr:rowOff>96774</xdr:rowOff>
    </xdr:to>
    <xdr:cxnSp macro="">
      <xdr:nvCxnSpPr>
        <xdr:cNvPr id="481" name="直線コネクタ 480">
          <a:extLst>
            <a:ext uri="{FF2B5EF4-FFF2-40B4-BE49-F238E27FC236}">
              <a16:creationId xmlns:a16="http://schemas.microsoft.com/office/drawing/2014/main" id="{D9F1A10E-B5F1-4597-B989-F86AB7AAB771}"/>
            </a:ext>
          </a:extLst>
        </xdr:cNvPr>
        <xdr:cNvCxnSpPr/>
      </xdr:nvCxnSpPr>
      <xdr:spPr>
        <a:xfrm>
          <a:off x="6972300" y="1844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07D884F0-E61B-49E5-AF4E-D9A503BD7C67}"/>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02F12D7A-6683-4AF8-9FF8-9B15845F89FE}"/>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3977A2FF-EADA-41BE-8072-33D7AAA0BBB7}"/>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26940</xdr:rowOff>
    </xdr:from>
    <xdr:ext cx="469744" cy="259045"/>
    <xdr:sp macro="" textlink="">
      <xdr:nvSpPr>
        <xdr:cNvPr id="485" name="n_4aveValue【市民会館】&#10;一人当たり面積">
          <a:extLst>
            <a:ext uri="{FF2B5EF4-FFF2-40B4-BE49-F238E27FC236}">
              <a16:creationId xmlns:a16="http://schemas.microsoft.com/office/drawing/2014/main" id="{DD397E30-EDCE-4769-A459-CD872C6C92D3}"/>
            </a:ext>
          </a:extLst>
        </xdr:cNvPr>
        <xdr:cNvSpPr txBox="1"/>
      </xdr:nvSpPr>
      <xdr:spPr>
        <a:xfrm>
          <a:off x="6737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140988</xdr:rowOff>
    </xdr:from>
    <xdr:ext cx="469744" cy="259045"/>
    <xdr:sp macro="" textlink="">
      <xdr:nvSpPr>
        <xdr:cNvPr id="486" name="n_1mainValue【市民会館】&#10;一人当たり面積">
          <a:extLst>
            <a:ext uri="{FF2B5EF4-FFF2-40B4-BE49-F238E27FC236}">
              <a16:creationId xmlns:a16="http://schemas.microsoft.com/office/drawing/2014/main" id="{6432691E-5377-4153-9765-5BF34812A3A0}"/>
            </a:ext>
          </a:extLst>
        </xdr:cNvPr>
        <xdr:cNvSpPr txBox="1"/>
      </xdr:nvSpPr>
      <xdr:spPr>
        <a:xfrm>
          <a:off x="9391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138701</xdr:rowOff>
    </xdr:from>
    <xdr:ext cx="469744" cy="259045"/>
    <xdr:sp macro="" textlink="">
      <xdr:nvSpPr>
        <xdr:cNvPr id="487" name="n_2mainValue【市民会館】&#10;一人当たり面積">
          <a:extLst>
            <a:ext uri="{FF2B5EF4-FFF2-40B4-BE49-F238E27FC236}">
              <a16:creationId xmlns:a16="http://schemas.microsoft.com/office/drawing/2014/main" id="{6477EEE2-AB07-4AE8-9EFB-46080CC04C31}"/>
            </a:ext>
          </a:extLst>
        </xdr:cNvPr>
        <xdr:cNvSpPr txBox="1"/>
      </xdr:nvSpPr>
      <xdr:spPr>
        <a:xfrm>
          <a:off x="8515427" y="184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138701</xdr:rowOff>
    </xdr:from>
    <xdr:ext cx="469744" cy="259045"/>
    <xdr:sp macro="" textlink="">
      <xdr:nvSpPr>
        <xdr:cNvPr id="488" name="n_3mainValue【市民会館】&#10;一人当たり面積">
          <a:extLst>
            <a:ext uri="{FF2B5EF4-FFF2-40B4-BE49-F238E27FC236}">
              <a16:creationId xmlns:a16="http://schemas.microsoft.com/office/drawing/2014/main" id="{6FE0939F-A4D1-4B5E-819A-2D9265B933DA}"/>
            </a:ext>
          </a:extLst>
        </xdr:cNvPr>
        <xdr:cNvSpPr txBox="1"/>
      </xdr:nvSpPr>
      <xdr:spPr>
        <a:xfrm>
          <a:off x="7626427" y="184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138701</xdr:rowOff>
    </xdr:from>
    <xdr:ext cx="469744" cy="259045"/>
    <xdr:sp macro="" textlink="">
      <xdr:nvSpPr>
        <xdr:cNvPr id="489" name="n_4mainValue【市民会館】&#10;一人当たり面積">
          <a:extLst>
            <a:ext uri="{FF2B5EF4-FFF2-40B4-BE49-F238E27FC236}">
              <a16:creationId xmlns:a16="http://schemas.microsoft.com/office/drawing/2014/main" id="{6E7AF387-8438-443B-AB38-6A5D50BEB13C}"/>
            </a:ext>
          </a:extLst>
        </xdr:cNvPr>
        <xdr:cNvSpPr txBox="1"/>
      </xdr:nvSpPr>
      <xdr:spPr>
        <a:xfrm>
          <a:off x="6737427" y="1848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5A6EB1DE-EC44-4072-9304-2C1F6D0CADD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5388C6CA-6EE7-429C-9390-663B3B031FF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77BE22CB-2B87-405F-95DB-374070E9809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ABB3CE32-62A6-463F-B741-0F6A473212B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768CEB8A-8EE1-41FF-A735-AA3DC9FAECE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BC56A922-25EE-410E-A308-A3E5F250D84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AC5C7DFA-91F2-4E80-B442-E86EEF89E4F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60C18DFC-4B6D-47B8-80F5-272C4C38E48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5E5520A7-7DF7-4D57-A4A9-6102A13019B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D6116819-BA3C-48C9-8F93-0D711A021F3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4C5A91A3-BDE0-47A4-99BB-9FBD043F3CA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E73D5C99-E6E3-458A-B3C5-7ADDF46BB6E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B82794D8-8D3E-41B4-9F9B-C9366C3FC4F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33E29E92-2383-4AF1-B2B1-1DD90BB645E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154EA451-E000-472C-92F8-3EC79B56447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62446DD-43FE-4754-BA7F-4A7335E11EE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FA461DFD-4EBF-43E7-A3A9-4FD61ACD8BC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C142B5-6031-4363-B726-2A9B688042F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E2B298CD-916F-4FD9-BBF6-8E584B08F96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AA7503A0-A0CE-45F2-929A-93F35970CF0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B976AA5B-DAA8-48BC-ACCA-60D7D42B945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301ACCAB-643C-4B8A-B35E-ACB9281A45F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DCA6E66D-3D18-463B-ACAC-DB6B0399ED9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5AE36ED3-226B-4D6C-94FA-DEB25757C7E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821369AA-7017-4FFC-BE02-CC994DC0E33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99ACD89B-0F2F-424F-9C55-283EA2CD1C52}"/>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FDD68E8F-0E8F-462A-887C-6C998731701E}"/>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B748BF96-1AC3-4EA5-965E-EEEAD370725B}"/>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EDC69A28-93AF-4066-BBDF-3322F47C5D5F}"/>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79577C0D-2AF7-48A3-BF0A-AABBAA1EEC21}"/>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C5855BB6-1091-47B4-8DA5-7FD4540453AB}"/>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9A2435AE-64A4-4509-A4AD-49E6C239E2B5}"/>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73CAFD8F-D90A-4666-BBB7-CDEBD9FC2B47}"/>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6512A1EC-B93E-44F7-9B59-19E114D5BA07}"/>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365559DC-B2E5-41A1-88F5-0A89C2BE1F98}"/>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5" name="フローチャート: 判断 524">
          <a:extLst>
            <a:ext uri="{FF2B5EF4-FFF2-40B4-BE49-F238E27FC236}">
              <a16:creationId xmlns:a16="http://schemas.microsoft.com/office/drawing/2014/main" id="{E3E5A396-E81F-4E5B-B95D-151DD4680A12}"/>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D7AE710-8E7E-44A7-8A27-788EC3A63B7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EECA95C-3D3E-4AF0-A3A2-F29F3B88559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17B57ED-6D15-4271-98CA-9010412B588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16C2869-59CC-4CB9-AE16-925CB695821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3F31446-7D20-4AF1-B8F7-11B36F1D4FC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531" name="楕円 530">
          <a:extLst>
            <a:ext uri="{FF2B5EF4-FFF2-40B4-BE49-F238E27FC236}">
              <a16:creationId xmlns:a16="http://schemas.microsoft.com/office/drawing/2014/main" id="{3FCEF672-0FC4-4805-B240-BD6CD6D7BC86}"/>
            </a:ext>
          </a:extLst>
        </xdr:cNvPr>
        <xdr:cNvSpPr/>
      </xdr:nvSpPr>
      <xdr:spPr>
        <a:xfrm>
          <a:off x="16268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48277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50259536-42E5-4F06-BB12-827D9515BA09}"/>
            </a:ext>
          </a:extLst>
        </xdr:cNvPr>
        <xdr:cNvSpPr txBox="1"/>
      </xdr:nvSpPr>
      <xdr:spPr>
        <a:xfrm>
          <a:off x="16357600"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147864</xdr:rowOff>
    </xdr:from>
    <xdr:to>
      <xdr:col>81</xdr:col>
      <xdr:colOff>101600</xdr:colOff>
      <xdr:row>38</xdr:row>
      <xdr:rowOff>78014</xdr:rowOff>
    </xdr:to>
    <xdr:sp macro="" textlink="">
      <xdr:nvSpPr>
        <xdr:cNvPr id="533" name="楕円 532">
          <a:extLst>
            <a:ext uri="{FF2B5EF4-FFF2-40B4-BE49-F238E27FC236}">
              <a16:creationId xmlns:a16="http://schemas.microsoft.com/office/drawing/2014/main" id="{E2FFF760-44DF-456E-BAE1-0C8C9EA32901}"/>
            </a:ext>
          </a:extLst>
        </xdr:cNvPr>
        <xdr:cNvSpPr/>
      </xdr:nvSpPr>
      <xdr:spPr>
        <a:xfrm>
          <a:off x="15430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27215</xdr:rowOff>
    </xdr:from>
    <xdr:to>
      <xdr:col>85</xdr:col>
      <xdr:colOff>127000</xdr:colOff>
      <xdr:row>38</xdr:row>
      <xdr:rowOff>76200</xdr:rowOff>
    </xdr:to>
    <xdr:cxnSp macro="">
      <xdr:nvCxnSpPr>
        <xdr:cNvPr id="534" name="直線コネクタ 533">
          <a:extLst>
            <a:ext uri="{FF2B5EF4-FFF2-40B4-BE49-F238E27FC236}">
              <a16:creationId xmlns:a16="http://schemas.microsoft.com/office/drawing/2014/main" id="{C130229D-4C63-46CF-9103-B12BA8D6B3FF}"/>
            </a:ext>
          </a:extLst>
        </xdr:cNvPr>
        <xdr:cNvCxnSpPr/>
      </xdr:nvCxnSpPr>
      <xdr:spPr>
        <a:xfrm>
          <a:off x="15481300" y="6542315"/>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102144</xdr:rowOff>
    </xdr:from>
    <xdr:to>
      <xdr:col>76</xdr:col>
      <xdr:colOff>165100</xdr:colOff>
      <xdr:row>38</xdr:row>
      <xdr:rowOff>32294</xdr:rowOff>
    </xdr:to>
    <xdr:sp macro="" textlink="">
      <xdr:nvSpPr>
        <xdr:cNvPr id="535" name="楕円 534">
          <a:extLst>
            <a:ext uri="{FF2B5EF4-FFF2-40B4-BE49-F238E27FC236}">
              <a16:creationId xmlns:a16="http://schemas.microsoft.com/office/drawing/2014/main" id="{D953B86E-E5B8-4347-BF79-0B93F689080A}"/>
            </a:ext>
          </a:extLst>
        </xdr:cNvPr>
        <xdr:cNvSpPr/>
      </xdr:nvSpPr>
      <xdr:spPr>
        <a:xfrm>
          <a:off x="145415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152944</xdr:rowOff>
    </xdr:from>
    <xdr:to>
      <xdr:col>81</xdr:col>
      <xdr:colOff>50800</xdr:colOff>
      <xdr:row>38</xdr:row>
      <xdr:rowOff>27215</xdr:rowOff>
    </xdr:to>
    <xdr:cxnSp macro="">
      <xdr:nvCxnSpPr>
        <xdr:cNvPr id="536" name="直線コネクタ 535">
          <a:extLst>
            <a:ext uri="{FF2B5EF4-FFF2-40B4-BE49-F238E27FC236}">
              <a16:creationId xmlns:a16="http://schemas.microsoft.com/office/drawing/2014/main" id="{B95EF2E0-7AE7-4778-B475-6616EA118BD6}"/>
            </a:ext>
          </a:extLst>
        </xdr:cNvPr>
        <xdr:cNvCxnSpPr/>
      </xdr:nvCxnSpPr>
      <xdr:spPr>
        <a:xfrm>
          <a:off x="14592300" y="6496594"/>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61323</xdr:rowOff>
    </xdr:from>
    <xdr:to>
      <xdr:col>72</xdr:col>
      <xdr:colOff>38100</xdr:colOff>
      <xdr:row>37</xdr:row>
      <xdr:rowOff>162923</xdr:rowOff>
    </xdr:to>
    <xdr:sp macro="" textlink="">
      <xdr:nvSpPr>
        <xdr:cNvPr id="537" name="楕円 536">
          <a:extLst>
            <a:ext uri="{FF2B5EF4-FFF2-40B4-BE49-F238E27FC236}">
              <a16:creationId xmlns:a16="http://schemas.microsoft.com/office/drawing/2014/main" id="{DB9FB96F-8D47-4C51-AB90-32D9B5BFC509}"/>
            </a:ext>
          </a:extLst>
        </xdr:cNvPr>
        <xdr:cNvSpPr/>
      </xdr:nvSpPr>
      <xdr:spPr>
        <a:xfrm>
          <a:off x="13652500" y="640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112123</xdr:rowOff>
    </xdr:from>
    <xdr:to>
      <xdr:col>76</xdr:col>
      <xdr:colOff>114300</xdr:colOff>
      <xdr:row>37</xdr:row>
      <xdr:rowOff>152944</xdr:rowOff>
    </xdr:to>
    <xdr:cxnSp macro="">
      <xdr:nvCxnSpPr>
        <xdr:cNvPr id="538" name="直線コネクタ 537">
          <a:extLst>
            <a:ext uri="{FF2B5EF4-FFF2-40B4-BE49-F238E27FC236}">
              <a16:creationId xmlns:a16="http://schemas.microsoft.com/office/drawing/2014/main" id="{0AE567FB-F113-482C-AAB1-A0A04143499C}"/>
            </a:ext>
          </a:extLst>
        </xdr:cNvPr>
        <xdr:cNvCxnSpPr/>
      </xdr:nvCxnSpPr>
      <xdr:spPr>
        <a:xfrm>
          <a:off x="13703300" y="645577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17236</xdr:rowOff>
    </xdr:from>
    <xdr:to>
      <xdr:col>67</xdr:col>
      <xdr:colOff>101600</xdr:colOff>
      <xdr:row>37</xdr:row>
      <xdr:rowOff>118836</xdr:rowOff>
    </xdr:to>
    <xdr:sp macro="" textlink="">
      <xdr:nvSpPr>
        <xdr:cNvPr id="539" name="楕円 538">
          <a:extLst>
            <a:ext uri="{FF2B5EF4-FFF2-40B4-BE49-F238E27FC236}">
              <a16:creationId xmlns:a16="http://schemas.microsoft.com/office/drawing/2014/main" id="{E39FB854-75B6-4FA0-A5DF-1E949340736C}"/>
            </a:ext>
          </a:extLst>
        </xdr:cNvPr>
        <xdr:cNvSpPr/>
      </xdr:nvSpPr>
      <xdr:spPr>
        <a:xfrm>
          <a:off x="12763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68036</xdr:rowOff>
    </xdr:from>
    <xdr:to>
      <xdr:col>71</xdr:col>
      <xdr:colOff>177800</xdr:colOff>
      <xdr:row>37</xdr:row>
      <xdr:rowOff>112123</xdr:rowOff>
    </xdr:to>
    <xdr:cxnSp macro="">
      <xdr:nvCxnSpPr>
        <xdr:cNvPr id="540" name="直線コネクタ 539">
          <a:extLst>
            <a:ext uri="{FF2B5EF4-FFF2-40B4-BE49-F238E27FC236}">
              <a16:creationId xmlns:a16="http://schemas.microsoft.com/office/drawing/2014/main" id="{8FFB785C-37D5-4EF0-8DF0-65F7F2DB864F}"/>
            </a:ext>
          </a:extLst>
        </xdr:cNvPr>
        <xdr:cNvCxnSpPr/>
      </xdr:nvCxnSpPr>
      <xdr:spPr>
        <a:xfrm>
          <a:off x="12814300" y="641168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C113BB56-E1EE-4EA7-BD33-96EE00997CCC}"/>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C6B8746E-8CA8-4D04-AE82-02B35402E4BE}"/>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5C8B6A81-91FE-4D1B-ACE1-DE53AED70664}"/>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116494</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A12DCA1E-60BA-4D41-8ED8-EE13F6A6F85F}"/>
            </a:ext>
          </a:extLst>
        </xdr:cNvPr>
        <xdr:cNvSpPr txBox="1"/>
      </xdr:nvSpPr>
      <xdr:spPr>
        <a:xfrm>
          <a:off x="12611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94541</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631CA872-A0BD-4EE8-851B-E9290E2EBAEE}"/>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48821</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50EBE1B0-D22D-4722-9132-BA90F8275A56}"/>
            </a:ext>
          </a:extLst>
        </xdr:cNvPr>
        <xdr:cNvSpPr txBox="1"/>
      </xdr:nvSpPr>
      <xdr:spPr>
        <a:xfrm>
          <a:off x="14389744" y="622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8000</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D367B04-B8AF-4EE0-B58A-2F3D02908836}"/>
            </a:ext>
          </a:extLst>
        </xdr:cNvPr>
        <xdr:cNvSpPr txBox="1"/>
      </xdr:nvSpPr>
      <xdr:spPr>
        <a:xfrm>
          <a:off x="13500744" y="618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135363</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11735540-A872-469B-92D8-2244B18A722D}"/>
            </a:ext>
          </a:extLst>
        </xdr:cNvPr>
        <xdr:cNvSpPr txBox="1"/>
      </xdr:nvSpPr>
      <xdr:spPr>
        <a:xfrm>
          <a:off x="126117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43F20665-6DD8-44AC-91CD-14E446D56CE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3F997ED9-1BE0-4DD7-9044-4F87EED575A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F2E5685-5208-401E-B874-40530391A70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E54004DE-1C59-45F5-9E90-AF5280F4559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E76D333-8F1A-4D46-BD31-C48AC99AB36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33E14578-BBFA-463B-B0B5-0DF89AF8187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3312B579-2257-4ADF-B8AC-7C9780236A9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9D1AA64A-9BF7-40D9-8E6E-94017C6BA66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36D9D71B-DBE8-4A62-9946-D77DF332FEA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AF13C58-A224-4CC0-B835-6838FB55662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3C07824B-DC37-4280-BB9D-AACEA56A02A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EFB81E4B-A9AD-4975-9EAA-4E10901A8DE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DF8E8109-BC43-47DB-87D7-4EF39AC62F4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5210054-B860-4EC8-A1CB-85C06540BD8A}"/>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5AC1BE46-4C67-432C-B721-E8D57A6269F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4ED59AB7-8B3B-491A-A69E-7DA51C61A87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7BF35A04-7E36-4970-9BE0-550C0466960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3063DC2D-837E-4D68-9A87-FB91DC189B0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1A49301B-C0F4-492C-A53F-A9727CDEFDA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3EB8412E-19C7-425C-9FF3-A5F8BED5C0E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1BADCA95-3D2B-4F0B-ACB6-202E6CDE346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460E29D4-7FC2-41BD-8061-C865D239FBF8}"/>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25FC9908-B746-4003-9CCE-CF24925BB9E8}"/>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C9F3DE73-0EFA-4090-80D3-EF98D5D536A4}"/>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BD7EA4F9-4C41-45E8-9D8B-7A4483BECEB1}"/>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A2158FE5-9896-499E-ABE5-31BD089A86E5}"/>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191AE891-7EB9-4F46-BE59-7DA517BEFC8A}"/>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697001FA-0847-4B10-9D4D-F7E07FABE2CE}"/>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0A54E1C0-D289-4F05-8218-2309A4A2F66C}"/>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9ABB072A-E682-40A7-A277-E319391C832C}"/>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BB7C2409-5C9B-437B-9479-F71D1B2AD5D3}"/>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80" name="フローチャート: 判断 579">
          <a:extLst>
            <a:ext uri="{FF2B5EF4-FFF2-40B4-BE49-F238E27FC236}">
              <a16:creationId xmlns:a16="http://schemas.microsoft.com/office/drawing/2014/main" id="{49339E94-AA19-4390-8CA9-3B998E753979}"/>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34CD6B2-5E7E-4452-A669-B0F9FCD869D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5748121-82B3-448D-A444-D17503C3E6F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B8A9DF4-B7A6-4755-BEB2-4BE51209364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6F6823B-FD30-4C22-862B-B4D94F66D23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1F12B8F-C012-475A-9803-683E4CC6311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101048</xdr:rowOff>
    </xdr:from>
    <xdr:to>
      <xdr:col>116</xdr:col>
      <xdr:colOff>114300</xdr:colOff>
      <xdr:row>41</xdr:row>
      <xdr:rowOff>31198</xdr:rowOff>
    </xdr:to>
    <xdr:sp macro="" textlink="">
      <xdr:nvSpPr>
        <xdr:cNvPr id="586" name="楕円 585">
          <a:extLst>
            <a:ext uri="{FF2B5EF4-FFF2-40B4-BE49-F238E27FC236}">
              <a16:creationId xmlns:a16="http://schemas.microsoft.com/office/drawing/2014/main" id="{88A691CA-F324-49F9-A678-83BDF6946E70}"/>
            </a:ext>
          </a:extLst>
        </xdr:cNvPr>
        <xdr:cNvSpPr/>
      </xdr:nvSpPr>
      <xdr:spPr>
        <a:xfrm>
          <a:off x="22110700" y="695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79475</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2D113308-E3EC-4E3E-9D8C-7191C476AB6A}"/>
            </a:ext>
          </a:extLst>
        </xdr:cNvPr>
        <xdr:cNvSpPr txBox="1"/>
      </xdr:nvSpPr>
      <xdr:spPr>
        <a:xfrm>
          <a:off x="22199600" y="6937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101679</xdr:rowOff>
    </xdr:from>
    <xdr:to>
      <xdr:col>112</xdr:col>
      <xdr:colOff>38100</xdr:colOff>
      <xdr:row>41</xdr:row>
      <xdr:rowOff>31829</xdr:rowOff>
    </xdr:to>
    <xdr:sp macro="" textlink="">
      <xdr:nvSpPr>
        <xdr:cNvPr id="588" name="楕円 587">
          <a:extLst>
            <a:ext uri="{FF2B5EF4-FFF2-40B4-BE49-F238E27FC236}">
              <a16:creationId xmlns:a16="http://schemas.microsoft.com/office/drawing/2014/main" id="{38D7B4D7-D8C2-4F84-B51E-723A72AC22AF}"/>
            </a:ext>
          </a:extLst>
        </xdr:cNvPr>
        <xdr:cNvSpPr/>
      </xdr:nvSpPr>
      <xdr:spPr>
        <a:xfrm>
          <a:off x="21272500" y="695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151848</xdr:rowOff>
    </xdr:from>
    <xdr:to>
      <xdr:col>116</xdr:col>
      <xdr:colOff>63500</xdr:colOff>
      <xdr:row>40</xdr:row>
      <xdr:rowOff>152479</xdr:rowOff>
    </xdr:to>
    <xdr:cxnSp macro="">
      <xdr:nvCxnSpPr>
        <xdr:cNvPr id="589" name="直線コネクタ 588">
          <a:extLst>
            <a:ext uri="{FF2B5EF4-FFF2-40B4-BE49-F238E27FC236}">
              <a16:creationId xmlns:a16="http://schemas.microsoft.com/office/drawing/2014/main" id="{E74C1F26-A198-4886-AB9C-E70BD42DD0F0}"/>
            </a:ext>
          </a:extLst>
        </xdr:cNvPr>
        <xdr:cNvCxnSpPr/>
      </xdr:nvCxnSpPr>
      <xdr:spPr>
        <a:xfrm flipV="1">
          <a:off x="21323300" y="7009848"/>
          <a:ext cx="838200" cy="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98104</xdr:rowOff>
    </xdr:from>
    <xdr:to>
      <xdr:col>107</xdr:col>
      <xdr:colOff>101600</xdr:colOff>
      <xdr:row>41</xdr:row>
      <xdr:rowOff>28254</xdr:rowOff>
    </xdr:to>
    <xdr:sp macro="" textlink="">
      <xdr:nvSpPr>
        <xdr:cNvPr id="590" name="楕円 589">
          <a:extLst>
            <a:ext uri="{FF2B5EF4-FFF2-40B4-BE49-F238E27FC236}">
              <a16:creationId xmlns:a16="http://schemas.microsoft.com/office/drawing/2014/main" id="{A0617350-4E8C-4E3A-930D-4888C0D27C08}"/>
            </a:ext>
          </a:extLst>
        </xdr:cNvPr>
        <xdr:cNvSpPr/>
      </xdr:nvSpPr>
      <xdr:spPr>
        <a:xfrm>
          <a:off x="20383500" y="69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148904</xdr:rowOff>
    </xdr:from>
    <xdr:to>
      <xdr:col>111</xdr:col>
      <xdr:colOff>177800</xdr:colOff>
      <xdr:row>40</xdr:row>
      <xdr:rowOff>152479</xdr:rowOff>
    </xdr:to>
    <xdr:cxnSp macro="">
      <xdr:nvCxnSpPr>
        <xdr:cNvPr id="591" name="直線コネクタ 590">
          <a:extLst>
            <a:ext uri="{FF2B5EF4-FFF2-40B4-BE49-F238E27FC236}">
              <a16:creationId xmlns:a16="http://schemas.microsoft.com/office/drawing/2014/main" id="{3D5EB77C-C0A7-4780-A6C5-424864C37997}"/>
            </a:ext>
          </a:extLst>
        </xdr:cNvPr>
        <xdr:cNvCxnSpPr/>
      </xdr:nvCxnSpPr>
      <xdr:spPr>
        <a:xfrm>
          <a:off x="20434300" y="7006904"/>
          <a:ext cx="889000" cy="3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98575</xdr:rowOff>
    </xdr:from>
    <xdr:to>
      <xdr:col>102</xdr:col>
      <xdr:colOff>165100</xdr:colOff>
      <xdr:row>41</xdr:row>
      <xdr:rowOff>28725</xdr:rowOff>
    </xdr:to>
    <xdr:sp macro="" textlink="">
      <xdr:nvSpPr>
        <xdr:cNvPr id="592" name="楕円 591">
          <a:extLst>
            <a:ext uri="{FF2B5EF4-FFF2-40B4-BE49-F238E27FC236}">
              <a16:creationId xmlns:a16="http://schemas.microsoft.com/office/drawing/2014/main" id="{B14D3D45-396C-46B9-B9A3-D3B7E799FA49}"/>
            </a:ext>
          </a:extLst>
        </xdr:cNvPr>
        <xdr:cNvSpPr/>
      </xdr:nvSpPr>
      <xdr:spPr>
        <a:xfrm>
          <a:off x="19494500" y="695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148904</xdr:rowOff>
    </xdr:from>
    <xdr:to>
      <xdr:col>107</xdr:col>
      <xdr:colOff>50800</xdr:colOff>
      <xdr:row>40</xdr:row>
      <xdr:rowOff>149375</xdr:rowOff>
    </xdr:to>
    <xdr:cxnSp macro="">
      <xdr:nvCxnSpPr>
        <xdr:cNvPr id="593" name="直線コネクタ 592">
          <a:extLst>
            <a:ext uri="{FF2B5EF4-FFF2-40B4-BE49-F238E27FC236}">
              <a16:creationId xmlns:a16="http://schemas.microsoft.com/office/drawing/2014/main" id="{50B1FA8A-A0FF-438F-992D-4C1C7BDA1DF3}"/>
            </a:ext>
          </a:extLst>
        </xdr:cNvPr>
        <xdr:cNvCxnSpPr/>
      </xdr:nvCxnSpPr>
      <xdr:spPr>
        <a:xfrm flipV="1">
          <a:off x="19545300" y="7006904"/>
          <a:ext cx="889000" cy="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97848</xdr:rowOff>
    </xdr:from>
    <xdr:to>
      <xdr:col>98</xdr:col>
      <xdr:colOff>38100</xdr:colOff>
      <xdr:row>41</xdr:row>
      <xdr:rowOff>27998</xdr:rowOff>
    </xdr:to>
    <xdr:sp macro="" textlink="">
      <xdr:nvSpPr>
        <xdr:cNvPr id="594" name="楕円 593">
          <a:extLst>
            <a:ext uri="{FF2B5EF4-FFF2-40B4-BE49-F238E27FC236}">
              <a16:creationId xmlns:a16="http://schemas.microsoft.com/office/drawing/2014/main" id="{4452A860-EB5A-43FE-A374-2AB46A488C01}"/>
            </a:ext>
          </a:extLst>
        </xdr:cNvPr>
        <xdr:cNvSpPr/>
      </xdr:nvSpPr>
      <xdr:spPr>
        <a:xfrm>
          <a:off x="18605500" y="695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148648</xdr:rowOff>
    </xdr:from>
    <xdr:to>
      <xdr:col>102</xdr:col>
      <xdr:colOff>114300</xdr:colOff>
      <xdr:row>40</xdr:row>
      <xdr:rowOff>149375</xdr:rowOff>
    </xdr:to>
    <xdr:cxnSp macro="">
      <xdr:nvCxnSpPr>
        <xdr:cNvPr id="595" name="直線コネクタ 594">
          <a:extLst>
            <a:ext uri="{FF2B5EF4-FFF2-40B4-BE49-F238E27FC236}">
              <a16:creationId xmlns:a16="http://schemas.microsoft.com/office/drawing/2014/main" id="{7435F1F5-CDE6-42CE-BD3A-0D21455F9866}"/>
            </a:ext>
          </a:extLst>
        </xdr:cNvPr>
        <xdr:cNvCxnSpPr/>
      </xdr:nvCxnSpPr>
      <xdr:spPr>
        <a:xfrm>
          <a:off x="18656300" y="7006648"/>
          <a:ext cx="889000" cy="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71D45C13-36ED-4D79-A5BD-B87FF093EB83}"/>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230510C8-6745-463B-8C2C-86C08F103C59}"/>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AA55A048-6783-4792-AD50-85F78E2F58FD}"/>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4EFC3C79-D62E-4446-8D4B-F6D052725909}"/>
            </a:ext>
          </a:extLst>
        </xdr:cNvPr>
        <xdr:cNvSpPr txBox="1"/>
      </xdr:nvSpPr>
      <xdr:spPr>
        <a:xfrm>
          <a:off x="1838911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22956</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2576B5A3-870B-4F49-B171-D33A85988A0A}"/>
            </a:ext>
          </a:extLst>
        </xdr:cNvPr>
        <xdr:cNvSpPr txBox="1"/>
      </xdr:nvSpPr>
      <xdr:spPr>
        <a:xfrm>
          <a:off x="21043411" y="705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19381</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69A63484-4D9F-445B-B56F-FCCCFF293119}"/>
            </a:ext>
          </a:extLst>
        </xdr:cNvPr>
        <xdr:cNvSpPr txBox="1"/>
      </xdr:nvSpPr>
      <xdr:spPr>
        <a:xfrm>
          <a:off x="20167111" y="704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19852</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87C2298B-1690-4F6E-90E3-94E6CBD9D53E}"/>
            </a:ext>
          </a:extLst>
        </xdr:cNvPr>
        <xdr:cNvSpPr txBox="1"/>
      </xdr:nvSpPr>
      <xdr:spPr>
        <a:xfrm>
          <a:off x="19278111" y="70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19125</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FCEF0404-4AF5-4EB9-ACF3-3141CD7A8667}"/>
            </a:ext>
          </a:extLst>
        </xdr:cNvPr>
        <xdr:cNvSpPr txBox="1"/>
      </xdr:nvSpPr>
      <xdr:spPr>
        <a:xfrm>
          <a:off x="18389111" y="704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A19946B8-B6B5-40D8-B545-3BA3C92FA83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6FAF78F5-B223-4F49-8E95-F423798D2C3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252AD12C-789D-4681-8AC9-5AFA12A2332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BB96CD06-1D84-4424-919C-110C8611DB4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C9D8E46F-BF48-4445-96DB-1B20423B837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65BB3274-2EFF-440E-B464-2F91E24B260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B43240B1-7FD5-4453-AED9-0CD9BBF9648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60E26DD1-0D32-4011-8E7F-8B740C2A2F1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7B6AFF7A-07B8-4401-9182-227F3C1BD44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446823C1-7CB9-4404-A69E-2A4A553881D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DD52068B-7F89-41AF-92F3-FA596959AFD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AA625ACD-18F3-44B5-BC15-1E69BB6FD51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E94A8040-8936-4872-9CF9-826AA7C0D8A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5BCFBDB7-E23A-4C5F-9C98-D130FE13AD6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43368CB6-CA6E-4FA4-A5E5-2E53BF14952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1876FCDF-2DC5-42E7-BF20-050C665D2F2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41354FD3-F4E6-4A0F-B20A-2CF4DD99477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C3EB809F-7DF1-43D7-87CA-D5431EB2B22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A5D139BE-18AE-4408-9ED8-EC0831DE407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9311663A-77DC-434D-BA1C-3CDBE0A4015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4B05DCE4-62F2-4B6A-B5E4-D791572D461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9E9113A7-49DE-4A92-AD06-1B4B24531E2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6569BACE-FCB2-42FC-863B-BD22150A9B7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1565A550-0FE7-4B5D-A9D5-BCF8E85004D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53AEFBFD-2431-46C5-B9B0-AC9066A4137E}"/>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82CF0897-EBDE-4FB1-83B3-DCBD974626B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1C80476F-AB9D-42E4-B851-C3135F541D32}"/>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64840342-6D06-4D49-B13B-8E09DAD815B2}"/>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834AC32A-D2F9-4E44-92A7-443114DFAEE9}"/>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F3DB3B3D-B9FD-422C-8FA2-F147302170D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BBCD7959-56FC-40E4-BDA8-1C6F0BCBE6EB}"/>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C04902CD-B313-4219-9450-6FCE39354BBB}"/>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86FF2A16-D424-45C9-A26E-7F0FB62DF1A7}"/>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0499DB63-4421-416D-862B-E5774DF3C603}"/>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8" name="フローチャート: 判断 637">
          <a:extLst>
            <a:ext uri="{FF2B5EF4-FFF2-40B4-BE49-F238E27FC236}">
              <a16:creationId xmlns:a16="http://schemas.microsoft.com/office/drawing/2014/main" id="{3D97DFA8-B340-4FE6-AA2D-FE848D559097}"/>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D79AB5C8-DA7F-46E0-A1EA-F95C7F7704E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3917AD56-2040-44D8-8E92-E56131E3F12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1C6D311-7AEA-4DA8-8BC8-24FE8EA1635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898C0A5-E915-445E-8961-E88104B87E9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BFD3896-F203-43A6-A1AA-51454047D2E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135890</xdr:rowOff>
    </xdr:from>
    <xdr:to>
      <xdr:col>85</xdr:col>
      <xdr:colOff>177800</xdr:colOff>
      <xdr:row>64</xdr:row>
      <xdr:rowOff>66040</xdr:rowOff>
    </xdr:to>
    <xdr:sp macro="" textlink="">
      <xdr:nvSpPr>
        <xdr:cNvPr id="644" name="楕円 643">
          <a:extLst>
            <a:ext uri="{FF2B5EF4-FFF2-40B4-BE49-F238E27FC236}">
              <a16:creationId xmlns:a16="http://schemas.microsoft.com/office/drawing/2014/main" id="{2D0DE183-EB53-44E7-AA5B-ECBAAF49107A}"/>
            </a:ext>
          </a:extLst>
        </xdr:cNvPr>
        <xdr:cNvSpPr/>
      </xdr:nvSpPr>
      <xdr:spPr>
        <a:xfrm>
          <a:off x="162687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50817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15E1FA82-7BF5-48F4-8868-0534B37533AD}"/>
            </a:ext>
          </a:extLst>
        </xdr:cNvPr>
        <xdr:cNvSpPr txBox="1"/>
      </xdr:nvSpPr>
      <xdr:spPr>
        <a:xfrm>
          <a:off x="16357600" y="1085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93980</xdr:rowOff>
    </xdr:from>
    <xdr:to>
      <xdr:col>81</xdr:col>
      <xdr:colOff>101600</xdr:colOff>
      <xdr:row>64</xdr:row>
      <xdr:rowOff>24130</xdr:rowOff>
    </xdr:to>
    <xdr:sp macro="" textlink="">
      <xdr:nvSpPr>
        <xdr:cNvPr id="646" name="楕円 645">
          <a:extLst>
            <a:ext uri="{FF2B5EF4-FFF2-40B4-BE49-F238E27FC236}">
              <a16:creationId xmlns:a16="http://schemas.microsoft.com/office/drawing/2014/main" id="{DEF97A00-EB78-4977-8C2A-D06F1B5827C4}"/>
            </a:ext>
          </a:extLst>
        </xdr:cNvPr>
        <xdr:cNvSpPr/>
      </xdr:nvSpPr>
      <xdr:spPr>
        <a:xfrm>
          <a:off x="15430500"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144780</xdr:rowOff>
    </xdr:from>
    <xdr:to>
      <xdr:col>85</xdr:col>
      <xdr:colOff>127000</xdr:colOff>
      <xdr:row>64</xdr:row>
      <xdr:rowOff>15240</xdr:rowOff>
    </xdr:to>
    <xdr:cxnSp macro="">
      <xdr:nvCxnSpPr>
        <xdr:cNvPr id="647" name="直線コネクタ 646">
          <a:extLst>
            <a:ext uri="{FF2B5EF4-FFF2-40B4-BE49-F238E27FC236}">
              <a16:creationId xmlns:a16="http://schemas.microsoft.com/office/drawing/2014/main" id="{E9FB0726-F9A8-455F-8BE1-A473D80D8D81}"/>
            </a:ext>
          </a:extLst>
        </xdr:cNvPr>
        <xdr:cNvCxnSpPr/>
      </xdr:nvCxnSpPr>
      <xdr:spPr>
        <a:xfrm>
          <a:off x="15481300" y="1094613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52070</xdr:rowOff>
    </xdr:from>
    <xdr:to>
      <xdr:col>76</xdr:col>
      <xdr:colOff>165100</xdr:colOff>
      <xdr:row>63</xdr:row>
      <xdr:rowOff>153670</xdr:rowOff>
    </xdr:to>
    <xdr:sp macro="" textlink="">
      <xdr:nvSpPr>
        <xdr:cNvPr id="648" name="楕円 647">
          <a:extLst>
            <a:ext uri="{FF2B5EF4-FFF2-40B4-BE49-F238E27FC236}">
              <a16:creationId xmlns:a16="http://schemas.microsoft.com/office/drawing/2014/main" id="{FC6D9A16-708A-4942-9FA3-B29942228668}"/>
            </a:ext>
          </a:extLst>
        </xdr:cNvPr>
        <xdr:cNvSpPr/>
      </xdr:nvSpPr>
      <xdr:spPr>
        <a:xfrm>
          <a:off x="14541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102870</xdr:rowOff>
    </xdr:from>
    <xdr:to>
      <xdr:col>81</xdr:col>
      <xdr:colOff>50800</xdr:colOff>
      <xdr:row>63</xdr:row>
      <xdr:rowOff>144780</xdr:rowOff>
    </xdr:to>
    <xdr:cxnSp macro="">
      <xdr:nvCxnSpPr>
        <xdr:cNvPr id="649" name="直線コネクタ 648">
          <a:extLst>
            <a:ext uri="{FF2B5EF4-FFF2-40B4-BE49-F238E27FC236}">
              <a16:creationId xmlns:a16="http://schemas.microsoft.com/office/drawing/2014/main" id="{394396CF-7972-428E-B250-90AFCD485C5A}"/>
            </a:ext>
          </a:extLst>
        </xdr:cNvPr>
        <xdr:cNvCxnSpPr/>
      </xdr:nvCxnSpPr>
      <xdr:spPr>
        <a:xfrm>
          <a:off x="14592300" y="109042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10160</xdr:rowOff>
    </xdr:from>
    <xdr:to>
      <xdr:col>72</xdr:col>
      <xdr:colOff>38100</xdr:colOff>
      <xdr:row>63</xdr:row>
      <xdr:rowOff>111760</xdr:rowOff>
    </xdr:to>
    <xdr:sp macro="" textlink="">
      <xdr:nvSpPr>
        <xdr:cNvPr id="650" name="楕円 649">
          <a:extLst>
            <a:ext uri="{FF2B5EF4-FFF2-40B4-BE49-F238E27FC236}">
              <a16:creationId xmlns:a16="http://schemas.microsoft.com/office/drawing/2014/main" id="{9E7592DA-4F1B-4B10-8108-3240F2620A00}"/>
            </a:ext>
          </a:extLst>
        </xdr:cNvPr>
        <xdr:cNvSpPr/>
      </xdr:nvSpPr>
      <xdr:spPr>
        <a:xfrm>
          <a:off x="13652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60960</xdr:rowOff>
    </xdr:from>
    <xdr:to>
      <xdr:col>76</xdr:col>
      <xdr:colOff>114300</xdr:colOff>
      <xdr:row>63</xdr:row>
      <xdr:rowOff>102870</xdr:rowOff>
    </xdr:to>
    <xdr:cxnSp macro="">
      <xdr:nvCxnSpPr>
        <xdr:cNvPr id="651" name="直線コネクタ 650">
          <a:extLst>
            <a:ext uri="{FF2B5EF4-FFF2-40B4-BE49-F238E27FC236}">
              <a16:creationId xmlns:a16="http://schemas.microsoft.com/office/drawing/2014/main" id="{2C1462E3-3672-4A55-A261-0734A5E77D26}"/>
            </a:ext>
          </a:extLst>
        </xdr:cNvPr>
        <xdr:cNvCxnSpPr/>
      </xdr:nvCxnSpPr>
      <xdr:spPr>
        <a:xfrm>
          <a:off x="13703300" y="108623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139700</xdr:rowOff>
    </xdr:from>
    <xdr:to>
      <xdr:col>67</xdr:col>
      <xdr:colOff>101600</xdr:colOff>
      <xdr:row>63</xdr:row>
      <xdr:rowOff>69850</xdr:rowOff>
    </xdr:to>
    <xdr:sp macro="" textlink="">
      <xdr:nvSpPr>
        <xdr:cNvPr id="652" name="楕円 651">
          <a:extLst>
            <a:ext uri="{FF2B5EF4-FFF2-40B4-BE49-F238E27FC236}">
              <a16:creationId xmlns:a16="http://schemas.microsoft.com/office/drawing/2014/main" id="{C5858E1E-5A15-407B-822E-9294FD356785}"/>
            </a:ext>
          </a:extLst>
        </xdr:cNvPr>
        <xdr:cNvSpPr/>
      </xdr:nvSpPr>
      <xdr:spPr>
        <a:xfrm>
          <a:off x="12763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19050</xdr:rowOff>
    </xdr:from>
    <xdr:to>
      <xdr:col>71</xdr:col>
      <xdr:colOff>177800</xdr:colOff>
      <xdr:row>63</xdr:row>
      <xdr:rowOff>60960</xdr:rowOff>
    </xdr:to>
    <xdr:cxnSp macro="">
      <xdr:nvCxnSpPr>
        <xdr:cNvPr id="653" name="直線コネクタ 652">
          <a:extLst>
            <a:ext uri="{FF2B5EF4-FFF2-40B4-BE49-F238E27FC236}">
              <a16:creationId xmlns:a16="http://schemas.microsoft.com/office/drawing/2014/main" id="{21D77FB7-0F8A-4B9C-BA62-42C785A14E37}"/>
            </a:ext>
          </a:extLst>
        </xdr:cNvPr>
        <xdr:cNvCxnSpPr/>
      </xdr:nvCxnSpPr>
      <xdr:spPr>
        <a:xfrm>
          <a:off x="12814300" y="108204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D67EA1B9-A8EE-4E7D-A110-53C0875F5E38}"/>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98EB31E9-795C-4467-AA8B-DF459D038FF8}"/>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9ABA2BEC-B0FF-4E45-8EF4-6A3A17012EE2}"/>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E1853AD7-ACE5-41AF-AA01-38E9FB0EE2AD}"/>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15257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DC6F9C2D-0569-4831-BCF3-ED8843FD4C56}"/>
            </a:ext>
          </a:extLst>
        </xdr:cNvPr>
        <xdr:cNvSpPr txBox="1"/>
      </xdr:nvSpPr>
      <xdr:spPr>
        <a:xfrm>
          <a:off x="15266044"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144797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5F9BD6F0-86E4-4970-AA8B-E8D3A20E1950}"/>
            </a:ext>
          </a:extLst>
        </xdr:cNvPr>
        <xdr:cNvSpPr txBox="1"/>
      </xdr:nvSpPr>
      <xdr:spPr>
        <a:xfrm>
          <a:off x="14389744" y="1094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102887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F77D1C5A-E90C-4805-B699-61425CF310BA}"/>
            </a:ext>
          </a:extLst>
        </xdr:cNvPr>
        <xdr:cNvSpPr txBox="1"/>
      </xdr:nvSpPr>
      <xdr:spPr>
        <a:xfrm>
          <a:off x="13500744" y="1090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60977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68383F5C-142D-4C98-843B-5732693BB215}"/>
            </a:ext>
          </a:extLst>
        </xdr:cNvPr>
        <xdr:cNvSpPr txBox="1"/>
      </xdr:nvSpPr>
      <xdr:spPr>
        <a:xfrm>
          <a:off x="126117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C6633E97-91D3-4E77-A28D-4164C8847B4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345483B9-3AE6-4769-AA64-3B5A41306A0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2B29D5C6-9429-4D34-AB58-E19D0C4DFCD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2DA813F1-0A3F-4BA0-A45B-F0AD4BDC8A6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1276AB33-DEB7-4F73-9F03-33C222512B0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AA8D09D3-1462-4123-B045-ABA7592C03A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AEC3350B-95C6-48D9-B316-5806DEDE5AC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9202A06F-D06F-48B8-A1A3-47DA14DF43A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86D21F20-1391-4648-99E7-67106790B46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15735696-8336-4B7B-9878-F6D4EEF4898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B8D26631-8D0D-4766-A3D2-8E4499ED6C0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C869AF1A-409C-451D-958A-34BB9C6553E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90D58209-0AE9-4DB4-8658-EBAAA85B5CB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1200AE9A-4795-4679-8537-6C3D6161095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E10EE799-8D2F-4B07-90A0-FC90D20ABEC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64FA54BB-66F4-4AA8-99F8-A4B4218840D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29CC75AF-053E-48DE-972C-C2AAC20535C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82F1D1F5-3EC8-4DEA-86F8-DC76E8A01C0B}"/>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81D9D14A-2510-4F79-A837-A96B5581B22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99D2340A-BE17-42EA-8EE2-A684D0E3E77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F82E714F-2865-410E-B8FD-BEF358F97C4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8BA09B19-2157-471D-A3DE-0824EBFF81E1}"/>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F5DD55C2-E515-43E9-965C-7AE2DE1CF521}"/>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A22FE0DF-A5C2-4F71-B107-FD4FAB576868}"/>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86DEFBC9-D377-48B6-B6CD-F74AA867F0B4}"/>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5CEB7C91-0EC0-47D3-9D33-68290F3FF268}"/>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9B7E58A2-A0E4-446D-ACB1-B6066DD86DCC}"/>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DC17E309-F102-4680-BB9E-E8821B26E9E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98F5FB7A-5C81-473A-B0FC-9E62E2B2F35B}"/>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C03E0250-1995-4C58-ADBC-34A4B8EC3E88}"/>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5536A14F-AA83-4B64-B39E-61D5D2A2EA2C}"/>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49784</xdr:rowOff>
    </xdr:from>
    <xdr:to>
      <xdr:col>98</xdr:col>
      <xdr:colOff>38100</xdr:colOff>
      <xdr:row>62</xdr:row>
      <xdr:rowOff>151384</xdr:rowOff>
    </xdr:to>
    <xdr:sp macro="" textlink="">
      <xdr:nvSpPr>
        <xdr:cNvPr id="693" name="フローチャート: 判断 692">
          <a:extLst>
            <a:ext uri="{FF2B5EF4-FFF2-40B4-BE49-F238E27FC236}">
              <a16:creationId xmlns:a16="http://schemas.microsoft.com/office/drawing/2014/main" id="{8BA19570-0AED-480D-BBE4-C907BCE10B67}"/>
            </a:ext>
          </a:extLst>
        </xdr:cNvPr>
        <xdr:cNvSpPr/>
      </xdr:nvSpPr>
      <xdr:spPr>
        <a:xfrm>
          <a:off x="18605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91BA85AD-4011-45E4-A445-D586E578213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B220112B-9098-427B-8469-8B62BAB8066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65BA8AA-3721-4E6A-964E-1CF47CFD0A9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E81662A7-A82F-4512-A34E-BFA84F2385B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490EB0B2-320F-4A0F-AEE1-E2D9A4D23AF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15494</xdr:rowOff>
    </xdr:from>
    <xdr:to>
      <xdr:col>116</xdr:col>
      <xdr:colOff>114300</xdr:colOff>
      <xdr:row>63</xdr:row>
      <xdr:rowOff>117094</xdr:rowOff>
    </xdr:to>
    <xdr:sp macro="" textlink="">
      <xdr:nvSpPr>
        <xdr:cNvPr id="699" name="楕円 698">
          <a:extLst>
            <a:ext uri="{FF2B5EF4-FFF2-40B4-BE49-F238E27FC236}">
              <a16:creationId xmlns:a16="http://schemas.microsoft.com/office/drawing/2014/main" id="{1D843830-CC40-4BD4-A13C-0DE1F78BE1AA}"/>
            </a:ext>
          </a:extLst>
        </xdr:cNvPr>
        <xdr:cNvSpPr/>
      </xdr:nvSpPr>
      <xdr:spPr>
        <a:xfrm>
          <a:off x="221107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105935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5B32E392-08CC-4551-B26B-E8849DD609C6}"/>
            </a:ext>
          </a:extLst>
        </xdr:cNvPr>
        <xdr:cNvSpPr txBox="1"/>
      </xdr:nvSpPr>
      <xdr:spPr>
        <a:xfrm>
          <a:off x="22199600"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15494</xdr:rowOff>
    </xdr:from>
    <xdr:to>
      <xdr:col>112</xdr:col>
      <xdr:colOff>38100</xdr:colOff>
      <xdr:row>63</xdr:row>
      <xdr:rowOff>117094</xdr:rowOff>
    </xdr:to>
    <xdr:sp macro="" textlink="">
      <xdr:nvSpPr>
        <xdr:cNvPr id="701" name="楕円 700">
          <a:extLst>
            <a:ext uri="{FF2B5EF4-FFF2-40B4-BE49-F238E27FC236}">
              <a16:creationId xmlns:a16="http://schemas.microsoft.com/office/drawing/2014/main" id="{4DFD5C08-D53B-4B51-BAF3-A31B4F53F929}"/>
            </a:ext>
          </a:extLst>
        </xdr:cNvPr>
        <xdr:cNvSpPr/>
      </xdr:nvSpPr>
      <xdr:spPr>
        <a:xfrm>
          <a:off x="21272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66294</xdr:rowOff>
    </xdr:from>
    <xdr:to>
      <xdr:col>116</xdr:col>
      <xdr:colOff>63500</xdr:colOff>
      <xdr:row>63</xdr:row>
      <xdr:rowOff>66294</xdr:rowOff>
    </xdr:to>
    <xdr:cxnSp macro="">
      <xdr:nvCxnSpPr>
        <xdr:cNvPr id="702" name="直線コネクタ 701">
          <a:extLst>
            <a:ext uri="{FF2B5EF4-FFF2-40B4-BE49-F238E27FC236}">
              <a16:creationId xmlns:a16="http://schemas.microsoft.com/office/drawing/2014/main" id="{F10B1AB4-9F92-4C1D-A0FC-D7B33CB7A385}"/>
            </a:ext>
          </a:extLst>
        </xdr:cNvPr>
        <xdr:cNvCxnSpPr/>
      </xdr:nvCxnSpPr>
      <xdr:spPr>
        <a:xfrm>
          <a:off x="21323300" y="10867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15494</xdr:rowOff>
    </xdr:from>
    <xdr:to>
      <xdr:col>107</xdr:col>
      <xdr:colOff>101600</xdr:colOff>
      <xdr:row>63</xdr:row>
      <xdr:rowOff>117094</xdr:rowOff>
    </xdr:to>
    <xdr:sp macro="" textlink="">
      <xdr:nvSpPr>
        <xdr:cNvPr id="703" name="楕円 702">
          <a:extLst>
            <a:ext uri="{FF2B5EF4-FFF2-40B4-BE49-F238E27FC236}">
              <a16:creationId xmlns:a16="http://schemas.microsoft.com/office/drawing/2014/main" id="{C9756753-D427-4F3C-90C8-9A26ABB7132D}"/>
            </a:ext>
          </a:extLst>
        </xdr:cNvPr>
        <xdr:cNvSpPr/>
      </xdr:nvSpPr>
      <xdr:spPr>
        <a:xfrm>
          <a:off x="20383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66294</xdr:rowOff>
    </xdr:from>
    <xdr:to>
      <xdr:col>111</xdr:col>
      <xdr:colOff>177800</xdr:colOff>
      <xdr:row>63</xdr:row>
      <xdr:rowOff>66294</xdr:rowOff>
    </xdr:to>
    <xdr:cxnSp macro="">
      <xdr:nvCxnSpPr>
        <xdr:cNvPr id="704" name="直線コネクタ 703">
          <a:extLst>
            <a:ext uri="{FF2B5EF4-FFF2-40B4-BE49-F238E27FC236}">
              <a16:creationId xmlns:a16="http://schemas.microsoft.com/office/drawing/2014/main" id="{163E341B-C148-4988-BC6D-189F129E92F5}"/>
            </a:ext>
          </a:extLst>
        </xdr:cNvPr>
        <xdr:cNvCxnSpPr/>
      </xdr:nvCxnSpPr>
      <xdr:spPr>
        <a:xfrm>
          <a:off x="20434300" y="1086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15494</xdr:rowOff>
    </xdr:from>
    <xdr:to>
      <xdr:col>102</xdr:col>
      <xdr:colOff>165100</xdr:colOff>
      <xdr:row>63</xdr:row>
      <xdr:rowOff>117094</xdr:rowOff>
    </xdr:to>
    <xdr:sp macro="" textlink="">
      <xdr:nvSpPr>
        <xdr:cNvPr id="705" name="楕円 704">
          <a:extLst>
            <a:ext uri="{FF2B5EF4-FFF2-40B4-BE49-F238E27FC236}">
              <a16:creationId xmlns:a16="http://schemas.microsoft.com/office/drawing/2014/main" id="{DE3815FD-CC51-4045-B378-7ECA74024631}"/>
            </a:ext>
          </a:extLst>
        </xdr:cNvPr>
        <xdr:cNvSpPr/>
      </xdr:nvSpPr>
      <xdr:spPr>
        <a:xfrm>
          <a:off x="19494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66294</xdr:rowOff>
    </xdr:from>
    <xdr:to>
      <xdr:col>107</xdr:col>
      <xdr:colOff>50800</xdr:colOff>
      <xdr:row>63</xdr:row>
      <xdr:rowOff>66294</xdr:rowOff>
    </xdr:to>
    <xdr:cxnSp macro="">
      <xdr:nvCxnSpPr>
        <xdr:cNvPr id="706" name="直線コネクタ 705">
          <a:extLst>
            <a:ext uri="{FF2B5EF4-FFF2-40B4-BE49-F238E27FC236}">
              <a16:creationId xmlns:a16="http://schemas.microsoft.com/office/drawing/2014/main" id="{0F0F14D8-2FBB-4D19-A731-018FB63547AB}"/>
            </a:ext>
          </a:extLst>
        </xdr:cNvPr>
        <xdr:cNvCxnSpPr/>
      </xdr:nvCxnSpPr>
      <xdr:spPr>
        <a:xfrm>
          <a:off x="19545300" y="1086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15494</xdr:rowOff>
    </xdr:from>
    <xdr:to>
      <xdr:col>98</xdr:col>
      <xdr:colOff>38100</xdr:colOff>
      <xdr:row>63</xdr:row>
      <xdr:rowOff>117094</xdr:rowOff>
    </xdr:to>
    <xdr:sp macro="" textlink="">
      <xdr:nvSpPr>
        <xdr:cNvPr id="707" name="楕円 706">
          <a:extLst>
            <a:ext uri="{FF2B5EF4-FFF2-40B4-BE49-F238E27FC236}">
              <a16:creationId xmlns:a16="http://schemas.microsoft.com/office/drawing/2014/main" id="{062019E3-9635-4C83-81D1-1070938F1F31}"/>
            </a:ext>
          </a:extLst>
        </xdr:cNvPr>
        <xdr:cNvSpPr/>
      </xdr:nvSpPr>
      <xdr:spPr>
        <a:xfrm>
          <a:off x="18605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66294</xdr:rowOff>
    </xdr:from>
    <xdr:to>
      <xdr:col>102</xdr:col>
      <xdr:colOff>114300</xdr:colOff>
      <xdr:row>63</xdr:row>
      <xdr:rowOff>66294</xdr:rowOff>
    </xdr:to>
    <xdr:cxnSp macro="">
      <xdr:nvCxnSpPr>
        <xdr:cNvPr id="708" name="直線コネクタ 707">
          <a:extLst>
            <a:ext uri="{FF2B5EF4-FFF2-40B4-BE49-F238E27FC236}">
              <a16:creationId xmlns:a16="http://schemas.microsoft.com/office/drawing/2014/main" id="{75162054-1C52-4E3B-85A8-2665027877FD}"/>
            </a:ext>
          </a:extLst>
        </xdr:cNvPr>
        <xdr:cNvCxnSpPr/>
      </xdr:nvCxnSpPr>
      <xdr:spPr>
        <a:xfrm>
          <a:off x="18656300" y="1086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11654E1B-CEEF-45C1-8BC5-939A00765A1E}"/>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C9767443-C0EE-42B8-ADE6-FD0347F8C6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10E33C2E-E221-43E0-AB0E-DB80C22692B6}"/>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167911</xdr:rowOff>
    </xdr:from>
    <xdr:ext cx="469744" cy="259045"/>
    <xdr:sp macro="" textlink="">
      <xdr:nvSpPr>
        <xdr:cNvPr id="712" name="n_4aveValue【保健センター・保健所】&#10;一人当たり面積">
          <a:extLst>
            <a:ext uri="{FF2B5EF4-FFF2-40B4-BE49-F238E27FC236}">
              <a16:creationId xmlns:a16="http://schemas.microsoft.com/office/drawing/2014/main" id="{3B3C461B-2EF1-43D7-A3B7-C4CDD0FA4D93}"/>
            </a:ext>
          </a:extLst>
        </xdr:cNvPr>
        <xdr:cNvSpPr txBox="1"/>
      </xdr:nvSpPr>
      <xdr:spPr>
        <a:xfrm>
          <a:off x="18421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108221</xdr:rowOff>
    </xdr:from>
    <xdr:ext cx="469744" cy="259045"/>
    <xdr:sp macro="" textlink="">
      <xdr:nvSpPr>
        <xdr:cNvPr id="713" name="n_1mainValue【保健センター・保健所】&#10;一人当たり面積">
          <a:extLst>
            <a:ext uri="{FF2B5EF4-FFF2-40B4-BE49-F238E27FC236}">
              <a16:creationId xmlns:a16="http://schemas.microsoft.com/office/drawing/2014/main" id="{479B6840-E30F-4BD6-83F1-6F8971863E90}"/>
            </a:ext>
          </a:extLst>
        </xdr:cNvPr>
        <xdr:cNvSpPr txBox="1"/>
      </xdr:nvSpPr>
      <xdr:spPr>
        <a:xfrm>
          <a:off x="210757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108221</xdr:rowOff>
    </xdr:from>
    <xdr:ext cx="469744" cy="259045"/>
    <xdr:sp macro="" textlink="">
      <xdr:nvSpPr>
        <xdr:cNvPr id="714" name="n_2mainValue【保健センター・保健所】&#10;一人当たり面積">
          <a:extLst>
            <a:ext uri="{FF2B5EF4-FFF2-40B4-BE49-F238E27FC236}">
              <a16:creationId xmlns:a16="http://schemas.microsoft.com/office/drawing/2014/main" id="{BD8B6D68-95A5-4682-87AD-B085002C9185}"/>
            </a:ext>
          </a:extLst>
        </xdr:cNvPr>
        <xdr:cNvSpPr txBox="1"/>
      </xdr:nvSpPr>
      <xdr:spPr>
        <a:xfrm>
          <a:off x="201994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108221</xdr:rowOff>
    </xdr:from>
    <xdr:ext cx="469744" cy="259045"/>
    <xdr:sp macro="" textlink="">
      <xdr:nvSpPr>
        <xdr:cNvPr id="715" name="n_3mainValue【保健センター・保健所】&#10;一人当たり面積">
          <a:extLst>
            <a:ext uri="{FF2B5EF4-FFF2-40B4-BE49-F238E27FC236}">
              <a16:creationId xmlns:a16="http://schemas.microsoft.com/office/drawing/2014/main" id="{349F58C4-2FF9-4F18-9D5B-61EE0082DB97}"/>
            </a:ext>
          </a:extLst>
        </xdr:cNvPr>
        <xdr:cNvSpPr txBox="1"/>
      </xdr:nvSpPr>
      <xdr:spPr>
        <a:xfrm>
          <a:off x="193104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108221</xdr:rowOff>
    </xdr:from>
    <xdr:ext cx="469744" cy="259045"/>
    <xdr:sp macro="" textlink="">
      <xdr:nvSpPr>
        <xdr:cNvPr id="716" name="n_4mainValue【保健センター・保健所】&#10;一人当たり面積">
          <a:extLst>
            <a:ext uri="{FF2B5EF4-FFF2-40B4-BE49-F238E27FC236}">
              <a16:creationId xmlns:a16="http://schemas.microsoft.com/office/drawing/2014/main" id="{C51588E4-D722-44BA-9A04-F21A9430D5CD}"/>
            </a:ext>
          </a:extLst>
        </xdr:cNvPr>
        <xdr:cNvSpPr txBox="1"/>
      </xdr:nvSpPr>
      <xdr:spPr>
        <a:xfrm>
          <a:off x="184214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AEB6236D-3E45-494E-91A0-C17C94B6167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83FD7DC7-BF04-4D33-A43E-BC8EDCBB42E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73652024-341B-4CEE-87D4-244B5F046A6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75A66892-09D3-447D-BB74-860B39EA11B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49D9CFCB-4398-43CF-A2E6-773B1109610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8183637D-1C60-4C12-B690-E1D293F256C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B941C162-8F0E-420D-8019-05746A41C8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6C56BCA0-0457-42BF-A920-1F01F6EAC4B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749A8C92-1082-45A6-95E7-9930C4750D2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09C671B3-2B20-4919-A15F-C5505024BC4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5C12E955-B221-4E26-8148-FD0E9ED0397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A7AB00F1-52B1-46D6-A6BC-8D6FE9F42D2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617B84C4-6F65-48F2-8B9D-A20BD2C24AD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86482F0F-95ED-47BF-9153-C1FFCCB4F7F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F6F5CDC6-32BF-477C-BB12-589958F3585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ED2780F0-49E5-4103-829C-4EAF7CDCFC5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1FC0C271-4124-4C94-91D9-30AB2B0EE23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CBD86CE4-ABF6-4E9C-B964-2A700D7FD49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5C1ADB69-D55C-4A92-9619-6AECA071FA3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3CCC37A3-FB20-4DDF-8546-F6FA70A4C60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E5B6896F-1D20-4722-80C6-40560C5EA7A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3B149DA1-BC65-49B5-8870-3702E7433D6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8AFDA85E-8EF2-49E8-AFCD-D8DAF924083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E5EA88A4-DFA4-4047-9F55-26513F038F0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864EAC65-07BA-4C87-87B7-7C52873F551B}"/>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8AC479DE-9848-4443-8DDF-629316C644F9}"/>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73AE7FFB-3C2C-4853-84E4-84BCC5192225}"/>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E09AFB71-8C73-484A-83A6-90BC71F0A987}"/>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D6A30FFB-2DC0-47AE-83A1-2D536346D1CB}"/>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33CCF51E-616A-440F-BF1C-D9C50E64D3DD}"/>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30150389-FAA6-4427-A008-E01DBAE34ABC}"/>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555EB6EE-26D9-4394-9D6D-655EAC825A07}"/>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F80CB986-8926-431A-A913-926C94D8ADB3}"/>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2B159333-F04F-4E49-B77B-78CE2B3150A2}"/>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1" name="フローチャート: 判断 750">
          <a:extLst>
            <a:ext uri="{FF2B5EF4-FFF2-40B4-BE49-F238E27FC236}">
              <a16:creationId xmlns:a16="http://schemas.microsoft.com/office/drawing/2014/main" id="{21949BAE-75ED-478C-A8CB-6E6D49F695A1}"/>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D994FF5-9C14-423B-94CF-F081186D2FC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D2071E53-234F-4708-9B12-E4D927E256E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3CDF1907-43CB-4F99-8027-8D570B8DB9D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9A8D7C5-8AB7-4604-A631-1DAA64A71C8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E4249457-18EA-4430-BBC1-83232856269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76836</xdr:rowOff>
    </xdr:from>
    <xdr:to>
      <xdr:col>85</xdr:col>
      <xdr:colOff>177800</xdr:colOff>
      <xdr:row>84</xdr:row>
      <xdr:rowOff>6986</xdr:rowOff>
    </xdr:to>
    <xdr:sp macro="" textlink="">
      <xdr:nvSpPr>
        <xdr:cNvPr id="757" name="楕円 756">
          <a:extLst>
            <a:ext uri="{FF2B5EF4-FFF2-40B4-BE49-F238E27FC236}">
              <a16:creationId xmlns:a16="http://schemas.microsoft.com/office/drawing/2014/main" id="{B50083B4-F851-46B2-9A3D-B47002A9488D}"/>
            </a:ext>
          </a:extLst>
        </xdr:cNvPr>
        <xdr:cNvSpPr/>
      </xdr:nvSpPr>
      <xdr:spPr>
        <a:xfrm>
          <a:off x="162687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55263</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B4694C5A-C209-440C-BF81-DB2A41D20BF2}"/>
            </a:ext>
          </a:extLst>
        </xdr:cNvPr>
        <xdr:cNvSpPr txBox="1"/>
      </xdr:nvSpPr>
      <xdr:spPr>
        <a:xfrm>
          <a:off x="16357600"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71120</xdr:rowOff>
    </xdr:from>
    <xdr:to>
      <xdr:col>81</xdr:col>
      <xdr:colOff>101600</xdr:colOff>
      <xdr:row>84</xdr:row>
      <xdr:rowOff>1270</xdr:rowOff>
    </xdr:to>
    <xdr:sp macro="" textlink="">
      <xdr:nvSpPr>
        <xdr:cNvPr id="759" name="楕円 758">
          <a:extLst>
            <a:ext uri="{FF2B5EF4-FFF2-40B4-BE49-F238E27FC236}">
              <a16:creationId xmlns:a16="http://schemas.microsoft.com/office/drawing/2014/main" id="{D56725B8-B5D3-4A36-A69F-CB2D2FE2A70A}"/>
            </a:ext>
          </a:extLst>
        </xdr:cNvPr>
        <xdr:cNvSpPr/>
      </xdr:nvSpPr>
      <xdr:spPr>
        <a:xfrm>
          <a:off x="15430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121920</xdr:rowOff>
    </xdr:from>
    <xdr:to>
      <xdr:col>85</xdr:col>
      <xdr:colOff>127000</xdr:colOff>
      <xdr:row>83</xdr:row>
      <xdr:rowOff>127636</xdr:rowOff>
    </xdr:to>
    <xdr:cxnSp macro="">
      <xdr:nvCxnSpPr>
        <xdr:cNvPr id="760" name="直線コネクタ 759">
          <a:extLst>
            <a:ext uri="{FF2B5EF4-FFF2-40B4-BE49-F238E27FC236}">
              <a16:creationId xmlns:a16="http://schemas.microsoft.com/office/drawing/2014/main" id="{F6659F63-6059-4255-8139-9F27A736F2C8}"/>
            </a:ext>
          </a:extLst>
        </xdr:cNvPr>
        <xdr:cNvCxnSpPr/>
      </xdr:nvCxnSpPr>
      <xdr:spPr>
        <a:xfrm>
          <a:off x="15481300" y="1435227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25400</xdr:rowOff>
    </xdr:from>
    <xdr:to>
      <xdr:col>76</xdr:col>
      <xdr:colOff>165100</xdr:colOff>
      <xdr:row>83</xdr:row>
      <xdr:rowOff>127000</xdr:rowOff>
    </xdr:to>
    <xdr:sp macro="" textlink="">
      <xdr:nvSpPr>
        <xdr:cNvPr id="761" name="楕円 760">
          <a:extLst>
            <a:ext uri="{FF2B5EF4-FFF2-40B4-BE49-F238E27FC236}">
              <a16:creationId xmlns:a16="http://schemas.microsoft.com/office/drawing/2014/main" id="{FA368367-F1B1-44DD-BD5A-AD8DB2349113}"/>
            </a:ext>
          </a:extLst>
        </xdr:cNvPr>
        <xdr:cNvSpPr/>
      </xdr:nvSpPr>
      <xdr:spPr>
        <a:xfrm>
          <a:off x="14541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76200</xdr:rowOff>
    </xdr:from>
    <xdr:to>
      <xdr:col>81</xdr:col>
      <xdr:colOff>50800</xdr:colOff>
      <xdr:row>83</xdr:row>
      <xdr:rowOff>121920</xdr:rowOff>
    </xdr:to>
    <xdr:cxnSp macro="">
      <xdr:nvCxnSpPr>
        <xdr:cNvPr id="762" name="直線コネクタ 761">
          <a:extLst>
            <a:ext uri="{FF2B5EF4-FFF2-40B4-BE49-F238E27FC236}">
              <a16:creationId xmlns:a16="http://schemas.microsoft.com/office/drawing/2014/main" id="{4D6A09AF-240C-4372-A306-50BD4C044BD3}"/>
            </a:ext>
          </a:extLst>
        </xdr:cNvPr>
        <xdr:cNvCxnSpPr/>
      </xdr:nvCxnSpPr>
      <xdr:spPr>
        <a:xfrm>
          <a:off x="14592300" y="143065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153036</xdr:rowOff>
    </xdr:from>
    <xdr:to>
      <xdr:col>72</xdr:col>
      <xdr:colOff>38100</xdr:colOff>
      <xdr:row>83</xdr:row>
      <xdr:rowOff>83186</xdr:rowOff>
    </xdr:to>
    <xdr:sp macro="" textlink="">
      <xdr:nvSpPr>
        <xdr:cNvPr id="763" name="楕円 762">
          <a:extLst>
            <a:ext uri="{FF2B5EF4-FFF2-40B4-BE49-F238E27FC236}">
              <a16:creationId xmlns:a16="http://schemas.microsoft.com/office/drawing/2014/main" id="{48E64A18-93F8-4233-BD99-F5D99087C516}"/>
            </a:ext>
          </a:extLst>
        </xdr:cNvPr>
        <xdr:cNvSpPr/>
      </xdr:nvSpPr>
      <xdr:spPr>
        <a:xfrm>
          <a:off x="13652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32386</xdr:rowOff>
    </xdr:from>
    <xdr:to>
      <xdr:col>76</xdr:col>
      <xdr:colOff>114300</xdr:colOff>
      <xdr:row>83</xdr:row>
      <xdr:rowOff>76200</xdr:rowOff>
    </xdr:to>
    <xdr:cxnSp macro="">
      <xdr:nvCxnSpPr>
        <xdr:cNvPr id="764" name="直線コネクタ 763">
          <a:extLst>
            <a:ext uri="{FF2B5EF4-FFF2-40B4-BE49-F238E27FC236}">
              <a16:creationId xmlns:a16="http://schemas.microsoft.com/office/drawing/2014/main" id="{07E19911-2633-4FC3-8C70-F99F543F66A6}"/>
            </a:ext>
          </a:extLst>
        </xdr:cNvPr>
        <xdr:cNvCxnSpPr/>
      </xdr:nvCxnSpPr>
      <xdr:spPr>
        <a:xfrm>
          <a:off x="13703300" y="1426273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macro="" textlink="">
      <xdr:nvSpPr>
        <xdr:cNvPr id="765" name="楕円 764">
          <a:extLst>
            <a:ext uri="{FF2B5EF4-FFF2-40B4-BE49-F238E27FC236}">
              <a16:creationId xmlns:a16="http://schemas.microsoft.com/office/drawing/2014/main" id="{A2702162-20FE-4C19-BD19-0B261F867702}"/>
            </a:ext>
          </a:extLst>
        </xdr:cNvPr>
        <xdr:cNvSpPr/>
      </xdr:nvSpPr>
      <xdr:spPr>
        <a:xfrm>
          <a:off x="12763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165736</xdr:rowOff>
    </xdr:from>
    <xdr:to>
      <xdr:col>71</xdr:col>
      <xdr:colOff>177800</xdr:colOff>
      <xdr:row>83</xdr:row>
      <xdr:rowOff>32386</xdr:rowOff>
    </xdr:to>
    <xdr:cxnSp macro="">
      <xdr:nvCxnSpPr>
        <xdr:cNvPr id="766" name="直線コネクタ 765">
          <a:extLst>
            <a:ext uri="{FF2B5EF4-FFF2-40B4-BE49-F238E27FC236}">
              <a16:creationId xmlns:a16="http://schemas.microsoft.com/office/drawing/2014/main" id="{7F004A45-F487-4B03-A064-924ECF209303}"/>
            </a:ext>
          </a:extLst>
        </xdr:cNvPr>
        <xdr:cNvCxnSpPr/>
      </xdr:nvCxnSpPr>
      <xdr:spPr>
        <a:xfrm>
          <a:off x="12814300" y="142246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a:extLst>
            <a:ext uri="{FF2B5EF4-FFF2-40B4-BE49-F238E27FC236}">
              <a16:creationId xmlns:a16="http://schemas.microsoft.com/office/drawing/2014/main" id="{EB468757-1582-4559-8FF5-9A9AE537D536}"/>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a:extLst>
            <a:ext uri="{FF2B5EF4-FFF2-40B4-BE49-F238E27FC236}">
              <a16:creationId xmlns:a16="http://schemas.microsoft.com/office/drawing/2014/main" id="{623095B5-9E98-4027-8E62-3CB319C9BF5A}"/>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E5E72671-B062-490D-BFB6-4858F9FC4633}"/>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70" name="n_4aveValue【消防施設】&#10;有形固定資産減価償却率">
          <a:extLst>
            <a:ext uri="{FF2B5EF4-FFF2-40B4-BE49-F238E27FC236}">
              <a16:creationId xmlns:a16="http://schemas.microsoft.com/office/drawing/2014/main" id="{929635E9-FE83-4BA0-9F41-9C294476A7A4}"/>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163847</xdr:rowOff>
    </xdr:from>
    <xdr:ext cx="405111" cy="259045"/>
    <xdr:sp macro="" textlink="">
      <xdr:nvSpPr>
        <xdr:cNvPr id="771" name="n_1mainValue【消防施設】&#10;有形固定資産減価償却率">
          <a:extLst>
            <a:ext uri="{FF2B5EF4-FFF2-40B4-BE49-F238E27FC236}">
              <a16:creationId xmlns:a16="http://schemas.microsoft.com/office/drawing/2014/main" id="{24FA6D44-5E50-498D-A7DC-D768995ABF44}"/>
            </a:ext>
          </a:extLst>
        </xdr:cNvPr>
        <xdr:cNvSpPr txBox="1"/>
      </xdr:nvSpPr>
      <xdr:spPr>
        <a:xfrm>
          <a:off x="1526604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118127</xdr:rowOff>
    </xdr:from>
    <xdr:ext cx="405111" cy="259045"/>
    <xdr:sp macro="" textlink="">
      <xdr:nvSpPr>
        <xdr:cNvPr id="772" name="n_2mainValue【消防施設】&#10;有形固定資産減価償却率">
          <a:extLst>
            <a:ext uri="{FF2B5EF4-FFF2-40B4-BE49-F238E27FC236}">
              <a16:creationId xmlns:a16="http://schemas.microsoft.com/office/drawing/2014/main" id="{F1A4B3A0-0D40-48C3-8ADF-3711B73CAC3E}"/>
            </a:ext>
          </a:extLst>
        </xdr:cNvPr>
        <xdr:cNvSpPr txBox="1"/>
      </xdr:nvSpPr>
      <xdr:spPr>
        <a:xfrm>
          <a:off x="143897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74313</xdr:rowOff>
    </xdr:from>
    <xdr:ext cx="405111" cy="259045"/>
    <xdr:sp macro="" textlink="">
      <xdr:nvSpPr>
        <xdr:cNvPr id="773" name="n_3mainValue【消防施設】&#10;有形固定資産減価償却率">
          <a:extLst>
            <a:ext uri="{FF2B5EF4-FFF2-40B4-BE49-F238E27FC236}">
              <a16:creationId xmlns:a16="http://schemas.microsoft.com/office/drawing/2014/main" id="{6506E9BC-80AE-4BCF-B7E2-D8E14585C7FC}"/>
            </a:ext>
          </a:extLst>
        </xdr:cNvPr>
        <xdr:cNvSpPr txBox="1"/>
      </xdr:nvSpPr>
      <xdr:spPr>
        <a:xfrm>
          <a:off x="135007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774" name="n_4mainValue【消防施設】&#10;有形固定資産減価償却率">
          <a:extLst>
            <a:ext uri="{FF2B5EF4-FFF2-40B4-BE49-F238E27FC236}">
              <a16:creationId xmlns:a16="http://schemas.microsoft.com/office/drawing/2014/main" id="{707F09C7-5C00-4A68-8B53-FDA61A1987E0}"/>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9EA297EB-E128-4706-A0E2-42222590212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A85C4DC5-152C-41DD-8688-7AA26C00048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DC9B616C-058C-4C3F-8EB0-D9D57DC8CA2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E2E7C24B-3B0F-4F35-912E-CF0A919012D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971E85D3-3B3B-4592-B9F4-E2CE37EBDE5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3CA0DD19-5AFB-49BA-9DCF-F453C67F0E3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0E64A508-C56C-41C8-A3FE-2BA99E5E469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5B74F741-1E1C-45FA-9D11-5C53430349D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2AEE1C34-6289-4D0D-B741-39689A0B4DB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5DBCFA89-C6C6-4BFE-AF18-17AAED01D35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BB801CD7-75DB-41DD-8A06-42730359835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1D967C57-4FF5-4B6B-98CB-B09E04B0AD0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3EBA712F-7816-4771-8438-A124F0029FD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3D45CF2C-8A50-4982-80F5-1A3D332E289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733C19A0-D819-4FC1-B2EB-EA6E936F390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F01D25A2-261D-4395-9BBF-25489ADE0E2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1693C9BE-F5B1-4680-BE77-F70E80473A5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6646E858-F889-402D-AE0E-ADF836989C59}"/>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BB5A5369-6DC7-4E39-8DC3-7D5AC6849EF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27EE566E-546A-44A5-AA45-D5F3710D63A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30983CFA-E869-4D7A-9EA7-46B3BDB9DEA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35DDFE5B-BCBE-4A8B-9283-728B84116E4A}"/>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F6442488-C464-44D4-9783-1CC40666854F}"/>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B993DDD8-D170-483B-8782-616A9A34B9AA}"/>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C86641A3-9DF5-4AD4-9FD3-F889E78A692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529002CE-1002-40C8-A1A8-F2DF7EB592F5}"/>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3E039C6D-966B-44F3-9694-486436D9A9D8}"/>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70428C56-49B4-4B8A-A247-6D57346B3CC3}"/>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63007D9C-600E-4C70-A325-A8747498486D}"/>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E86781A9-651E-423B-BFC3-BB08ED22D30A}"/>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F23372C7-5D24-4DE9-83C2-1015EB6426AC}"/>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6" name="フローチャート: 判断 805">
          <a:extLst>
            <a:ext uri="{FF2B5EF4-FFF2-40B4-BE49-F238E27FC236}">
              <a16:creationId xmlns:a16="http://schemas.microsoft.com/office/drawing/2014/main" id="{4AD03A20-D943-4DAB-BFEC-7190A6B5A95C}"/>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20C8A694-F680-4117-89ED-0BA6E44856C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62C094BC-D530-4BBC-9373-33E1B926734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8EF6AA93-F4E9-4222-BF1C-8C4E1677AD1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6CF624C6-2294-449A-ADF9-198B5F05B74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65C6A65-266B-496C-9471-9021CF2ECB6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17018</xdr:rowOff>
    </xdr:from>
    <xdr:to>
      <xdr:col>116</xdr:col>
      <xdr:colOff>114300</xdr:colOff>
      <xdr:row>85</xdr:row>
      <xdr:rowOff>118618</xdr:rowOff>
    </xdr:to>
    <xdr:sp macro="" textlink="">
      <xdr:nvSpPr>
        <xdr:cNvPr id="812" name="楕円 811">
          <a:extLst>
            <a:ext uri="{FF2B5EF4-FFF2-40B4-BE49-F238E27FC236}">
              <a16:creationId xmlns:a16="http://schemas.microsoft.com/office/drawing/2014/main" id="{C3F5B81F-9C12-4BF4-A3CF-CBC109784813}"/>
            </a:ext>
          </a:extLst>
        </xdr:cNvPr>
        <xdr:cNvSpPr/>
      </xdr:nvSpPr>
      <xdr:spPr>
        <a:xfrm>
          <a:off x="221107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166895</xdr:rowOff>
    </xdr:from>
    <xdr:ext cx="469744" cy="259045"/>
    <xdr:sp macro="" textlink="">
      <xdr:nvSpPr>
        <xdr:cNvPr id="813" name="【消防施設】&#10;一人当たり面積該当値テキスト">
          <a:extLst>
            <a:ext uri="{FF2B5EF4-FFF2-40B4-BE49-F238E27FC236}">
              <a16:creationId xmlns:a16="http://schemas.microsoft.com/office/drawing/2014/main" id="{3F8E3920-BC17-4567-8FD2-F1E58F7F4EA5}"/>
            </a:ext>
          </a:extLst>
        </xdr:cNvPr>
        <xdr:cNvSpPr txBox="1"/>
      </xdr:nvSpPr>
      <xdr:spPr>
        <a:xfrm>
          <a:off x="22199600" y="1456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17018</xdr:rowOff>
    </xdr:from>
    <xdr:to>
      <xdr:col>112</xdr:col>
      <xdr:colOff>38100</xdr:colOff>
      <xdr:row>85</xdr:row>
      <xdr:rowOff>118618</xdr:rowOff>
    </xdr:to>
    <xdr:sp macro="" textlink="">
      <xdr:nvSpPr>
        <xdr:cNvPr id="814" name="楕円 813">
          <a:extLst>
            <a:ext uri="{FF2B5EF4-FFF2-40B4-BE49-F238E27FC236}">
              <a16:creationId xmlns:a16="http://schemas.microsoft.com/office/drawing/2014/main" id="{A2CB2B28-0FD8-4C35-A98B-8A6446ADDEC6}"/>
            </a:ext>
          </a:extLst>
        </xdr:cNvPr>
        <xdr:cNvSpPr/>
      </xdr:nvSpPr>
      <xdr:spPr>
        <a:xfrm>
          <a:off x="21272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67818</xdr:rowOff>
    </xdr:from>
    <xdr:to>
      <xdr:col>116</xdr:col>
      <xdr:colOff>63500</xdr:colOff>
      <xdr:row>85</xdr:row>
      <xdr:rowOff>67818</xdr:rowOff>
    </xdr:to>
    <xdr:cxnSp macro="">
      <xdr:nvCxnSpPr>
        <xdr:cNvPr id="815" name="直線コネクタ 814">
          <a:extLst>
            <a:ext uri="{FF2B5EF4-FFF2-40B4-BE49-F238E27FC236}">
              <a16:creationId xmlns:a16="http://schemas.microsoft.com/office/drawing/2014/main" id="{47A64757-84CD-4F09-BEF0-3FD669510A14}"/>
            </a:ext>
          </a:extLst>
        </xdr:cNvPr>
        <xdr:cNvCxnSpPr/>
      </xdr:nvCxnSpPr>
      <xdr:spPr>
        <a:xfrm>
          <a:off x="21323300" y="146410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17018</xdr:rowOff>
    </xdr:from>
    <xdr:to>
      <xdr:col>107</xdr:col>
      <xdr:colOff>101600</xdr:colOff>
      <xdr:row>85</xdr:row>
      <xdr:rowOff>118618</xdr:rowOff>
    </xdr:to>
    <xdr:sp macro="" textlink="">
      <xdr:nvSpPr>
        <xdr:cNvPr id="816" name="楕円 815">
          <a:extLst>
            <a:ext uri="{FF2B5EF4-FFF2-40B4-BE49-F238E27FC236}">
              <a16:creationId xmlns:a16="http://schemas.microsoft.com/office/drawing/2014/main" id="{EA8FC8C5-03D3-4888-88DF-62A5874AA261}"/>
            </a:ext>
          </a:extLst>
        </xdr:cNvPr>
        <xdr:cNvSpPr/>
      </xdr:nvSpPr>
      <xdr:spPr>
        <a:xfrm>
          <a:off x="20383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67818</xdr:rowOff>
    </xdr:from>
    <xdr:to>
      <xdr:col>111</xdr:col>
      <xdr:colOff>177800</xdr:colOff>
      <xdr:row>85</xdr:row>
      <xdr:rowOff>67818</xdr:rowOff>
    </xdr:to>
    <xdr:cxnSp macro="">
      <xdr:nvCxnSpPr>
        <xdr:cNvPr id="817" name="直線コネクタ 816">
          <a:extLst>
            <a:ext uri="{FF2B5EF4-FFF2-40B4-BE49-F238E27FC236}">
              <a16:creationId xmlns:a16="http://schemas.microsoft.com/office/drawing/2014/main" id="{A5436F63-74B8-460A-B1CC-C5ECC54D3B17}"/>
            </a:ext>
          </a:extLst>
        </xdr:cNvPr>
        <xdr:cNvCxnSpPr/>
      </xdr:nvCxnSpPr>
      <xdr:spPr>
        <a:xfrm>
          <a:off x="20434300" y="1464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17018</xdr:rowOff>
    </xdr:from>
    <xdr:to>
      <xdr:col>102</xdr:col>
      <xdr:colOff>165100</xdr:colOff>
      <xdr:row>85</xdr:row>
      <xdr:rowOff>118618</xdr:rowOff>
    </xdr:to>
    <xdr:sp macro="" textlink="">
      <xdr:nvSpPr>
        <xdr:cNvPr id="818" name="楕円 817">
          <a:extLst>
            <a:ext uri="{FF2B5EF4-FFF2-40B4-BE49-F238E27FC236}">
              <a16:creationId xmlns:a16="http://schemas.microsoft.com/office/drawing/2014/main" id="{EC0F9738-C212-48D1-BCE7-8CF546E81A8B}"/>
            </a:ext>
          </a:extLst>
        </xdr:cNvPr>
        <xdr:cNvSpPr/>
      </xdr:nvSpPr>
      <xdr:spPr>
        <a:xfrm>
          <a:off x="19494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67818</xdr:rowOff>
    </xdr:from>
    <xdr:to>
      <xdr:col>107</xdr:col>
      <xdr:colOff>50800</xdr:colOff>
      <xdr:row>85</xdr:row>
      <xdr:rowOff>67818</xdr:rowOff>
    </xdr:to>
    <xdr:cxnSp macro="">
      <xdr:nvCxnSpPr>
        <xdr:cNvPr id="819" name="直線コネクタ 818">
          <a:extLst>
            <a:ext uri="{FF2B5EF4-FFF2-40B4-BE49-F238E27FC236}">
              <a16:creationId xmlns:a16="http://schemas.microsoft.com/office/drawing/2014/main" id="{F9E115AE-A1EA-445F-97E2-C7BF066D8E6D}"/>
            </a:ext>
          </a:extLst>
        </xdr:cNvPr>
        <xdr:cNvCxnSpPr/>
      </xdr:nvCxnSpPr>
      <xdr:spPr>
        <a:xfrm>
          <a:off x="19545300" y="1464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17018</xdr:rowOff>
    </xdr:from>
    <xdr:to>
      <xdr:col>98</xdr:col>
      <xdr:colOff>38100</xdr:colOff>
      <xdr:row>85</xdr:row>
      <xdr:rowOff>118618</xdr:rowOff>
    </xdr:to>
    <xdr:sp macro="" textlink="">
      <xdr:nvSpPr>
        <xdr:cNvPr id="820" name="楕円 819">
          <a:extLst>
            <a:ext uri="{FF2B5EF4-FFF2-40B4-BE49-F238E27FC236}">
              <a16:creationId xmlns:a16="http://schemas.microsoft.com/office/drawing/2014/main" id="{A837C9B4-69D2-4882-8598-EC40FD69CEE6}"/>
            </a:ext>
          </a:extLst>
        </xdr:cNvPr>
        <xdr:cNvSpPr/>
      </xdr:nvSpPr>
      <xdr:spPr>
        <a:xfrm>
          <a:off x="18605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67818</xdr:rowOff>
    </xdr:from>
    <xdr:to>
      <xdr:col>102</xdr:col>
      <xdr:colOff>114300</xdr:colOff>
      <xdr:row>85</xdr:row>
      <xdr:rowOff>67818</xdr:rowOff>
    </xdr:to>
    <xdr:cxnSp macro="">
      <xdr:nvCxnSpPr>
        <xdr:cNvPr id="821" name="直線コネクタ 820">
          <a:extLst>
            <a:ext uri="{FF2B5EF4-FFF2-40B4-BE49-F238E27FC236}">
              <a16:creationId xmlns:a16="http://schemas.microsoft.com/office/drawing/2014/main" id="{A15B46B2-EB01-4D91-B933-3B40C4D6A1B2}"/>
            </a:ext>
          </a:extLst>
        </xdr:cNvPr>
        <xdr:cNvCxnSpPr/>
      </xdr:nvCxnSpPr>
      <xdr:spPr>
        <a:xfrm>
          <a:off x="18656300" y="1464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CB288047-EC0F-4228-BD10-6EC51023544F}"/>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246A2B28-58BB-4392-A0B5-FAF0083AE605}"/>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B26388F6-6099-45EC-BD32-A3F79C083A04}"/>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25" name="n_4aveValue【消防施設】&#10;一人当たり面積">
          <a:extLst>
            <a:ext uri="{FF2B5EF4-FFF2-40B4-BE49-F238E27FC236}">
              <a16:creationId xmlns:a16="http://schemas.microsoft.com/office/drawing/2014/main" id="{7B616E06-220C-43F6-8E20-906C5B345333}"/>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109745</xdr:rowOff>
    </xdr:from>
    <xdr:ext cx="469744" cy="259045"/>
    <xdr:sp macro="" textlink="">
      <xdr:nvSpPr>
        <xdr:cNvPr id="826" name="n_1mainValue【消防施設】&#10;一人当たり面積">
          <a:extLst>
            <a:ext uri="{FF2B5EF4-FFF2-40B4-BE49-F238E27FC236}">
              <a16:creationId xmlns:a16="http://schemas.microsoft.com/office/drawing/2014/main" id="{282D41D9-321A-49A9-9F9E-3DFABD518B33}"/>
            </a:ext>
          </a:extLst>
        </xdr:cNvPr>
        <xdr:cNvSpPr txBox="1"/>
      </xdr:nvSpPr>
      <xdr:spPr>
        <a:xfrm>
          <a:off x="21075727" y="146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109745</xdr:rowOff>
    </xdr:from>
    <xdr:ext cx="469744" cy="259045"/>
    <xdr:sp macro="" textlink="">
      <xdr:nvSpPr>
        <xdr:cNvPr id="827" name="n_2mainValue【消防施設】&#10;一人当たり面積">
          <a:extLst>
            <a:ext uri="{FF2B5EF4-FFF2-40B4-BE49-F238E27FC236}">
              <a16:creationId xmlns:a16="http://schemas.microsoft.com/office/drawing/2014/main" id="{EC5748BC-A27A-4B49-991E-991F9E02C094}"/>
            </a:ext>
          </a:extLst>
        </xdr:cNvPr>
        <xdr:cNvSpPr txBox="1"/>
      </xdr:nvSpPr>
      <xdr:spPr>
        <a:xfrm>
          <a:off x="20199427" y="146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109745</xdr:rowOff>
    </xdr:from>
    <xdr:ext cx="469744" cy="259045"/>
    <xdr:sp macro="" textlink="">
      <xdr:nvSpPr>
        <xdr:cNvPr id="828" name="n_3mainValue【消防施設】&#10;一人当たり面積">
          <a:extLst>
            <a:ext uri="{FF2B5EF4-FFF2-40B4-BE49-F238E27FC236}">
              <a16:creationId xmlns:a16="http://schemas.microsoft.com/office/drawing/2014/main" id="{08C422AE-CC30-4CF1-8A64-753CA7FA3125}"/>
            </a:ext>
          </a:extLst>
        </xdr:cNvPr>
        <xdr:cNvSpPr txBox="1"/>
      </xdr:nvSpPr>
      <xdr:spPr>
        <a:xfrm>
          <a:off x="19310427" y="146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109745</xdr:rowOff>
    </xdr:from>
    <xdr:ext cx="469744" cy="259045"/>
    <xdr:sp macro="" textlink="">
      <xdr:nvSpPr>
        <xdr:cNvPr id="829" name="n_4mainValue【消防施設】&#10;一人当たり面積">
          <a:extLst>
            <a:ext uri="{FF2B5EF4-FFF2-40B4-BE49-F238E27FC236}">
              <a16:creationId xmlns:a16="http://schemas.microsoft.com/office/drawing/2014/main" id="{F55E65A6-25F4-4929-B9F6-899EDFD4DB45}"/>
            </a:ext>
          </a:extLst>
        </xdr:cNvPr>
        <xdr:cNvSpPr txBox="1"/>
      </xdr:nvSpPr>
      <xdr:spPr>
        <a:xfrm>
          <a:off x="18421427" y="146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1DD6F928-78C5-440C-8B43-3E55385460A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82275503-13FC-4DD6-AC0A-6BD43F72266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D177C64D-51CC-46CE-A4C4-FB1135576C9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3CC480F1-FF38-48C6-9BFD-7C3F1A8D0D5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27C86DE7-CCBF-4B26-A004-CCA50D14736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4A93BB89-2490-457D-81A4-3ED210ECFAF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490560DE-1204-4050-A8C0-59FCB8B7528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9C828D99-DDFE-4E1F-8E7F-FF24371C0DF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3846A25D-EF3A-4592-8F11-81B50176541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8E3EFC57-C12A-406B-8FB7-E1613DDC4BF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D3B516C9-72B3-4197-9ED0-0C60F77EC7E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75882D1D-92DA-4083-9915-144D00A01CD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C198D643-0756-4B80-AB8F-74E3CA2ED45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526CCDE0-4BA0-4075-A97C-BD33EA58112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807FA131-601F-43AA-B2D9-E898C076182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850E47F3-BAEF-406F-AF59-715510D1DBE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53AB7BE6-23E8-4E56-942D-AEBA7ACE5DB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76C02215-1927-4A7A-B5EB-720D4F647B6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E7BA6F17-2440-410C-A458-598B07801F8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E9F50569-67D6-42C6-83B2-CE664110A20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F1384AC9-C8B5-403F-88C0-73DFF76F868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35192D29-2148-425C-BCF6-D5877D52BFF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D1FD236C-52F8-4E2A-9E19-A4E067A7A0E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F60280E0-43FB-49E5-AC6E-F1E4C1CC9C6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95A161FC-26CF-42BB-BF93-E936FFA67B5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C4239EEE-9726-4999-9992-980A0DCA1D15}"/>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C8271F8E-E724-4550-BBEC-4960793814E8}"/>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9AD08FEF-F44D-4BB5-B31D-B6338558451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950614B7-8DE0-4CD4-B436-E2670A0A948E}"/>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4F6DF9CE-94DA-4431-B4C0-A9F85C728982}"/>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a:extLst>
            <a:ext uri="{FF2B5EF4-FFF2-40B4-BE49-F238E27FC236}">
              <a16:creationId xmlns:a16="http://schemas.microsoft.com/office/drawing/2014/main" id="{921F7FD6-64E1-4DA7-B576-C2DF6F70A36B}"/>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61DD040C-34C1-4285-91B9-FCF000FEBBE6}"/>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1EDCF204-3587-433C-85E9-DDD23AEDB6EB}"/>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8EB0F1A4-923D-47BA-81F1-EE4A3962EF6C}"/>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B7CC5CAF-68C9-4768-8867-A7115CA0BC0F}"/>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5" name="フローチャート: 判断 864">
          <a:extLst>
            <a:ext uri="{FF2B5EF4-FFF2-40B4-BE49-F238E27FC236}">
              <a16:creationId xmlns:a16="http://schemas.microsoft.com/office/drawing/2014/main" id="{A7AB3FED-E684-4F0C-96B7-A37BF62F5A5C}"/>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FBB0F307-9A54-41D1-BFB9-7CE6D667FB4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D8D7BF3-E553-449D-8F9A-C966148F780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27E7634E-5F7E-44D1-AEB0-3FE539E3A2A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E9F02695-2964-49DA-8C56-56F64BEDF7E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FD2977A7-D1D4-4EA0-B36A-9CED232D5E2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103777</xdr:rowOff>
    </xdr:from>
    <xdr:to>
      <xdr:col>85</xdr:col>
      <xdr:colOff>177800</xdr:colOff>
      <xdr:row>101</xdr:row>
      <xdr:rowOff>33927</xdr:rowOff>
    </xdr:to>
    <xdr:sp macro="" textlink="">
      <xdr:nvSpPr>
        <xdr:cNvPr id="871" name="楕円 870">
          <a:extLst>
            <a:ext uri="{FF2B5EF4-FFF2-40B4-BE49-F238E27FC236}">
              <a16:creationId xmlns:a16="http://schemas.microsoft.com/office/drawing/2014/main" id="{65CBEDC3-6B2A-4B31-808B-C6FD715B3B97}"/>
            </a:ext>
          </a:extLst>
        </xdr:cNvPr>
        <xdr:cNvSpPr/>
      </xdr:nvSpPr>
      <xdr:spPr>
        <a:xfrm>
          <a:off x="16268700" y="1724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126654</xdr:rowOff>
    </xdr:from>
    <xdr:ext cx="405111" cy="259045"/>
    <xdr:sp macro="" textlink="">
      <xdr:nvSpPr>
        <xdr:cNvPr id="872" name="【庁舎】&#10;有形固定資産減価償却率該当値テキスト">
          <a:extLst>
            <a:ext uri="{FF2B5EF4-FFF2-40B4-BE49-F238E27FC236}">
              <a16:creationId xmlns:a16="http://schemas.microsoft.com/office/drawing/2014/main" id="{2392EDB7-5FE5-4EAF-A835-22D34C27243A}"/>
            </a:ext>
          </a:extLst>
        </xdr:cNvPr>
        <xdr:cNvSpPr txBox="1"/>
      </xdr:nvSpPr>
      <xdr:spPr>
        <a:xfrm>
          <a:off x="16357600" y="1710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74386</xdr:rowOff>
    </xdr:from>
    <xdr:to>
      <xdr:col>81</xdr:col>
      <xdr:colOff>101600</xdr:colOff>
      <xdr:row>101</xdr:row>
      <xdr:rowOff>4536</xdr:rowOff>
    </xdr:to>
    <xdr:sp macro="" textlink="">
      <xdr:nvSpPr>
        <xdr:cNvPr id="873" name="楕円 872">
          <a:extLst>
            <a:ext uri="{FF2B5EF4-FFF2-40B4-BE49-F238E27FC236}">
              <a16:creationId xmlns:a16="http://schemas.microsoft.com/office/drawing/2014/main" id="{FAA5A456-2D24-40B5-A450-CC5AB1DF2A62}"/>
            </a:ext>
          </a:extLst>
        </xdr:cNvPr>
        <xdr:cNvSpPr/>
      </xdr:nvSpPr>
      <xdr:spPr>
        <a:xfrm>
          <a:off x="15430500" y="172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125186</xdr:rowOff>
    </xdr:from>
    <xdr:to>
      <xdr:col>85</xdr:col>
      <xdr:colOff>127000</xdr:colOff>
      <xdr:row>100</xdr:row>
      <xdr:rowOff>154577</xdr:rowOff>
    </xdr:to>
    <xdr:cxnSp macro="">
      <xdr:nvCxnSpPr>
        <xdr:cNvPr id="874" name="直線コネクタ 873">
          <a:extLst>
            <a:ext uri="{FF2B5EF4-FFF2-40B4-BE49-F238E27FC236}">
              <a16:creationId xmlns:a16="http://schemas.microsoft.com/office/drawing/2014/main" id="{2AD3C062-53CF-4641-819E-ECD30E6735EA}"/>
            </a:ext>
          </a:extLst>
        </xdr:cNvPr>
        <xdr:cNvCxnSpPr/>
      </xdr:nvCxnSpPr>
      <xdr:spPr>
        <a:xfrm>
          <a:off x="15481300" y="1727018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13970</xdr:rowOff>
    </xdr:from>
    <xdr:to>
      <xdr:col>76</xdr:col>
      <xdr:colOff>165100</xdr:colOff>
      <xdr:row>107</xdr:row>
      <xdr:rowOff>115570</xdr:rowOff>
    </xdr:to>
    <xdr:sp macro="" textlink="">
      <xdr:nvSpPr>
        <xdr:cNvPr id="875" name="楕円 874">
          <a:extLst>
            <a:ext uri="{FF2B5EF4-FFF2-40B4-BE49-F238E27FC236}">
              <a16:creationId xmlns:a16="http://schemas.microsoft.com/office/drawing/2014/main" id="{561BB8F1-795A-4F48-972A-AFCE941CB9A4}"/>
            </a:ext>
          </a:extLst>
        </xdr:cNvPr>
        <xdr:cNvSpPr/>
      </xdr:nvSpPr>
      <xdr:spPr>
        <a:xfrm>
          <a:off x="14541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125186</xdr:rowOff>
    </xdr:from>
    <xdr:to>
      <xdr:col>81</xdr:col>
      <xdr:colOff>50800</xdr:colOff>
      <xdr:row>107</xdr:row>
      <xdr:rowOff>64770</xdr:rowOff>
    </xdr:to>
    <xdr:cxnSp macro="">
      <xdr:nvCxnSpPr>
        <xdr:cNvPr id="876" name="直線コネクタ 875">
          <a:extLst>
            <a:ext uri="{FF2B5EF4-FFF2-40B4-BE49-F238E27FC236}">
              <a16:creationId xmlns:a16="http://schemas.microsoft.com/office/drawing/2014/main" id="{30E2236B-4524-4610-91C6-7CD03DBB8F00}"/>
            </a:ext>
          </a:extLst>
        </xdr:cNvPr>
        <xdr:cNvCxnSpPr/>
      </xdr:nvCxnSpPr>
      <xdr:spPr>
        <a:xfrm flipV="1">
          <a:off x="14592300" y="17270186"/>
          <a:ext cx="889000" cy="113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159294</xdr:rowOff>
    </xdr:from>
    <xdr:to>
      <xdr:col>72</xdr:col>
      <xdr:colOff>38100</xdr:colOff>
      <xdr:row>107</xdr:row>
      <xdr:rowOff>89444</xdr:rowOff>
    </xdr:to>
    <xdr:sp macro="" textlink="">
      <xdr:nvSpPr>
        <xdr:cNvPr id="877" name="楕円 876">
          <a:extLst>
            <a:ext uri="{FF2B5EF4-FFF2-40B4-BE49-F238E27FC236}">
              <a16:creationId xmlns:a16="http://schemas.microsoft.com/office/drawing/2014/main" id="{0C1C1A02-F29C-4208-B775-320344A5A8A8}"/>
            </a:ext>
          </a:extLst>
        </xdr:cNvPr>
        <xdr:cNvSpPr/>
      </xdr:nvSpPr>
      <xdr:spPr>
        <a:xfrm>
          <a:off x="13652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38644</xdr:rowOff>
    </xdr:from>
    <xdr:to>
      <xdr:col>76</xdr:col>
      <xdr:colOff>114300</xdr:colOff>
      <xdr:row>107</xdr:row>
      <xdr:rowOff>64770</xdr:rowOff>
    </xdr:to>
    <xdr:cxnSp macro="">
      <xdr:nvCxnSpPr>
        <xdr:cNvPr id="878" name="直線コネクタ 877">
          <a:extLst>
            <a:ext uri="{FF2B5EF4-FFF2-40B4-BE49-F238E27FC236}">
              <a16:creationId xmlns:a16="http://schemas.microsoft.com/office/drawing/2014/main" id="{E85F6CC1-F3E1-4FFF-BDD9-4E0E99D986BF}"/>
            </a:ext>
          </a:extLst>
        </xdr:cNvPr>
        <xdr:cNvCxnSpPr/>
      </xdr:nvCxnSpPr>
      <xdr:spPr>
        <a:xfrm>
          <a:off x="13703300" y="1838379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120106</xdr:rowOff>
    </xdr:from>
    <xdr:to>
      <xdr:col>67</xdr:col>
      <xdr:colOff>101600</xdr:colOff>
      <xdr:row>107</xdr:row>
      <xdr:rowOff>50256</xdr:rowOff>
    </xdr:to>
    <xdr:sp macro="" textlink="">
      <xdr:nvSpPr>
        <xdr:cNvPr id="879" name="楕円 878">
          <a:extLst>
            <a:ext uri="{FF2B5EF4-FFF2-40B4-BE49-F238E27FC236}">
              <a16:creationId xmlns:a16="http://schemas.microsoft.com/office/drawing/2014/main" id="{567E1DEB-E674-4A18-8700-A760BD435AEC}"/>
            </a:ext>
          </a:extLst>
        </xdr:cNvPr>
        <xdr:cNvSpPr/>
      </xdr:nvSpPr>
      <xdr:spPr>
        <a:xfrm>
          <a:off x="12763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170906</xdr:rowOff>
    </xdr:from>
    <xdr:to>
      <xdr:col>71</xdr:col>
      <xdr:colOff>177800</xdr:colOff>
      <xdr:row>107</xdr:row>
      <xdr:rowOff>38644</xdr:rowOff>
    </xdr:to>
    <xdr:cxnSp macro="">
      <xdr:nvCxnSpPr>
        <xdr:cNvPr id="880" name="直線コネクタ 879">
          <a:extLst>
            <a:ext uri="{FF2B5EF4-FFF2-40B4-BE49-F238E27FC236}">
              <a16:creationId xmlns:a16="http://schemas.microsoft.com/office/drawing/2014/main" id="{8B402CDD-9B42-4E1A-8E21-43A7120661B7}"/>
            </a:ext>
          </a:extLst>
        </xdr:cNvPr>
        <xdr:cNvCxnSpPr/>
      </xdr:nvCxnSpPr>
      <xdr:spPr>
        <a:xfrm>
          <a:off x="12814300" y="1834460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a:extLst>
            <a:ext uri="{FF2B5EF4-FFF2-40B4-BE49-F238E27FC236}">
              <a16:creationId xmlns:a16="http://schemas.microsoft.com/office/drawing/2014/main" id="{4BEC1B09-0D2B-4293-9CFF-5B80C380309C}"/>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FF889F6B-E7AF-43A0-B26E-B8DEABDB92D1}"/>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B313D97B-C8C0-478E-9CFE-FACB258A4296}"/>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4" name="n_4aveValue【庁舎】&#10;有形固定資産減価償却率">
          <a:extLst>
            <a:ext uri="{FF2B5EF4-FFF2-40B4-BE49-F238E27FC236}">
              <a16:creationId xmlns:a16="http://schemas.microsoft.com/office/drawing/2014/main" id="{CDADA5BB-C199-41B2-AB09-1DE884B81D73}"/>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21063</xdr:rowOff>
    </xdr:from>
    <xdr:ext cx="405111" cy="259045"/>
    <xdr:sp macro="" textlink="">
      <xdr:nvSpPr>
        <xdr:cNvPr id="885" name="n_1mainValue【庁舎】&#10;有形固定資産減価償却率">
          <a:extLst>
            <a:ext uri="{FF2B5EF4-FFF2-40B4-BE49-F238E27FC236}">
              <a16:creationId xmlns:a16="http://schemas.microsoft.com/office/drawing/2014/main" id="{EFBA78EA-7EE7-4AE5-9FC7-A892BE7E0AD3}"/>
            </a:ext>
          </a:extLst>
        </xdr:cNvPr>
        <xdr:cNvSpPr txBox="1"/>
      </xdr:nvSpPr>
      <xdr:spPr>
        <a:xfrm>
          <a:off x="15266044" y="1699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106697</xdr:rowOff>
    </xdr:from>
    <xdr:ext cx="405111" cy="259045"/>
    <xdr:sp macro="" textlink="">
      <xdr:nvSpPr>
        <xdr:cNvPr id="886" name="n_2mainValue【庁舎】&#10;有形固定資産減価償却率">
          <a:extLst>
            <a:ext uri="{FF2B5EF4-FFF2-40B4-BE49-F238E27FC236}">
              <a16:creationId xmlns:a16="http://schemas.microsoft.com/office/drawing/2014/main" id="{B53EF53E-5062-48D6-8E7C-2A0B6D126A80}"/>
            </a:ext>
          </a:extLst>
        </xdr:cNvPr>
        <xdr:cNvSpPr txBox="1"/>
      </xdr:nvSpPr>
      <xdr:spPr>
        <a:xfrm>
          <a:off x="14389744"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80571</xdr:rowOff>
    </xdr:from>
    <xdr:ext cx="405111" cy="259045"/>
    <xdr:sp macro="" textlink="">
      <xdr:nvSpPr>
        <xdr:cNvPr id="887" name="n_3mainValue【庁舎】&#10;有形固定資産減価償却率">
          <a:extLst>
            <a:ext uri="{FF2B5EF4-FFF2-40B4-BE49-F238E27FC236}">
              <a16:creationId xmlns:a16="http://schemas.microsoft.com/office/drawing/2014/main" id="{B74CAFE2-F5A2-4E40-BF74-613D27359F77}"/>
            </a:ext>
          </a:extLst>
        </xdr:cNvPr>
        <xdr:cNvSpPr txBox="1"/>
      </xdr:nvSpPr>
      <xdr:spPr>
        <a:xfrm>
          <a:off x="135007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41383</xdr:rowOff>
    </xdr:from>
    <xdr:ext cx="405111" cy="259045"/>
    <xdr:sp macro="" textlink="">
      <xdr:nvSpPr>
        <xdr:cNvPr id="888" name="n_4mainValue【庁舎】&#10;有形固定資産減価償却率">
          <a:extLst>
            <a:ext uri="{FF2B5EF4-FFF2-40B4-BE49-F238E27FC236}">
              <a16:creationId xmlns:a16="http://schemas.microsoft.com/office/drawing/2014/main" id="{8159826D-A7DC-4F9B-A45D-F6490A4185C6}"/>
            </a:ext>
          </a:extLst>
        </xdr:cNvPr>
        <xdr:cNvSpPr txBox="1"/>
      </xdr:nvSpPr>
      <xdr:spPr>
        <a:xfrm>
          <a:off x="12611744"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55B5DEE0-3A76-461A-A38E-70D8A0F375D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B95B5F65-5D54-4F4F-ABBE-E473E3482FE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EC09E8DA-D4AB-45DD-A4CC-DB6DBEC3C32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46BDDE00-256A-4CFD-A6DE-050ACCCAF10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474FB04D-CB52-4B8F-9978-2B898661EE9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C862886F-9945-4C00-83B7-CFC9A80E003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E2AD7325-3C9F-4550-B098-C3541C0548E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8F31ADD8-8E9D-4737-B0FD-0F1874F6BDA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EFD54122-1AC4-4BE6-BACD-DD48AD78453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37F8383C-4AC8-46D5-830C-A34D803F7E8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2D8275C8-F1F2-4380-B801-9922613C7D8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663D6348-5EB2-46DE-86B2-2C951508863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82AA0B81-8F70-4A81-A067-E771C6CB79C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DBFF2E81-F967-4287-A26E-9A9AEA3BD37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1C39EC46-7EEC-45AF-A4A0-97F126266AB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EAD881D4-E7FC-46F0-875D-52F7CCD462C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C76FF4B8-2DBB-4760-83D9-43562286F56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DAC7DCC6-EC2F-4CDD-B125-B6BA3A7CBB0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40F51953-C23F-4FCA-9DB9-DDD361D0CFC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284C5AE1-C756-447C-880D-5B457CBE09B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D5F217F0-D03B-47A2-B43D-5F931DBDBF5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53025C23-AC79-462B-B3E8-C69485F3AFB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6FB6CEF6-E946-42AA-9F36-D0765075C48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7956A54B-4B09-4540-B752-E49928C5024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B88079C4-827E-4C28-B213-C93ECAE3504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4551FB15-B5DE-44E1-B2EA-FF6B654A68C3}"/>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CF141EEF-46B3-4A69-BA9B-9DB4E5899FD6}"/>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7B6806F3-28E2-48C6-A1BB-3B74E376A4E4}"/>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2DDDEC75-E9E2-4284-A6F1-FE1054EFB1FF}"/>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1D47BBE4-01EC-4235-8329-59FEFB8EE2C9}"/>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EBFE3418-1172-45BB-86A7-FAF65DE0E1AC}"/>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54270A1B-70E5-44FA-9BB4-6CE0F641C2D6}"/>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27D75C90-50FE-4567-938B-DFF56BA65867}"/>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59FB19F7-654C-494C-B397-9FEDD93C2CA4}"/>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94834679-322D-49C3-A3C0-0C1A67057BDA}"/>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115207</xdr:rowOff>
    </xdr:from>
    <xdr:to>
      <xdr:col>98</xdr:col>
      <xdr:colOff>38100</xdr:colOff>
      <xdr:row>104</xdr:row>
      <xdr:rowOff>45357</xdr:rowOff>
    </xdr:to>
    <xdr:sp macro="" textlink="">
      <xdr:nvSpPr>
        <xdr:cNvPr id="924" name="フローチャート: 判断 923">
          <a:extLst>
            <a:ext uri="{FF2B5EF4-FFF2-40B4-BE49-F238E27FC236}">
              <a16:creationId xmlns:a16="http://schemas.microsoft.com/office/drawing/2014/main" id="{66731157-2D44-4396-AFA6-C437E928056F}"/>
            </a:ext>
          </a:extLst>
        </xdr:cNvPr>
        <xdr:cNvSpPr/>
      </xdr:nvSpPr>
      <xdr:spPr>
        <a:xfrm>
          <a:off x="18605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813D9179-1B04-4731-A9F9-4930BCB8D14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A058E3CA-0036-4A43-877C-DE9A674C735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F369A933-BD0A-448F-8BFE-A96B6D2FDDC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46C4F8E7-96F8-4357-8A55-C32453356EA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8A2DEC1F-E017-42D9-A191-0C77DCAF10F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164193</xdr:rowOff>
    </xdr:from>
    <xdr:to>
      <xdr:col>116</xdr:col>
      <xdr:colOff>114300</xdr:colOff>
      <xdr:row>104</xdr:row>
      <xdr:rowOff>94343</xdr:rowOff>
    </xdr:to>
    <xdr:sp macro="" textlink="">
      <xdr:nvSpPr>
        <xdr:cNvPr id="930" name="楕円 929">
          <a:extLst>
            <a:ext uri="{FF2B5EF4-FFF2-40B4-BE49-F238E27FC236}">
              <a16:creationId xmlns:a16="http://schemas.microsoft.com/office/drawing/2014/main" id="{361D438F-E752-4C16-85AC-BBF52B78F932}"/>
            </a:ext>
          </a:extLst>
        </xdr:cNvPr>
        <xdr:cNvSpPr/>
      </xdr:nvSpPr>
      <xdr:spPr>
        <a:xfrm>
          <a:off x="22110700" y="178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15620</xdr:rowOff>
    </xdr:from>
    <xdr:ext cx="469744" cy="259045"/>
    <xdr:sp macro="" textlink="">
      <xdr:nvSpPr>
        <xdr:cNvPr id="931" name="【庁舎】&#10;一人当たり面積該当値テキスト">
          <a:extLst>
            <a:ext uri="{FF2B5EF4-FFF2-40B4-BE49-F238E27FC236}">
              <a16:creationId xmlns:a16="http://schemas.microsoft.com/office/drawing/2014/main" id="{1253EF17-6353-4F78-9031-DBFC84004D4E}"/>
            </a:ext>
          </a:extLst>
        </xdr:cNvPr>
        <xdr:cNvSpPr txBox="1"/>
      </xdr:nvSpPr>
      <xdr:spPr>
        <a:xfrm>
          <a:off x="22199600" y="1767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160927</xdr:rowOff>
    </xdr:from>
    <xdr:to>
      <xdr:col>112</xdr:col>
      <xdr:colOff>38100</xdr:colOff>
      <xdr:row>104</xdr:row>
      <xdr:rowOff>91077</xdr:rowOff>
    </xdr:to>
    <xdr:sp macro="" textlink="">
      <xdr:nvSpPr>
        <xdr:cNvPr id="932" name="楕円 931">
          <a:extLst>
            <a:ext uri="{FF2B5EF4-FFF2-40B4-BE49-F238E27FC236}">
              <a16:creationId xmlns:a16="http://schemas.microsoft.com/office/drawing/2014/main" id="{D08715AC-C453-4E8E-8147-23D48B791987}"/>
            </a:ext>
          </a:extLst>
        </xdr:cNvPr>
        <xdr:cNvSpPr/>
      </xdr:nvSpPr>
      <xdr:spPr>
        <a:xfrm>
          <a:off x="21272500" y="1782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40277</xdr:rowOff>
    </xdr:from>
    <xdr:to>
      <xdr:col>116</xdr:col>
      <xdr:colOff>63500</xdr:colOff>
      <xdr:row>104</xdr:row>
      <xdr:rowOff>43543</xdr:rowOff>
    </xdr:to>
    <xdr:cxnSp macro="">
      <xdr:nvCxnSpPr>
        <xdr:cNvPr id="933" name="直線コネクタ 932">
          <a:extLst>
            <a:ext uri="{FF2B5EF4-FFF2-40B4-BE49-F238E27FC236}">
              <a16:creationId xmlns:a16="http://schemas.microsoft.com/office/drawing/2014/main" id="{7643056C-7359-4B9D-BBE1-BCDAE59961DA}"/>
            </a:ext>
          </a:extLst>
        </xdr:cNvPr>
        <xdr:cNvCxnSpPr/>
      </xdr:nvCxnSpPr>
      <xdr:spPr>
        <a:xfrm>
          <a:off x="21323300" y="1787107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907</xdr:rowOff>
    </xdr:from>
    <xdr:to>
      <xdr:col>107</xdr:col>
      <xdr:colOff>101600</xdr:colOff>
      <xdr:row>107</xdr:row>
      <xdr:rowOff>102507</xdr:rowOff>
    </xdr:to>
    <xdr:sp macro="" textlink="">
      <xdr:nvSpPr>
        <xdr:cNvPr id="934" name="楕円 933">
          <a:extLst>
            <a:ext uri="{FF2B5EF4-FFF2-40B4-BE49-F238E27FC236}">
              <a16:creationId xmlns:a16="http://schemas.microsoft.com/office/drawing/2014/main" id="{296B0D78-D496-473A-BFFF-06DB809C9E93}"/>
            </a:ext>
          </a:extLst>
        </xdr:cNvPr>
        <xdr:cNvSpPr/>
      </xdr:nvSpPr>
      <xdr:spPr>
        <a:xfrm>
          <a:off x="20383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40277</xdr:rowOff>
    </xdr:from>
    <xdr:to>
      <xdr:col>111</xdr:col>
      <xdr:colOff>177800</xdr:colOff>
      <xdr:row>107</xdr:row>
      <xdr:rowOff>51707</xdr:rowOff>
    </xdr:to>
    <xdr:cxnSp macro="">
      <xdr:nvCxnSpPr>
        <xdr:cNvPr id="935" name="直線コネクタ 934">
          <a:extLst>
            <a:ext uri="{FF2B5EF4-FFF2-40B4-BE49-F238E27FC236}">
              <a16:creationId xmlns:a16="http://schemas.microsoft.com/office/drawing/2014/main" id="{3D44A04F-6E3B-48E2-80F4-AC089B87B6EE}"/>
            </a:ext>
          </a:extLst>
        </xdr:cNvPr>
        <xdr:cNvCxnSpPr/>
      </xdr:nvCxnSpPr>
      <xdr:spPr>
        <a:xfrm flipV="1">
          <a:off x="20434300" y="17871077"/>
          <a:ext cx="88900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907</xdr:rowOff>
    </xdr:from>
    <xdr:to>
      <xdr:col>102</xdr:col>
      <xdr:colOff>165100</xdr:colOff>
      <xdr:row>107</xdr:row>
      <xdr:rowOff>102507</xdr:rowOff>
    </xdr:to>
    <xdr:sp macro="" textlink="">
      <xdr:nvSpPr>
        <xdr:cNvPr id="936" name="楕円 935">
          <a:extLst>
            <a:ext uri="{FF2B5EF4-FFF2-40B4-BE49-F238E27FC236}">
              <a16:creationId xmlns:a16="http://schemas.microsoft.com/office/drawing/2014/main" id="{FC8CF5AD-155F-4262-90F2-C0E238B6B1ED}"/>
            </a:ext>
          </a:extLst>
        </xdr:cNvPr>
        <xdr:cNvSpPr/>
      </xdr:nvSpPr>
      <xdr:spPr>
        <a:xfrm>
          <a:off x="19494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51707</xdr:rowOff>
    </xdr:from>
    <xdr:to>
      <xdr:col>107</xdr:col>
      <xdr:colOff>50800</xdr:colOff>
      <xdr:row>107</xdr:row>
      <xdr:rowOff>51707</xdr:rowOff>
    </xdr:to>
    <xdr:cxnSp macro="">
      <xdr:nvCxnSpPr>
        <xdr:cNvPr id="937" name="直線コネクタ 936">
          <a:extLst>
            <a:ext uri="{FF2B5EF4-FFF2-40B4-BE49-F238E27FC236}">
              <a16:creationId xmlns:a16="http://schemas.microsoft.com/office/drawing/2014/main" id="{483657CC-B46D-42D9-B159-83F5EDDCC56A}"/>
            </a:ext>
          </a:extLst>
        </xdr:cNvPr>
        <xdr:cNvCxnSpPr/>
      </xdr:nvCxnSpPr>
      <xdr:spPr>
        <a:xfrm>
          <a:off x="19545300" y="18396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907</xdr:rowOff>
    </xdr:from>
    <xdr:to>
      <xdr:col>98</xdr:col>
      <xdr:colOff>38100</xdr:colOff>
      <xdr:row>107</xdr:row>
      <xdr:rowOff>102507</xdr:rowOff>
    </xdr:to>
    <xdr:sp macro="" textlink="">
      <xdr:nvSpPr>
        <xdr:cNvPr id="938" name="楕円 937">
          <a:extLst>
            <a:ext uri="{FF2B5EF4-FFF2-40B4-BE49-F238E27FC236}">
              <a16:creationId xmlns:a16="http://schemas.microsoft.com/office/drawing/2014/main" id="{3FB7CB75-5CC4-45BC-9FD0-BA83B4C8E339}"/>
            </a:ext>
          </a:extLst>
        </xdr:cNvPr>
        <xdr:cNvSpPr/>
      </xdr:nvSpPr>
      <xdr:spPr>
        <a:xfrm>
          <a:off x="18605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51707</xdr:rowOff>
    </xdr:from>
    <xdr:to>
      <xdr:col>102</xdr:col>
      <xdr:colOff>114300</xdr:colOff>
      <xdr:row>107</xdr:row>
      <xdr:rowOff>51707</xdr:rowOff>
    </xdr:to>
    <xdr:cxnSp macro="">
      <xdr:nvCxnSpPr>
        <xdr:cNvPr id="939" name="直線コネクタ 938">
          <a:extLst>
            <a:ext uri="{FF2B5EF4-FFF2-40B4-BE49-F238E27FC236}">
              <a16:creationId xmlns:a16="http://schemas.microsoft.com/office/drawing/2014/main" id="{47DA0067-AC6A-4287-B457-6FC3AD6407F1}"/>
            </a:ext>
          </a:extLst>
        </xdr:cNvPr>
        <xdr:cNvCxnSpPr/>
      </xdr:nvCxnSpPr>
      <xdr:spPr>
        <a:xfrm>
          <a:off x="18656300" y="18396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33ABBDF4-C167-4148-BE39-F1D3E1A41191}"/>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03856BF7-6924-4F47-AA81-C8B86D87DBA8}"/>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0E2FA82E-F6A0-4D5B-B504-1FB4C5447CFB}"/>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61884</xdr:rowOff>
    </xdr:from>
    <xdr:ext cx="469744" cy="259045"/>
    <xdr:sp macro="" textlink="">
      <xdr:nvSpPr>
        <xdr:cNvPr id="943" name="n_4aveValue【庁舎】&#10;一人当たり面積">
          <a:extLst>
            <a:ext uri="{FF2B5EF4-FFF2-40B4-BE49-F238E27FC236}">
              <a16:creationId xmlns:a16="http://schemas.microsoft.com/office/drawing/2014/main" id="{8F295A6B-4A5A-411F-A757-615E9120B275}"/>
            </a:ext>
          </a:extLst>
        </xdr:cNvPr>
        <xdr:cNvSpPr txBox="1"/>
      </xdr:nvSpPr>
      <xdr:spPr>
        <a:xfrm>
          <a:off x="18421427" y="1754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107604</xdr:rowOff>
    </xdr:from>
    <xdr:ext cx="469744" cy="259045"/>
    <xdr:sp macro="" textlink="">
      <xdr:nvSpPr>
        <xdr:cNvPr id="944" name="n_1mainValue【庁舎】&#10;一人当たり面積">
          <a:extLst>
            <a:ext uri="{FF2B5EF4-FFF2-40B4-BE49-F238E27FC236}">
              <a16:creationId xmlns:a16="http://schemas.microsoft.com/office/drawing/2014/main" id="{6B5A2519-2AFF-482C-9A0B-B1B6785AD4C9}"/>
            </a:ext>
          </a:extLst>
        </xdr:cNvPr>
        <xdr:cNvSpPr txBox="1"/>
      </xdr:nvSpPr>
      <xdr:spPr>
        <a:xfrm>
          <a:off x="21075727" y="1759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93634</xdr:rowOff>
    </xdr:from>
    <xdr:ext cx="469744" cy="259045"/>
    <xdr:sp macro="" textlink="">
      <xdr:nvSpPr>
        <xdr:cNvPr id="945" name="n_2mainValue【庁舎】&#10;一人当たり面積">
          <a:extLst>
            <a:ext uri="{FF2B5EF4-FFF2-40B4-BE49-F238E27FC236}">
              <a16:creationId xmlns:a16="http://schemas.microsoft.com/office/drawing/2014/main" id="{2BE91627-249C-43AD-BD10-5DF08910A45B}"/>
            </a:ext>
          </a:extLst>
        </xdr:cNvPr>
        <xdr:cNvSpPr txBox="1"/>
      </xdr:nvSpPr>
      <xdr:spPr>
        <a:xfrm>
          <a:off x="20199427" y="184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93634</xdr:rowOff>
    </xdr:from>
    <xdr:ext cx="469744" cy="259045"/>
    <xdr:sp macro="" textlink="">
      <xdr:nvSpPr>
        <xdr:cNvPr id="946" name="n_3mainValue【庁舎】&#10;一人当たり面積">
          <a:extLst>
            <a:ext uri="{FF2B5EF4-FFF2-40B4-BE49-F238E27FC236}">
              <a16:creationId xmlns:a16="http://schemas.microsoft.com/office/drawing/2014/main" id="{AFB0B572-836F-4681-A62C-128B8145B6C4}"/>
            </a:ext>
          </a:extLst>
        </xdr:cNvPr>
        <xdr:cNvSpPr txBox="1"/>
      </xdr:nvSpPr>
      <xdr:spPr>
        <a:xfrm>
          <a:off x="19310427" y="184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93634</xdr:rowOff>
    </xdr:from>
    <xdr:ext cx="469744" cy="259045"/>
    <xdr:sp macro="" textlink="">
      <xdr:nvSpPr>
        <xdr:cNvPr id="947" name="n_4mainValue【庁舎】&#10;一人当たり面積">
          <a:extLst>
            <a:ext uri="{FF2B5EF4-FFF2-40B4-BE49-F238E27FC236}">
              <a16:creationId xmlns:a16="http://schemas.microsoft.com/office/drawing/2014/main" id="{084326FE-33BE-4A86-89B6-3A179EB6C23D}"/>
            </a:ext>
          </a:extLst>
        </xdr:cNvPr>
        <xdr:cNvSpPr txBox="1"/>
      </xdr:nvSpPr>
      <xdr:spPr>
        <a:xfrm>
          <a:off x="18421427" y="184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1FB8D24A-5336-44D3-AA01-93A706422EC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9566F88A-4E43-41FD-B380-AAA3911C8FC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7DAA54F1-E758-4D79-BFA3-196065EA902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令和６年度の庁舎の有形固定資産減価償却率は</a:t>
          </a:r>
          <a:r>
            <a:rPr lang="en-US" altLang="ja-JP" sz="1100" b="0" i="0" baseline="0">
              <a:solidFill>
                <a:schemeClr val="dk1"/>
              </a:solidFill>
              <a:effectLst/>
              <a:latin typeface="+mn-lt"/>
              <a:ea typeface="+mn-ea"/>
              <a:cs typeface="+mn-cs"/>
            </a:rPr>
            <a:t>12.8</a:t>
          </a:r>
          <a:r>
            <a:rPr lang="ja-JP" altLang="ja-JP" sz="1100" b="0" i="0" baseline="0">
              <a:solidFill>
                <a:schemeClr val="dk1"/>
              </a:solidFill>
              <a:effectLst/>
              <a:latin typeface="+mn-lt"/>
              <a:ea typeface="+mn-ea"/>
              <a:cs typeface="+mn-cs"/>
            </a:rPr>
            <a:t>％で、類似団体内平均値の</a:t>
          </a:r>
          <a:r>
            <a:rPr lang="en-US" altLang="ja-JP" sz="1100" b="0" i="0" baseline="0">
              <a:solidFill>
                <a:schemeClr val="dk1"/>
              </a:solidFill>
              <a:effectLst/>
              <a:latin typeface="+mn-lt"/>
              <a:ea typeface="+mn-ea"/>
              <a:cs typeface="+mn-cs"/>
            </a:rPr>
            <a:t>49.0</a:t>
          </a:r>
          <a:r>
            <a:rPr lang="ja-JP" altLang="ja-JP" sz="1100" b="0" i="0" baseline="0">
              <a:solidFill>
                <a:schemeClr val="dk1"/>
              </a:solidFill>
              <a:effectLst/>
              <a:latin typeface="+mn-lt"/>
              <a:ea typeface="+mn-ea"/>
              <a:cs typeface="+mn-cs"/>
            </a:rPr>
            <a:t>％より低い傾向にある。令和３年度から６年度にかけて新庁舎建設工事を行い、完成することでこの数値になっている。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01&#36001;&#25919;&#35506;\2.&#36001;&#25919;&#25285;&#24403;\&#36001;&#25919;&#25285;&#24403;&#12288;&#20849;&#36890;\05%20&#36001;&#25919;&#20849;&#36890;\(06)%20&#35519;&#26619;&#12539;&#29031;&#20250;\02_&#65301;_&#30476;_&#27598;&#24180;&#23450;&#20363;&#35519;&#26619;\05_&#36001;&#25919;&#29366;&#27841;&#36039;&#26009;&#38598;\R08%20&#65288;&#20196;&#21644;&#65302;&#24180;&#24230;&#36001;&#25919;&#29366;&#27841;&#35519;&#65289;\20260821&#8251;&#36578;&#36865;&#12304;&#22524;&#29577;&#30476;&#24066;&#30010;&#26449;&#35506;&#12305;&#65288;918&#12294;&#65289;&#20196;&#21644;&#65302;&#24180;&#24230;&#36001;&#25919;&#29366;&#27841;&#36039;&#26009;&#38598;&#12398;&#20316;&#25104;&#12395;&#12388;&#12356;&#12390;&#65288;2&#22238;&#30446;&#12539;&#22320;&#26041;&#20844;&#20250;&#35336;&#38306;&#20418;&#65289;\01&#22238;&#31572;\&#12304;&#36001;&#25919;&#29366;&#27841;&#36039;&#26009;&#38598;&#12305;_112348_&#20843;&#28526;&#24066;_2024(2&#22238;&#30446;).xlsx" TargetMode="External"/><Relationship Id="rId1" Type="http://schemas.openxmlformats.org/officeDocument/2006/relationships/externalLinkPath" Target="&#12304;&#36001;&#25919;&#29366;&#27841;&#36039;&#26009;&#38598;&#12305;_112348_&#20843;&#2852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26.8</v>
          </cell>
          <cell r="BX51">
            <v>23.3</v>
          </cell>
          <cell r="CF51">
            <v>45.3</v>
          </cell>
          <cell r="CN51">
            <v>53.5</v>
          </cell>
          <cell r="CV51">
            <v>55.4</v>
          </cell>
        </row>
        <row r="53">
          <cell r="BP53">
            <v>83.1</v>
          </cell>
          <cell r="BX53">
            <v>83.3</v>
          </cell>
          <cell r="CF53">
            <v>83.5</v>
          </cell>
          <cell r="CN53">
            <v>78</v>
          </cell>
          <cell r="CV53">
            <v>78.599999999999994</v>
          </cell>
        </row>
        <row r="55">
          <cell r="AN55" t="str">
            <v>類似団体内平均値</v>
          </cell>
          <cell r="BP55">
            <v>27.8</v>
          </cell>
          <cell r="BX55">
            <v>11.2</v>
          </cell>
          <cell r="CF55">
            <v>4.5999999999999996</v>
          </cell>
          <cell r="CN55">
            <v>4.2</v>
          </cell>
          <cell r="CV55">
            <v>3.6</v>
          </cell>
        </row>
        <row r="57">
          <cell r="BP57">
            <v>62</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26.8</v>
          </cell>
          <cell r="BX73">
            <v>23.3</v>
          </cell>
          <cell r="CF73">
            <v>45.3</v>
          </cell>
          <cell r="CN73">
            <v>53.5</v>
          </cell>
          <cell r="CV73">
            <v>55.4</v>
          </cell>
        </row>
        <row r="75">
          <cell r="BP75">
            <v>5</v>
          </cell>
          <cell r="BX75">
            <v>6</v>
          </cell>
          <cell r="CF75">
            <v>7</v>
          </cell>
          <cell r="CN75">
            <v>7.4</v>
          </cell>
          <cell r="CV75">
            <v>7.2</v>
          </cell>
        </row>
        <row r="77">
          <cell r="AN77" t="str">
            <v>類似団体内平均値</v>
          </cell>
          <cell r="BP77">
            <v>27.8</v>
          </cell>
          <cell r="BX77">
            <v>11.2</v>
          </cell>
          <cell r="CF77">
            <v>4.5999999999999996</v>
          </cell>
          <cell r="CN77">
            <v>4.2</v>
          </cell>
          <cell r="CV77">
            <v>3.6</v>
          </cell>
        </row>
        <row r="79">
          <cell r="BP79">
            <v>7.5</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R10" sqref="R10:V10"/>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42775270</v>
      </c>
      <c r="BO4" s="449"/>
      <c r="BP4" s="449"/>
      <c r="BQ4" s="449"/>
      <c r="BR4" s="449"/>
      <c r="BS4" s="449"/>
      <c r="BT4" s="449"/>
      <c r="BU4" s="450"/>
      <c r="BV4" s="448">
        <v>45982265</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15.8</v>
      </c>
      <c r="CU4" s="589"/>
      <c r="CV4" s="589"/>
      <c r="CW4" s="589"/>
      <c r="CX4" s="589"/>
      <c r="CY4" s="589"/>
      <c r="CZ4" s="589"/>
      <c r="DA4" s="590"/>
      <c r="DB4" s="588">
        <v>12.6</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39307484</v>
      </c>
      <c r="BO5" s="420"/>
      <c r="BP5" s="420"/>
      <c r="BQ5" s="420"/>
      <c r="BR5" s="420"/>
      <c r="BS5" s="420"/>
      <c r="BT5" s="420"/>
      <c r="BU5" s="421"/>
      <c r="BV5" s="419">
        <v>43283129</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91</v>
      </c>
      <c r="CU5" s="417"/>
      <c r="CV5" s="417"/>
      <c r="CW5" s="417"/>
      <c r="CX5" s="417"/>
      <c r="CY5" s="417"/>
      <c r="CZ5" s="417"/>
      <c r="DA5" s="418"/>
      <c r="DB5" s="416">
        <v>88.2</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98</v>
      </c>
      <c r="AV6" s="478"/>
      <c r="AW6" s="478"/>
      <c r="AX6" s="478"/>
      <c r="AY6" s="433" t="s">
        <v>99</v>
      </c>
      <c r="AZ6" s="434"/>
      <c r="BA6" s="434"/>
      <c r="BB6" s="434"/>
      <c r="BC6" s="434"/>
      <c r="BD6" s="434"/>
      <c r="BE6" s="434"/>
      <c r="BF6" s="434"/>
      <c r="BG6" s="434"/>
      <c r="BH6" s="434"/>
      <c r="BI6" s="434"/>
      <c r="BJ6" s="434"/>
      <c r="BK6" s="434"/>
      <c r="BL6" s="434"/>
      <c r="BM6" s="435"/>
      <c r="BN6" s="419">
        <v>3467786</v>
      </c>
      <c r="BO6" s="420"/>
      <c r="BP6" s="420"/>
      <c r="BQ6" s="420"/>
      <c r="BR6" s="420"/>
      <c r="BS6" s="420"/>
      <c r="BT6" s="420"/>
      <c r="BU6" s="421"/>
      <c r="BV6" s="419">
        <v>2699136</v>
      </c>
      <c r="BW6" s="420"/>
      <c r="BX6" s="420"/>
      <c r="BY6" s="420"/>
      <c r="BZ6" s="420"/>
      <c r="CA6" s="420"/>
      <c r="CB6" s="420"/>
      <c r="CC6" s="421"/>
      <c r="CD6" s="459" t="s">
        <v>100</v>
      </c>
      <c r="CE6" s="379"/>
      <c r="CF6" s="379"/>
      <c r="CG6" s="379"/>
      <c r="CH6" s="379"/>
      <c r="CI6" s="379"/>
      <c r="CJ6" s="379"/>
      <c r="CK6" s="379"/>
      <c r="CL6" s="379"/>
      <c r="CM6" s="379"/>
      <c r="CN6" s="379"/>
      <c r="CO6" s="379"/>
      <c r="CP6" s="379"/>
      <c r="CQ6" s="379"/>
      <c r="CR6" s="379"/>
      <c r="CS6" s="460"/>
      <c r="CT6" s="562">
        <v>91</v>
      </c>
      <c r="CU6" s="563"/>
      <c r="CV6" s="563"/>
      <c r="CW6" s="563"/>
      <c r="CX6" s="563"/>
      <c r="CY6" s="563"/>
      <c r="CZ6" s="563"/>
      <c r="DA6" s="564"/>
      <c r="DB6" s="562">
        <v>88.2</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101</v>
      </c>
      <c r="AN7" s="376"/>
      <c r="AO7" s="376"/>
      <c r="AP7" s="376"/>
      <c r="AQ7" s="376"/>
      <c r="AR7" s="376"/>
      <c r="AS7" s="376"/>
      <c r="AT7" s="377"/>
      <c r="AU7" s="477" t="s">
        <v>98</v>
      </c>
      <c r="AV7" s="478"/>
      <c r="AW7" s="478"/>
      <c r="AX7" s="478"/>
      <c r="AY7" s="433" t="s">
        <v>102</v>
      </c>
      <c r="AZ7" s="434"/>
      <c r="BA7" s="434"/>
      <c r="BB7" s="434"/>
      <c r="BC7" s="434"/>
      <c r="BD7" s="434"/>
      <c r="BE7" s="434"/>
      <c r="BF7" s="434"/>
      <c r="BG7" s="434"/>
      <c r="BH7" s="434"/>
      <c r="BI7" s="434"/>
      <c r="BJ7" s="434"/>
      <c r="BK7" s="434"/>
      <c r="BL7" s="434"/>
      <c r="BM7" s="435"/>
      <c r="BN7" s="419">
        <v>262822</v>
      </c>
      <c r="BO7" s="420"/>
      <c r="BP7" s="420"/>
      <c r="BQ7" s="420"/>
      <c r="BR7" s="420"/>
      <c r="BS7" s="420"/>
      <c r="BT7" s="420"/>
      <c r="BU7" s="421"/>
      <c r="BV7" s="419">
        <v>221122</v>
      </c>
      <c r="BW7" s="420"/>
      <c r="BX7" s="420"/>
      <c r="BY7" s="420"/>
      <c r="BZ7" s="420"/>
      <c r="CA7" s="420"/>
      <c r="CB7" s="420"/>
      <c r="CC7" s="421"/>
      <c r="CD7" s="459" t="s">
        <v>103</v>
      </c>
      <c r="CE7" s="379"/>
      <c r="CF7" s="379"/>
      <c r="CG7" s="379"/>
      <c r="CH7" s="379"/>
      <c r="CI7" s="379"/>
      <c r="CJ7" s="379"/>
      <c r="CK7" s="379"/>
      <c r="CL7" s="379"/>
      <c r="CM7" s="379"/>
      <c r="CN7" s="379"/>
      <c r="CO7" s="379"/>
      <c r="CP7" s="379"/>
      <c r="CQ7" s="379"/>
      <c r="CR7" s="379"/>
      <c r="CS7" s="460"/>
      <c r="CT7" s="419">
        <v>20334805</v>
      </c>
      <c r="CU7" s="420"/>
      <c r="CV7" s="420"/>
      <c r="CW7" s="420"/>
      <c r="CX7" s="420"/>
      <c r="CY7" s="420"/>
      <c r="CZ7" s="420"/>
      <c r="DA7" s="421"/>
      <c r="DB7" s="419">
        <v>19683140</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104</v>
      </c>
      <c r="AN8" s="376"/>
      <c r="AO8" s="376"/>
      <c r="AP8" s="376"/>
      <c r="AQ8" s="376"/>
      <c r="AR8" s="376"/>
      <c r="AS8" s="376"/>
      <c r="AT8" s="377"/>
      <c r="AU8" s="477" t="s">
        <v>90</v>
      </c>
      <c r="AV8" s="478"/>
      <c r="AW8" s="478"/>
      <c r="AX8" s="478"/>
      <c r="AY8" s="433" t="s">
        <v>105</v>
      </c>
      <c r="AZ8" s="434"/>
      <c r="BA8" s="434"/>
      <c r="BB8" s="434"/>
      <c r="BC8" s="434"/>
      <c r="BD8" s="434"/>
      <c r="BE8" s="434"/>
      <c r="BF8" s="434"/>
      <c r="BG8" s="434"/>
      <c r="BH8" s="434"/>
      <c r="BI8" s="434"/>
      <c r="BJ8" s="434"/>
      <c r="BK8" s="434"/>
      <c r="BL8" s="434"/>
      <c r="BM8" s="435"/>
      <c r="BN8" s="419">
        <v>3204964</v>
      </c>
      <c r="BO8" s="420"/>
      <c r="BP8" s="420"/>
      <c r="BQ8" s="420"/>
      <c r="BR8" s="420"/>
      <c r="BS8" s="420"/>
      <c r="BT8" s="420"/>
      <c r="BU8" s="421"/>
      <c r="BV8" s="419">
        <v>2478014</v>
      </c>
      <c r="BW8" s="420"/>
      <c r="BX8" s="420"/>
      <c r="BY8" s="420"/>
      <c r="BZ8" s="420"/>
      <c r="CA8" s="420"/>
      <c r="CB8" s="420"/>
      <c r="CC8" s="421"/>
      <c r="CD8" s="459" t="s">
        <v>106</v>
      </c>
      <c r="CE8" s="379"/>
      <c r="CF8" s="379"/>
      <c r="CG8" s="379"/>
      <c r="CH8" s="379"/>
      <c r="CI8" s="379"/>
      <c r="CJ8" s="379"/>
      <c r="CK8" s="379"/>
      <c r="CL8" s="379"/>
      <c r="CM8" s="379"/>
      <c r="CN8" s="379"/>
      <c r="CO8" s="379"/>
      <c r="CP8" s="379"/>
      <c r="CQ8" s="379"/>
      <c r="CR8" s="379"/>
      <c r="CS8" s="460"/>
      <c r="CT8" s="522">
        <v>1.03</v>
      </c>
      <c r="CU8" s="523"/>
      <c r="CV8" s="523"/>
      <c r="CW8" s="523"/>
      <c r="CX8" s="523"/>
      <c r="CY8" s="523"/>
      <c r="CZ8" s="523"/>
      <c r="DA8" s="524"/>
      <c r="DB8" s="522">
        <v>1.01</v>
      </c>
      <c r="DC8" s="523"/>
      <c r="DD8" s="523"/>
      <c r="DE8" s="523"/>
      <c r="DF8" s="523"/>
      <c r="DG8" s="523"/>
      <c r="DH8" s="523"/>
      <c r="DI8" s="524"/>
    </row>
    <row r="9" spans="1:119" ht="18.75" customHeight="1" thickBot="1" x14ac:dyDescent="0.2">
      <c r="A9" s="169"/>
      <c r="B9" s="551" t="s">
        <v>107</v>
      </c>
      <c r="C9" s="552"/>
      <c r="D9" s="552"/>
      <c r="E9" s="552"/>
      <c r="F9" s="552"/>
      <c r="G9" s="552"/>
      <c r="H9" s="552"/>
      <c r="I9" s="552"/>
      <c r="J9" s="552"/>
      <c r="K9" s="470"/>
      <c r="L9" s="553" t="s">
        <v>108</v>
      </c>
      <c r="M9" s="554"/>
      <c r="N9" s="554"/>
      <c r="O9" s="554"/>
      <c r="P9" s="554"/>
      <c r="Q9" s="555"/>
      <c r="R9" s="556">
        <v>93363</v>
      </c>
      <c r="S9" s="557"/>
      <c r="T9" s="557"/>
      <c r="U9" s="557"/>
      <c r="V9" s="558"/>
      <c r="W9" s="488" t="s">
        <v>109</v>
      </c>
      <c r="X9" s="489"/>
      <c r="Y9" s="489"/>
      <c r="Z9" s="489"/>
      <c r="AA9" s="489"/>
      <c r="AB9" s="489"/>
      <c r="AC9" s="489"/>
      <c r="AD9" s="489"/>
      <c r="AE9" s="489"/>
      <c r="AF9" s="489"/>
      <c r="AG9" s="489"/>
      <c r="AH9" s="489"/>
      <c r="AI9" s="489"/>
      <c r="AJ9" s="489"/>
      <c r="AK9" s="489"/>
      <c r="AL9" s="559"/>
      <c r="AM9" s="476" t="s">
        <v>110</v>
      </c>
      <c r="AN9" s="376"/>
      <c r="AO9" s="376"/>
      <c r="AP9" s="376"/>
      <c r="AQ9" s="376"/>
      <c r="AR9" s="376"/>
      <c r="AS9" s="376"/>
      <c r="AT9" s="377"/>
      <c r="AU9" s="477" t="s">
        <v>90</v>
      </c>
      <c r="AV9" s="478"/>
      <c r="AW9" s="478"/>
      <c r="AX9" s="478"/>
      <c r="AY9" s="433" t="s">
        <v>111</v>
      </c>
      <c r="AZ9" s="434"/>
      <c r="BA9" s="434"/>
      <c r="BB9" s="434"/>
      <c r="BC9" s="434"/>
      <c r="BD9" s="434"/>
      <c r="BE9" s="434"/>
      <c r="BF9" s="434"/>
      <c r="BG9" s="434"/>
      <c r="BH9" s="434"/>
      <c r="BI9" s="434"/>
      <c r="BJ9" s="434"/>
      <c r="BK9" s="434"/>
      <c r="BL9" s="434"/>
      <c r="BM9" s="435"/>
      <c r="BN9" s="419">
        <v>726950</v>
      </c>
      <c r="BO9" s="420"/>
      <c r="BP9" s="420"/>
      <c r="BQ9" s="420"/>
      <c r="BR9" s="420"/>
      <c r="BS9" s="420"/>
      <c r="BT9" s="420"/>
      <c r="BU9" s="421"/>
      <c r="BV9" s="419">
        <v>-638276</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6.9</v>
      </c>
      <c r="CU9" s="417"/>
      <c r="CV9" s="417"/>
      <c r="CW9" s="417"/>
      <c r="CX9" s="417"/>
      <c r="CY9" s="417"/>
      <c r="CZ9" s="417"/>
      <c r="DA9" s="418"/>
      <c r="DB9" s="416">
        <v>7.5</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113</v>
      </c>
      <c r="M10" s="376"/>
      <c r="N10" s="376"/>
      <c r="O10" s="376"/>
      <c r="P10" s="376"/>
      <c r="Q10" s="377"/>
      <c r="R10" s="372">
        <v>86717</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90</v>
      </c>
      <c r="AV10" s="478"/>
      <c r="AW10" s="478"/>
      <c r="AX10" s="478"/>
      <c r="AY10" s="433" t="s">
        <v>115</v>
      </c>
      <c r="AZ10" s="434"/>
      <c r="BA10" s="434"/>
      <c r="BB10" s="434"/>
      <c r="BC10" s="434"/>
      <c r="BD10" s="434"/>
      <c r="BE10" s="434"/>
      <c r="BF10" s="434"/>
      <c r="BG10" s="434"/>
      <c r="BH10" s="434"/>
      <c r="BI10" s="434"/>
      <c r="BJ10" s="434"/>
      <c r="BK10" s="434"/>
      <c r="BL10" s="434"/>
      <c r="BM10" s="435"/>
      <c r="BN10" s="419">
        <v>1863077</v>
      </c>
      <c r="BO10" s="420"/>
      <c r="BP10" s="420"/>
      <c r="BQ10" s="420"/>
      <c r="BR10" s="420"/>
      <c r="BS10" s="420"/>
      <c r="BT10" s="420"/>
      <c r="BU10" s="421"/>
      <c r="BV10" s="419">
        <v>1472050</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93655</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2027718</v>
      </c>
      <c r="BO12" s="420"/>
      <c r="BP12" s="420"/>
      <c r="BQ12" s="420"/>
      <c r="BR12" s="420"/>
      <c r="BS12" s="420"/>
      <c r="BT12" s="420"/>
      <c r="BU12" s="421"/>
      <c r="BV12" s="419">
        <v>1727968</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88559</v>
      </c>
      <c r="S13" s="507"/>
      <c r="T13" s="507"/>
      <c r="U13" s="507"/>
      <c r="V13" s="508"/>
      <c r="W13" s="509" t="s">
        <v>131</v>
      </c>
      <c r="X13" s="405"/>
      <c r="Y13" s="405"/>
      <c r="Z13" s="405"/>
      <c r="AA13" s="405"/>
      <c r="AB13" s="406"/>
      <c r="AC13" s="372">
        <v>359</v>
      </c>
      <c r="AD13" s="373"/>
      <c r="AE13" s="373"/>
      <c r="AF13" s="373"/>
      <c r="AG13" s="374"/>
      <c r="AH13" s="372">
        <v>426</v>
      </c>
      <c r="AI13" s="373"/>
      <c r="AJ13" s="373"/>
      <c r="AK13" s="373"/>
      <c r="AL13" s="432"/>
      <c r="AM13" s="476" t="s">
        <v>132</v>
      </c>
      <c r="AN13" s="376"/>
      <c r="AO13" s="376"/>
      <c r="AP13" s="376"/>
      <c r="AQ13" s="376"/>
      <c r="AR13" s="376"/>
      <c r="AS13" s="376"/>
      <c r="AT13" s="377"/>
      <c r="AU13" s="477" t="s">
        <v>98</v>
      </c>
      <c r="AV13" s="478"/>
      <c r="AW13" s="478"/>
      <c r="AX13" s="478"/>
      <c r="AY13" s="433" t="s">
        <v>133</v>
      </c>
      <c r="AZ13" s="434"/>
      <c r="BA13" s="434"/>
      <c r="BB13" s="434"/>
      <c r="BC13" s="434"/>
      <c r="BD13" s="434"/>
      <c r="BE13" s="434"/>
      <c r="BF13" s="434"/>
      <c r="BG13" s="434"/>
      <c r="BH13" s="434"/>
      <c r="BI13" s="434"/>
      <c r="BJ13" s="434"/>
      <c r="BK13" s="434"/>
      <c r="BL13" s="434"/>
      <c r="BM13" s="435"/>
      <c r="BN13" s="419">
        <v>562309</v>
      </c>
      <c r="BO13" s="420"/>
      <c r="BP13" s="420"/>
      <c r="BQ13" s="420"/>
      <c r="BR13" s="420"/>
      <c r="BS13" s="420"/>
      <c r="BT13" s="420"/>
      <c r="BU13" s="421"/>
      <c r="BV13" s="419">
        <v>-894194</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7.2</v>
      </c>
      <c r="CU13" s="417"/>
      <c r="CV13" s="417"/>
      <c r="CW13" s="417"/>
      <c r="CX13" s="417"/>
      <c r="CY13" s="417"/>
      <c r="CZ13" s="417"/>
      <c r="DA13" s="418"/>
      <c r="DB13" s="416">
        <v>7.4</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93065</v>
      </c>
      <c r="S14" s="507"/>
      <c r="T14" s="507"/>
      <c r="U14" s="507"/>
      <c r="V14" s="508"/>
      <c r="W14" s="510"/>
      <c r="X14" s="408"/>
      <c r="Y14" s="408"/>
      <c r="Z14" s="408"/>
      <c r="AA14" s="408"/>
      <c r="AB14" s="409"/>
      <c r="AC14" s="499">
        <v>0.8</v>
      </c>
      <c r="AD14" s="500"/>
      <c r="AE14" s="500"/>
      <c r="AF14" s="500"/>
      <c r="AG14" s="501"/>
      <c r="AH14" s="499">
        <v>1.1000000000000001</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55.4</v>
      </c>
      <c r="CU14" s="517"/>
      <c r="CV14" s="517"/>
      <c r="CW14" s="517"/>
      <c r="CX14" s="517"/>
      <c r="CY14" s="517"/>
      <c r="CZ14" s="517"/>
      <c r="DA14" s="518"/>
      <c r="DB14" s="516">
        <v>53.5</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88626</v>
      </c>
      <c r="S15" s="507"/>
      <c r="T15" s="507"/>
      <c r="U15" s="507"/>
      <c r="V15" s="508"/>
      <c r="W15" s="509" t="s">
        <v>137</v>
      </c>
      <c r="X15" s="405"/>
      <c r="Y15" s="405"/>
      <c r="Z15" s="405"/>
      <c r="AA15" s="405"/>
      <c r="AB15" s="406"/>
      <c r="AC15" s="372">
        <v>12802</v>
      </c>
      <c r="AD15" s="373"/>
      <c r="AE15" s="373"/>
      <c r="AF15" s="373"/>
      <c r="AG15" s="374"/>
      <c r="AH15" s="372">
        <v>13524</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15857772</v>
      </c>
      <c r="BO15" s="449"/>
      <c r="BP15" s="449"/>
      <c r="BQ15" s="449"/>
      <c r="BR15" s="449"/>
      <c r="BS15" s="449"/>
      <c r="BT15" s="449"/>
      <c r="BU15" s="450"/>
      <c r="BV15" s="448">
        <v>15370274</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30.1</v>
      </c>
      <c r="AD16" s="500"/>
      <c r="AE16" s="500"/>
      <c r="AF16" s="500"/>
      <c r="AG16" s="501"/>
      <c r="AH16" s="499">
        <v>34.4</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15330040</v>
      </c>
      <c r="BO16" s="420"/>
      <c r="BP16" s="420"/>
      <c r="BQ16" s="420"/>
      <c r="BR16" s="420"/>
      <c r="BS16" s="420"/>
      <c r="BT16" s="420"/>
      <c r="BU16" s="421"/>
      <c r="BV16" s="419">
        <v>14845676</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29348</v>
      </c>
      <c r="AD17" s="373"/>
      <c r="AE17" s="373"/>
      <c r="AF17" s="373"/>
      <c r="AG17" s="374"/>
      <c r="AH17" s="372">
        <v>25346</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20334805</v>
      </c>
      <c r="BO17" s="420"/>
      <c r="BP17" s="420"/>
      <c r="BQ17" s="420"/>
      <c r="BR17" s="420"/>
      <c r="BS17" s="420"/>
      <c r="BT17" s="420"/>
      <c r="BU17" s="421"/>
      <c r="BV17" s="419">
        <v>19683140</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18.02</v>
      </c>
      <c r="M18" s="472"/>
      <c r="N18" s="472"/>
      <c r="O18" s="472"/>
      <c r="P18" s="472"/>
      <c r="Q18" s="472"/>
      <c r="R18" s="473"/>
      <c r="S18" s="473"/>
      <c r="T18" s="473"/>
      <c r="U18" s="473"/>
      <c r="V18" s="474"/>
      <c r="W18" s="490"/>
      <c r="X18" s="491"/>
      <c r="Y18" s="491"/>
      <c r="Z18" s="491"/>
      <c r="AA18" s="491"/>
      <c r="AB18" s="515"/>
      <c r="AC18" s="389">
        <v>69</v>
      </c>
      <c r="AD18" s="390"/>
      <c r="AE18" s="390"/>
      <c r="AF18" s="390"/>
      <c r="AG18" s="475"/>
      <c r="AH18" s="389">
        <v>64.5</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19139889</v>
      </c>
      <c r="BO18" s="420"/>
      <c r="BP18" s="420"/>
      <c r="BQ18" s="420"/>
      <c r="BR18" s="420"/>
      <c r="BS18" s="420"/>
      <c r="BT18" s="420"/>
      <c r="BU18" s="421"/>
      <c r="BV18" s="419">
        <v>17825621</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5181</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29115372</v>
      </c>
      <c r="BO19" s="420"/>
      <c r="BP19" s="420"/>
      <c r="BQ19" s="420"/>
      <c r="BR19" s="420"/>
      <c r="BS19" s="420"/>
      <c r="BT19" s="420"/>
      <c r="BU19" s="421"/>
      <c r="BV19" s="419">
        <v>29254050</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42183</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24068907</v>
      </c>
      <c r="BO22" s="449"/>
      <c r="BP22" s="449"/>
      <c r="BQ22" s="449"/>
      <c r="BR22" s="449"/>
      <c r="BS22" s="449"/>
      <c r="BT22" s="449"/>
      <c r="BU22" s="450"/>
      <c r="BV22" s="448">
        <v>24286987</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16511203</v>
      </c>
      <c r="BO23" s="420"/>
      <c r="BP23" s="420"/>
      <c r="BQ23" s="420"/>
      <c r="BR23" s="420"/>
      <c r="BS23" s="420"/>
      <c r="BT23" s="420"/>
      <c r="BU23" s="421"/>
      <c r="BV23" s="419">
        <v>16576261</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7240</v>
      </c>
      <c r="R24" s="373"/>
      <c r="S24" s="373"/>
      <c r="T24" s="373"/>
      <c r="U24" s="373"/>
      <c r="V24" s="374"/>
      <c r="W24" s="462"/>
      <c r="X24" s="399"/>
      <c r="Y24" s="400"/>
      <c r="Z24" s="375" t="s">
        <v>162</v>
      </c>
      <c r="AA24" s="376"/>
      <c r="AB24" s="376"/>
      <c r="AC24" s="376"/>
      <c r="AD24" s="376"/>
      <c r="AE24" s="376"/>
      <c r="AF24" s="376"/>
      <c r="AG24" s="377"/>
      <c r="AH24" s="372">
        <v>537</v>
      </c>
      <c r="AI24" s="373"/>
      <c r="AJ24" s="373"/>
      <c r="AK24" s="373"/>
      <c r="AL24" s="374"/>
      <c r="AM24" s="372">
        <v>1605093</v>
      </c>
      <c r="AN24" s="373"/>
      <c r="AO24" s="373"/>
      <c r="AP24" s="373"/>
      <c r="AQ24" s="373"/>
      <c r="AR24" s="374"/>
      <c r="AS24" s="372">
        <v>2989</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20928488</v>
      </c>
      <c r="BO24" s="420"/>
      <c r="BP24" s="420"/>
      <c r="BQ24" s="420"/>
      <c r="BR24" s="420"/>
      <c r="BS24" s="420"/>
      <c r="BT24" s="420"/>
      <c r="BU24" s="421"/>
      <c r="BV24" s="419">
        <v>20612283</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6975</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6651440</v>
      </c>
      <c r="BO25" s="449"/>
      <c r="BP25" s="449"/>
      <c r="BQ25" s="449"/>
      <c r="BR25" s="449"/>
      <c r="BS25" s="449"/>
      <c r="BT25" s="449"/>
      <c r="BU25" s="450"/>
      <c r="BV25" s="448">
        <v>8346003</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6888</v>
      </c>
      <c r="R26" s="373"/>
      <c r="S26" s="373"/>
      <c r="T26" s="373"/>
      <c r="U26" s="373"/>
      <c r="V26" s="374"/>
      <c r="W26" s="462"/>
      <c r="X26" s="399"/>
      <c r="Y26" s="400"/>
      <c r="Z26" s="375" t="s">
        <v>168</v>
      </c>
      <c r="AA26" s="430"/>
      <c r="AB26" s="430"/>
      <c r="AC26" s="430"/>
      <c r="AD26" s="430"/>
      <c r="AE26" s="430"/>
      <c r="AF26" s="430"/>
      <c r="AG26" s="431"/>
      <c r="AH26" s="372">
        <v>15</v>
      </c>
      <c r="AI26" s="373"/>
      <c r="AJ26" s="373"/>
      <c r="AK26" s="373"/>
      <c r="AL26" s="374"/>
      <c r="AM26" s="372">
        <v>45870</v>
      </c>
      <c r="AN26" s="373"/>
      <c r="AO26" s="373"/>
      <c r="AP26" s="373"/>
      <c r="AQ26" s="373"/>
      <c r="AR26" s="374"/>
      <c r="AS26" s="372">
        <v>3058</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4550</v>
      </c>
      <c r="R27" s="373"/>
      <c r="S27" s="373"/>
      <c r="T27" s="373"/>
      <c r="U27" s="373"/>
      <c r="V27" s="374"/>
      <c r="W27" s="462"/>
      <c r="X27" s="399"/>
      <c r="Y27" s="400"/>
      <c r="Z27" s="375" t="s">
        <v>171</v>
      </c>
      <c r="AA27" s="376"/>
      <c r="AB27" s="376"/>
      <c r="AC27" s="376"/>
      <c r="AD27" s="376"/>
      <c r="AE27" s="376"/>
      <c r="AF27" s="376"/>
      <c r="AG27" s="377"/>
      <c r="AH27" s="372">
        <v>12</v>
      </c>
      <c r="AI27" s="373"/>
      <c r="AJ27" s="373"/>
      <c r="AK27" s="373"/>
      <c r="AL27" s="374"/>
      <c r="AM27" s="372">
        <v>48012</v>
      </c>
      <c r="AN27" s="373"/>
      <c r="AO27" s="373"/>
      <c r="AP27" s="373"/>
      <c r="AQ27" s="373"/>
      <c r="AR27" s="374"/>
      <c r="AS27" s="372">
        <v>4001</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4150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3443528</v>
      </c>
      <c r="BO28" s="449"/>
      <c r="BP28" s="449"/>
      <c r="BQ28" s="449"/>
      <c r="BR28" s="449"/>
      <c r="BS28" s="449"/>
      <c r="BT28" s="449"/>
      <c r="BU28" s="450"/>
      <c r="BV28" s="448">
        <v>3608168</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19</v>
      </c>
      <c r="M29" s="373"/>
      <c r="N29" s="373"/>
      <c r="O29" s="373"/>
      <c r="P29" s="374"/>
      <c r="Q29" s="372">
        <v>3950</v>
      </c>
      <c r="R29" s="373"/>
      <c r="S29" s="373"/>
      <c r="T29" s="373"/>
      <c r="U29" s="373"/>
      <c r="V29" s="374"/>
      <c r="W29" s="463"/>
      <c r="X29" s="464"/>
      <c r="Y29" s="465"/>
      <c r="Z29" s="375" t="s">
        <v>177</v>
      </c>
      <c r="AA29" s="376"/>
      <c r="AB29" s="376"/>
      <c r="AC29" s="376"/>
      <c r="AD29" s="376"/>
      <c r="AE29" s="376"/>
      <c r="AF29" s="376"/>
      <c r="AG29" s="377"/>
      <c r="AH29" s="372">
        <v>549</v>
      </c>
      <c r="AI29" s="373"/>
      <c r="AJ29" s="373"/>
      <c r="AK29" s="373"/>
      <c r="AL29" s="374"/>
      <c r="AM29" s="372">
        <v>1653105</v>
      </c>
      <c r="AN29" s="373"/>
      <c r="AO29" s="373"/>
      <c r="AP29" s="373"/>
      <c r="AQ29" s="373"/>
      <c r="AR29" s="374"/>
      <c r="AS29" s="372">
        <v>3011</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470728</v>
      </c>
      <c r="BO29" s="420"/>
      <c r="BP29" s="420"/>
      <c r="BQ29" s="420"/>
      <c r="BR29" s="420"/>
      <c r="BS29" s="420"/>
      <c r="BT29" s="420"/>
      <c r="BU29" s="421"/>
      <c r="BV29" s="419">
        <v>470474</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101</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2212541</v>
      </c>
      <c r="BO30" s="454"/>
      <c r="BP30" s="454"/>
      <c r="BQ30" s="454"/>
      <c r="BR30" s="454"/>
      <c r="BS30" s="454"/>
      <c r="BT30" s="454"/>
      <c r="BU30" s="455"/>
      <c r="BV30" s="453">
        <v>2484223</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八潮市国民健康保険特別会計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八潮市上水道事業会計</v>
      </c>
      <c r="AP34" s="368"/>
      <c r="AQ34" s="368"/>
      <c r="AR34" s="368"/>
      <c r="AS34" s="368"/>
      <c r="AT34" s="368"/>
      <c r="AU34" s="368"/>
      <c r="AV34" s="368"/>
      <c r="AW34" s="368"/>
      <c r="AX34" s="368"/>
      <c r="AY34" s="368"/>
      <c r="AZ34" s="368"/>
      <c r="BA34" s="368"/>
      <c r="BB34" s="368"/>
      <c r="BC34" s="368"/>
      <c r="BD34" s="169"/>
      <c r="BE34" s="367">
        <f>IF(BG34="","",MAX(C34:D43,U34:V43,AM34:AN43)+1)</f>
        <v>7</v>
      </c>
      <c r="BF34" s="367"/>
      <c r="BG34" s="368" t="str">
        <f>IF('各会計、関係団体の財政状況及び健全化判断比率'!B33="","",'各会計、関係団体の財政状況及び健全化判断比率'!B33)</f>
        <v>稲荷伊草第二土地区画整理事業特別会計</v>
      </c>
      <c r="BH34" s="368"/>
      <c r="BI34" s="368"/>
      <c r="BJ34" s="368"/>
      <c r="BK34" s="368"/>
      <c r="BL34" s="368"/>
      <c r="BM34" s="368"/>
      <c r="BN34" s="368"/>
      <c r="BO34" s="368"/>
      <c r="BP34" s="368"/>
      <c r="BQ34" s="368"/>
      <c r="BR34" s="368"/>
      <c r="BS34" s="368"/>
      <c r="BT34" s="368"/>
      <c r="BU34" s="368"/>
      <c r="BV34" s="169"/>
      <c r="BW34" s="367">
        <f>IF(BY34="","",MAX(C34:D43,U34:V43,AM34:AN43,BE34:BF43)+1)</f>
        <v>12</v>
      </c>
      <c r="BX34" s="367"/>
      <c r="BY34" s="368" t="str">
        <f>IF('各会計、関係団体の財政状況及び健全化判断比率'!B68="","",'各会計、関係団体の財政状況及び健全化判断比率'!B68)</f>
        <v>東埼玉資源環境組合</v>
      </c>
      <c r="BZ34" s="368"/>
      <c r="CA34" s="368"/>
      <c r="CB34" s="368"/>
      <c r="CC34" s="368"/>
      <c r="CD34" s="368"/>
      <c r="CE34" s="368"/>
      <c r="CF34" s="368"/>
      <c r="CG34" s="368"/>
      <c r="CH34" s="368"/>
      <c r="CI34" s="368"/>
      <c r="CJ34" s="368"/>
      <c r="CK34" s="368"/>
      <c r="CL34" s="368"/>
      <c r="CM34" s="368"/>
      <c r="CN34" s="169"/>
      <c r="CO34" s="367">
        <f>IF(CQ34="","",MAX(C34:D43,U34:V43,AM34:AN43,BE34:BF43,BW34:BX43)+1)</f>
        <v>19</v>
      </c>
      <c r="CP34" s="367"/>
      <c r="CQ34" s="368" t="str">
        <f>IF('各会計、関係団体の財政状況及び健全化判断比率'!BS7="","",'各会計、関係団体の財政状況及び健全化判断比率'!BS7)</f>
        <v>八潮市土地開発公社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八潮市介護保険特別会計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八潮市公共下水道事業会計</v>
      </c>
      <c r="AP35" s="368"/>
      <c r="AQ35" s="368"/>
      <c r="AR35" s="368"/>
      <c r="AS35" s="368"/>
      <c r="AT35" s="368"/>
      <c r="AU35" s="368"/>
      <c r="AV35" s="368"/>
      <c r="AW35" s="368"/>
      <c r="AX35" s="368"/>
      <c r="AY35" s="368"/>
      <c r="AZ35" s="368"/>
      <c r="BA35" s="368"/>
      <c r="BB35" s="368"/>
      <c r="BC35" s="368"/>
      <c r="BD35" s="169"/>
      <c r="BE35" s="367">
        <f t="shared" ref="BE35:BE43" si="1">IF(BG35="","",BE34+1)</f>
        <v>8</v>
      </c>
      <c r="BF35" s="367"/>
      <c r="BG35" s="368" t="str">
        <f>IF('各会計、関係団体の財政状況及び健全化判断比率'!B34="","",'各会計、関係団体の財政状況及び健全化判断比率'!B34)</f>
        <v>鶴ケ曽根・二丁目土地区画整理事業特別会計</v>
      </c>
      <c r="BH35" s="368"/>
      <c r="BI35" s="368"/>
      <c r="BJ35" s="368"/>
      <c r="BK35" s="368"/>
      <c r="BL35" s="368"/>
      <c r="BM35" s="368"/>
      <c r="BN35" s="368"/>
      <c r="BO35" s="368"/>
      <c r="BP35" s="368"/>
      <c r="BQ35" s="368"/>
      <c r="BR35" s="368"/>
      <c r="BS35" s="368"/>
      <c r="BT35" s="368"/>
      <c r="BU35" s="368"/>
      <c r="BV35" s="169"/>
      <c r="BW35" s="367">
        <f t="shared" ref="BW35:BW43" si="2">IF(BY35="","",BW34+1)</f>
        <v>13</v>
      </c>
      <c r="BX35" s="367"/>
      <c r="BY35" s="368" t="str">
        <f>IF('各会計、関係団体の財政状況及び健全化判断比率'!B69="","",'各会計、関係団体の財政状況及び健全化判断比率'!B69)</f>
        <v>埼玉県後期高齢者医療広域連合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八潮市後期高齢者医療特別会計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f t="shared" si="1"/>
        <v>9</v>
      </c>
      <c r="BF36" s="367"/>
      <c r="BG36" s="368" t="str">
        <f>IF('各会計、関係団体の財政状況及び健全化判断比率'!B35="","",'各会計、関係団体の財政状況及び健全化判断比率'!B35)</f>
        <v>大瀬古新田土地区画整理事業特別会計</v>
      </c>
      <c r="BH36" s="368"/>
      <c r="BI36" s="368"/>
      <c r="BJ36" s="368"/>
      <c r="BK36" s="368"/>
      <c r="BL36" s="368"/>
      <c r="BM36" s="368"/>
      <c r="BN36" s="368"/>
      <c r="BO36" s="368"/>
      <c r="BP36" s="368"/>
      <c r="BQ36" s="368"/>
      <c r="BR36" s="368"/>
      <c r="BS36" s="368"/>
      <c r="BT36" s="368"/>
      <c r="BU36" s="368"/>
      <c r="BV36" s="169"/>
      <c r="BW36" s="367">
        <f t="shared" si="2"/>
        <v>14</v>
      </c>
      <c r="BX36" s="367"/>
      <c r="BY36" s="368" t="str">
        <f>IF('各会計、関係団体の財政状況及び健全化判断比率'!B70="","",'各会計、関係団体の財政状況及び健全化判断比率'!B70)</f>
        <v>埼玉県後期高齢者医療広域連合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f t="shared" si="1"/>
        <v>10</v>
      </c>
      <c r="BF37" s="367"/>
      <c r="BG37" s="368" t="str">
        <f>IF('各会計、関係団体の財政状況及び健全化判断比率'!B36="","",'各会計、関係団体の財政状況及び健全化判断比率'!B36)</f>
        <v>西袋上馬場土地区画整理事業特別会計</v>
      </c>
      <c r="BH37" s="368"/>
      <c r="BI37" s="368"/>
      <c r="BJ37" s="368"/>
      <c r="BK37" s="368"/>
      <c r="BL37" s="368"/>
      <c r="BM37" s="368"/>
      <c r="BN37" s="368"/>
      <c r="BO37" s="368"/>
      <c r="BP37" s="368"/>
      <c r="BQ37" s="368"/>
      <c r="BR37" s="368"/>
      <c r="BS37" s="368"/>
      <c r="BT37" s="368"/>
      <c r="BU37" s="368"/>
      <c r="BV37" s="169"/>
      <c r="BW37" s="367">
        <f t="shared" si="2"/>
        <v>15</v>
      </c>
      <c r="BX37" s="367"/>
      <c r="BY37" s="368" t="str">
        <f>IF('各会計、関係団体の財政状況及び健全化判断比率'!B71="","",'各会計、関係団体の財政状況及び健全化判断比率'!B71)</f>
        <v>埼玉県市町村総合事務組合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f t="shared" si="1"/>
        <v>11</v>
      </c>
      <c r="BF38" s="367"/>
      <c r="BG38" s="368" t="str">
        <f>IF('各会計、関係団体の財政状況及び健全化判断比率'!B37="","",'各会計、関係団体の財政状況及び健全化判断比率'!B37)</f>
        <v>八潮南部東一体型特定土地区画整理事業特別会計</v>
      </c>
      <c r="BH38" s="368"/>
      <c r="BI38" s="368"/>
      <c r="BJ38" s="368"/>
      <c r="BK38" s="368"/>
      <c r="BL38" s="368"/>
      <c r="BM38" s="368"/>
      <c r="BN38" s="368"/>
      <c r="BO38" s="368"/>
      <c r="BP38" s="368"/>
      <c r="BQ38" s="368"/>
      <c r="BR38" s="368"/>
      <c r="BS38" s="368"/>
      <c r="BT38" s="368"/>
      <c r="BU38" s="368"/>
      <c r="BV38" s="169"/>
      <c r="BW38" s="367">
        <f t="shared" si="2"/>
        <v>16</v>
      </c>
      <c r="BX38" s="367"/>
      <c r="BY38" s="368" t="str">
        <f>IF('各会計、関係団体の財政状況及び健全化判断比率'!B72="","",'各会計、関係団体の財政状況及び健全化判断比率'!B72)</f>
        <v>埼玉県市町村総合事務組合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17</v>
      </c>
      <c r="BX39" s="367"/>
      <c r="BY39" s="368" t="str">
        <f>IF('各会計、関係団体の財政状況及び健全化判断比率'!B73="","",'各会計、関係団体の財政状況及び健全化判断比率'!B73)</f>
        <v>彩の国さいたま人づくり広域連合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18</v>
      </c>
      <c r="BX40" s="367"/>
      <c r="BY40" s="368" t="str">
        <f>IF('各会計、関係団体の財政状況及び健全化判断比率'!B74="","",'各会計、関係団体の財政状況及び健全化判断比率'!B74)</f>
        <v>草加八潮消防組合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Ga294cLOwrIPz/+ATXZ/DYrgyrCcrQvjaV6Qj/mMNT6f8CuHJ+//KF2jRBVUI8W38V2Ng22s0UQ/g5/bwu86GA==" saltValue="rEu4OPecLiEXn6VInM2sM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26" workbookViewId="0">
      <selection activeCell="AP24" sqref="AP24:BF24"/>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18497705</v>
      </c>
      <c r="S5" s="677"/>
      <c r="T5" s="677"/>
      <c r="U5" s="677"/>
      <c r="V5" s="677"/>
      <c r="W5" s="677"/>
      <c r="X5" s="677"/>
      <c r="Y5" s="702"/>
      <c r="Z5" s="715">
        <v>43.2</v>
      </c>
      <c r="AA5" s="715"/>
      <c r="AB5" s="715"/>
      <c r="AC5" s="715"/>
      <c r="AD5" s="716">
        <v>17076541</v>
      </c>
      <c r="AE5" s="716"/>
      <c r="AF5" s="716"/>
      <c r="AG5" s="716"/>
      <c r="AH5" s="716"/>
      <c r="AI5" s="716"/>
      <c r="AJ5" s="716"/>
      <c r="AK5" s="716"/>
      <c r="AL5" s="703">
        <v>81.2</v>
      </c>
      <c r="AM5" s="685"/>
      <c r="AN5" s="685"/>
      <c r="AO5" s="704"/>
      <c r="AP5" s="679" t="s">
        <v>216</v>
      </c>
      <c r="AQ5" s="680"/>
      <c r="AR5" s="680"/>
      <c r="AS5" s="680"/>
      <c r="AT5" s="680"/>
      <c r="AU5" s="680"/>
      <c r="AV5" s="680"/>
      <c r="AW5" s="680"/>
      <c r="AX5" s="680"/>
      <c r="AY5" s="680"/>
      <c r="AZ5" s="680"/>
      <c r="BA5" s="680"/>
      <c r="BB5" s="680"/>
      <c r="BC5" s="680"/>
      <c r="BD5" s="680"/>
      <c r="BE5" s="680"/>
      <c r="BF5" s="681"/>
      <c r="BG5" s="621">
        <v>17076541</v>
      </c>
      <c r="BH5" s="622"/>
      <c r="BI5" s="622"/>
      <c r="BJ5" s="622"/>
      <c r="BK5" s="622"/>
      <c r="BL5" s="622"/>
      <c r="BM5" s="622"/>
      <c r="BN5" s="623"/>
      <c r="BO5" s="659">
        <v>92.3</v>
      </c>
      <c r="BP5" s="659"/>
      <c r="BQ5" s="659"/>
      <c r="BR5" s="659"/>
      <c r="BS5" s="660">
        <v>124880</v>
      </c>
      <c r="BT5" s="660"/>
      <c r="BU5" s="660"/>
      <c r="BV5" s="660"/>
      <c r="BW5" s="660"/>
      <c r="BX5" s="660"/>
      <c r="BY5" s="660"/>
      <c r="BZ5" s="660"/>
      <c r="CA5" s="660"/>
      <c r="CB5" s="698"/>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190671</v>
      </c>
      <c r="S6" s="622"/>
      <c r="T6" s="622"/>
      <c r="U6" s="622"/>
      <c r="V6" s="622"/>
      <c r="W6" s="622"/>
      <c r="X6" s="622"/>
      <c r="Y6" s="623"/>
      <c r="Z6" s="659">
        <v>0.4</v>
      </c>
      <c r="AA6" s="659"/>
      <c r="AB6" s="659"/>
      <c r="AC6" s="659"/>
      <c r="AD6" s="660">
        <v>190671</v>
      </c>
      <c r="AE6" s="660"/>
      <c r="AF6" s="660"/>
      <c r="AG6" s="660"/>
      <c r="AH6" s="660"/>
      <c r="AI6" s="660"/>
      <c r="AJ6" s="660"/>
      <c r="AK6" s="660"/>
      <c r="AL6" s="624">
        <v>0.9</v>
      </c>
      <c r="AM6" s="625"/>
      <c r="AN6" s="625"/>
      <c r="AO6" s="661"/>
      <c r="AP6" s="618" t="s">
        <v>221</v>
      </c>
      <c r="AQ6" s="619"/>
      <c r="AR6" s="619"/>
      <c r="AS6" s="619"/>
      <c r="AT6" s="619"/>
      <c r="AU6" s="619"/>
      <c r="AV6" s="619"/>
      <c r="AW6" s="619"/>
      <c r="AX6" s="619"/>
      <c r="AY6" s="619"/>
      <c r="AZ6" s="619"/>
      <c r="BA6" s="619"/>
      <c r="BB6" s="619"/>
      <c r="BC6" s="619"/>
      <c r="BD6" s="619"/>
      <c r="BE6" s="619"/>
      <c r="BF6" s="620"/>
      <c r="BG6" s="621">
        <v>17076541</v>
      </c>
      <c r="BH6" s="622"/>
      <c r="BI6" s="622"/>
      <c r="BJ6" s="622"/>
      <c r="BK6" s="622"/>
      <c r="BL6" s="622"/>
      <c r="BM6" s="622"/>
      <c r="BN6" s="623"/>
      <c r="BO6" s="659">
        <v>92.3</v>
      </c>
      <c r="BP6" s="659"/>
      <c r="BQ6" s="659"/>
      <c r="BR6" s="659"/>
      <c r="BS6" s="660">
        <v>124880</v>
      </c>
      <c r="BT6" s="660"/>
      <c r="BU6" s="660"/>
      <c r="BV6" s="660"/>
      <c r="BW6" s="660"/>
      <c r="BX6" s="660"/>
      <c r="BY6" s="660"/>
      <c r="BZ6" s="660"/>
      <c r="CA6" s="660"/>
      <c r="CB6" s="698"/>
      <c r="CD6" s="679" t="s">
        <v>222</v>
      </c>
      <c r="CE6" s="680"/>
      <c r="CF6" s="680"/>
      <c r="CG6" s="680"/>
      <c r="CH6" s="680"/>
      <c r="CI6" s="680"/>
      <c r="CJ6" s="680"/>
      <c r="CK6" s="680"/>
      <c r="CL6" s="680"/>
      <c r="CM6" s="680"/>
      <c r="CN6" s="680"/>
      <c r="CO6" s="680"/>
      <c r="CP6" s="680"/>
      <c r="CQ6" s="681"/>
      <c r="CR6" s="621">
        <v>240324</v>
      </c>
      <c r="CS6" s="622"/>
      <c r="CT6" s="622"/>
      <c r="CU6" s="622"/>
      <c r="CV6" s="622"/>
      <c r="CW6" s="622"/>
      <c r="CX6" s="622"/>
      <c r="CY6" s="623"/>
      <c r="CZ6" s="703">
        <v>0.6</v>
      </c>
      <c r="DA6" s="685"/>
      <c r="DB6" s="685"/>
      <c r="DC6" s="705"/>
      <c r="DD6" s="627" t="s">
        <v>122</v>
      </c>
      <c r="DE6" s="622"/>
      <c r="DF6" s="622"/>
      <c r="DG6" s="622"/>
      <c r="DH6" s="622"/>
      <c r="DI6" s="622"/>
      <c r="DJ6" s="622"/>
      <c r="DK6" s="622"/>
      <c r="DL6" s="622"/>
      <c r="DM6" s="622"/>
      <c r="DN6" s="622"/>
      <c r="DO6" s="622"/>
      <c r="DP6" s="623"/>
      <c r="DQ6" s="627">
        <v>240324</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7093</v>
      </c>
      <c r="S7" s="622"/>
      <c r="T7" s="622"/>
      <c r="U7" s="622"/>
      <c r="V7" s="622"/>
      <c r="W7" s="622"/>
      <c r="X7" s="622"/>
      <c r="Y7" s="623"/>
      <c r="Z7" s="659">
        <v>0</v>
      </c>
      <c r="AA7" s="659"/>
      <c r="AB7" s="659"/>
      <c r="AC7" s="659"/>
      <c r="AD7" s="660">
        <v>7093</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7546402</v>
      </c>
      <c r="BH7" s="622"/>
      <c r="BI7" s="622"/>
      <c r="BJ7" s="622"/>
      <c r="BK7" s="622"/>
      <c r="BL7" s="622"/>
      <c r="BM7" s="622"/>
      <c r="BN7" s="623"/>
      <c r="BO7" s="659">
        <v>40.799999999999997</v>
      </c>
      <c r="BP7" s="659"/>
      <c r="BQ7" s="659"/>
      <c r="BR7" s="659"/>
      <c r="BS7" s="660">
        <v>124880</v>
      </c>
      <c r="BT7" s="660"/>
      <c r="BU7" s="660"/>
      <c r="BV7" s="660"/>
      <c r="BW7" s="660"/>
      <c r="BX7" s="660"/>
      <c r="BY7" s="660"/>
      <c r="BZ7" s="660"/>
      <c r="CA7" s="660"/>
      <c r="CB7" s="698"/>
      <c r="CD7" s="618" t="s">
        <v>225</v>
      </c>
      <c r="CE7" s="619"/>
      <c r="CF7" s="619"/>
      <c r="CG7" s="619"/>
      <c r="CH7" s="619"/>
      <c r="CI7" s="619"/>
      <c r="CJ7" s="619"/>
      <c r="CK7" s="619"/>
      <c r="CL7" s="619"/>
      <c r="CM7" s="619"/>
      <c r="CN7" s="619"/>
      <c r="CO7" s="619"/>
      <c r="CP7" s="619"/>
      <c r="CQ7" s="620"/>
      <c r="CR7" s="621">
        <v>6132330</v>
      </c>
      <c r="CS7" s="622"/>
      <c r="CT7" s="622"/>
      <c r="CU7" s="622"/>
      <c r="CV7" s="622"/>
      <c r="CW7" s="622"/>
      <c r="CX7" s="622"/>
      <c r="CY7" s="623"/>
      <c r="CZ7" s="659">
        <v>15.6</v>
      </c>
      <c r="DA7" s="659"/>
      <c r="DB7" s="659"/>
      <c r="DC7" s="659"/>
      <c r="DD7" s="627">
        <v>610300</v>
      </c>
      <c r="DE7" s="622"/>
      <c r="DF7" s="622"/>
      <c r="DG7" s="622"/>
      <c r="DH7" s="622"/>
      <c r="DI7" s="622"/>
      <c r="DJ7" s="622"/>
      <c r="DK7" s="622"/>
      <c r="DL7" s="622"/>
      <c r="DM7" s="622"/>
      <c r="DN7" s="622"/>
      <c r="DO7" s="622"/>
      <c r="DP7" s="623"/>
      <c r="DQ7" s="627">
        <v>4994425</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135984</v>
      </c>
      <c r="S8" s="622"/>
      <c r="T8" s="622"/>
      <c r="U8" s="622"/>
      <c r="V8" s="622"/>
      <c r="W8" s="622"/>
      <c r="X8" s="622"/>
      <c r="Y8" s="623"/>
      <c r="Z8" s="659">
        <v>0.3</v>
      </c>
      <c r="AA8" s="659"/>
      <c r="AB8" s="659"/>
      <c r="AC8" s="659"/>
      <c r="AD8" s="660">
        <v>135984</v>
      </c>
      <c r="AE8" s="660"/>
      <c r="AF8" s="660"/>
      <c r="AG8" s="660"/>
      <c r="AH8" s="660"/>
      <c r="AI8" s="660"/>
      <c r="AJ8" s="660"/>
      <c r="AK8" s="660"/>
      <c r="AL8" s="624">
        <v>0.6</v>
      </c>
      <c r="AM8" s="625"/>
      <c r="AN8" s="625"/>
      <c r="AO8" s="661"/>
      <c r="AP8" s="618" t="s">
        <v>227</v>
      </c>
      <c r="AQ8" s="619"/>
      <c r="AR8" s="619"/>
      <c r="AS8" s="619"/>
      <c r="AT8" s="619"/>
      <c r="AU8" s="619"/>
      <c r="AV8" s="619"/>
      <c r="AW8" s="619"/>
      <c r="AX8" s="619"/>
      <c r="AY8" s="619"/>
      <c r="AZ8" s="619"/>
      <c r="BA8" s="619"/>
      <c r="BB8" s="619"/>
      <c r="BC8" s="619"/>
      <c r="BD8" s="619"/>
      <c r="BE8" s="619"/>
      <c r="BF8" s="620"/>
      <c r="BG8" s="621">
        <v>159657</v>
      </c>
      <c r="BH8" s="622"/>
      <c r="BI8" s="622"/>
      <c r="BJ8" s="622"/>
      <c r="BK8" s="622"/>
      <c r="BL8" s="622"/>
      <c r="BM8" s="622"/>
      <c r="BN8" s="623"/>
      <c r="BO8" s="659">
        <v>0.9</v>
      </c>
      <c r="BP8" s="659"/>
      <c r="BQ8" s="659"/>
      <c r="BR8" s="659"/>
      <c r="BS8" s="660" t="s">
        <v>122</v>
      </c>
      <c r="BT8" s="660"/>
      <c r="BU8" s="660"/>
      <c r="BV8" s="660"/>
      <c r="BW8" s="660"/>
      <c r="BX8" s="660"/>
      <c r="BY8" s="660"/>
      <c r="BZ8" s="660"/>
      <c r="CA8" s="660"/>
      <c r="CB8" s="698"/>
      <c r="CD8" s="618" t="s">
        <v>228</v>
      </c>
      <c r="CE8" s="619"/>
      <c r="CF8" s="619"/>
      <c r="CG8" s="619"/>
      <c r="CH8" s="619"/>
      <c r="CI8" s="619"/>
      <c r="CJ8" s="619"/>
      <c r="CK8" s="619"/>
      <c r="CL8" s="619"/>
      <c r="CM8" s="619"/>
      <c r="CN8" s="619"/>
      <c r="CO8" s="619"/>
      <c r="CP8" s="619"/>
      <c r="CQ8" s="620"/>
      <c r="CR8" s="621">
        <v>17359380</v>
      </c>
      <c r="CS8" s="622"/>
      <c r="CT8" s="622"/>
      <c r="CU8" s="622"/>
      <c r="CV8" s="622"/>
      <c r="CW8" s="622"/>
      <c r="CX8" s="622"/>
      <c r="CY8" s="623"/>
      <c r="CZ8" s="659">
        <v>44.2</v>
      </c>
      <c r="DA8" s="659"/>
      <c r="DB8" s="659"/>
      <c r="DC8" s="659"/>
      <c r="DD8" s="627">
        <v>396056</v>
      </c>
      <c r="DE8" s="622"/>
      <c r="DF8" s="622"/>
      <c r="DG8" s="622"/>
      <c r="DH8" s="622"/>
      <c r="DI8" s="622"/>
      <c r="DJ8" s="622"/>
      <c r="DK8" s="622"/>
      <c r="DL8" s="622"/>
      <c r="DM8" s="622"/>
      <c r="DN8" s="622"/>
      <c r="DO8" s="622"/>
      <c r="DP8" s="623"/>
      <c r="DQ8" s="627">
        <v>8457479</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195844</v>
      </c>
      <c r="S9" s="622"/>
      <c r="T9" s="622"/>
      <c r="U9" s="622"/>
      <c r="V9" s="622"/>
      <c r="W9" s="622"/>
      <c r="X9" s="622"/>
      <c r="Y9" s="623"/>
      <c r="Z9" s="659">
        <v>0.5</v>
      </c>
      <c r="AA9" s="659"/>
      <c r="AB9" s="659"/>
      <c r="AC9" s="659"/>
      <c r="AD9" s="660">
        <v>195844</v>
      </c>
      <c r="AE9" s="660"/>
      <c r="AF9" s="660"/>
      <c r="AG9" s="660"/>
      <c r="AH9" s="660"/>
      <c r="AI9" s="660"/>
      <c r="AJ9" s="660"/>
      <c r="AK9" s="660"/>
      <c r="AL9" s="624">
        <v>0.9</v>
      </c>
      <c r="AM9" s="625"/>
      <c r="AN9" s="625"/>
      <c r="AO9" s="661"/>
      <c r="AP9" s="618" t="s">
        <v>230</v>
      </c>
      <c r="AQ9" s="619"/>
      <c r="AR9" s="619"/>
      <c r="AS9" s="619"/>
      <c r="AT9" s="619"/>
      <c r="AU9" s="619"/>
      <c r="AV9" s="619"/>
      <c r="AW9" s="619"/>
      <c r="AX9" s="619"/>
      <c r="AY9" s="619"/>
      <c r="AZ9" s="619"/>
      <c r="BA9" s="619"/>
      <c r="BB9" s="619"/>
      <c r="BC9" s="619"/>
      <c r="BD9" s="619"/>
      <c r="BE9" s="619"/>
      <c r="BF9" s="620"/>
      <c r="BG9" s="621">
        <v>6175369</v>
      </c>
      <c r="BH9" s="622"/>
      <c r="BI9" s="622"/>
      <c r="BJ9" s="622"/>
      <c r="BK9" s="622"/>
      <c r="BL9" s="622"/>
      <c r="BM9" s="622"/>
      <c r="BN9" s="623"/>
      <c r="BO9" s="659">
        <v>33.4</v>
      </c>
      <c r="BP9" s="659"/>
      <c r="BQ9" s="659"/>
      <c r="BR9" s="659"/>
      <c r="BS9" s="660" t="s">
        <v>122</v>
      </c>
      <c r="BT9" s="660"/>
      <c r="BU9" s="660"/>
      <c r="BV9" s="660"/>
      <c r="BW9" s="660"/>
      <c r="BX9" s="660"/>
      <c r="BY9" s="660"/>
      <c r="BZ9" s="660"/>
      <c r="CA9" s="660"/>
      <c r="CB9" s="698"/>
      <c r="CD9" s="618" t="s">
        <v>231</v>
      </c>
      <c r="CE9" s="619"/>
      <c r="CF9" s="619"/>
      <c r="CG9" s="619"/>
      <c r="CH9" s="619"/>
      <c r="CI9" s="619"/>
      <c r="CJ9" s="619"/>
      <c r="CK9" s="619"/>
      <c r="CL9" s="619"/>
      <c r="CM9" s="619"/>
      <c r="CN9" s="619"/>
      <c r="CO9" s="619"/>
      <c r="CP9" s="619"/>
      <c r="CQ9" s="620"/>
      <c r="CR9" s="621">
        <v>2446198</v>
      </c>
      <c r="CS9" s="622"/>
      <c r="CT9" s="622"/>
      <c r="CU9" s="622"/>
      <c r="CV9" s="622"/>
      <c r="CW9" s="622"/>
      <c r="CX9" s="622"/>
      <c r="CY9" s="623"/>
      <c r="CZ9" s="659">
        <v>6.2</v>
      </c>
      <c r="DA9" s="659"/>
      <c r="DB9" s="659"/>
      <c r="DC9" s="659"/>
      <c r="DD9" s="627">
        <v>33151</v>
      </c>
      <c r="DE9" s="622"/>
      <c r="DF9" s="622"/>
      <c r="DG9" s="622"/>
      <c r="DH9" s="622"/>
      <c r="DI9" s="622"/>
      <c r="DJ9" s="622"/>
      <c r="DK9" s="622"/>
      <c r="DL9" s="622"/>
      <c r="DM9" s="622"/>
      <c r="DN9" s="622"/>
      <c r="DO9" s="622"/>
      <c r="DP9" s="623"/>
      <c r="DQ9" s="627">
        <v>2144321</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365157</v>
      </c>
      <c r="BH10" s="622"/>
      <c r="BI10" s="622"/>
      <c r="BJ10" s="622"/>
      <c r="BK10" s="622"/>
      <c r="BL10" s="622"/>
      <c r="BM10" s="622"/>
      <c r="BN10" s="623"/>
      <c r="BO10" s="659">
        <v>2</v>
      </c>
      <c r="BP10" s="659"/>
      <c r="BQ10" s="659"/>
      <c r="BR10" s="659"/>
      <c r="BS10" s="660" t="s">
        <v>122</v>
      </c>
      <c r="BT10" s="660"/>
      <c r="BU10" s="660"/>
      <c r="BV10" s="660"/>
      <c r="BW10" s="660"/>
      <c r="BX10" s="660"/>
      <c r="BY10" s="660"/>
      <c r="BZ10" s="660"/>
      <c r="CA10" s="660"/>
      <c r="CB10" s="698"/>
      <c r="CD10" s="618" t="s">
        <v>234</v>
      </c>
      <c r="CE10" s="619"/>
      <c r="CF10" s="619"/>
      <c r="CG10" s="619"/>
      <c r="CH10" s="619"/>
      <c r="CI10" s="619"/>
      <c r="CJ10" s="619"/>
      <c r="CK10" s="619"/>
      <c r="CL10" s="619"/>
      <c r="CM10" s="619"/>
      <c r="CN10" s="619"/>
      <c r="CO10" s="619"/>
      <c r="CP10" s="619"/>
      <c r="CQ10" s="620"/>
      <c r="CR10" s="621">
        <v>58776</v>
      </c>
      <c r="CS10" s="622"/>
      <c r="CT10" s="622"/>
      <c r="CU10" s="622"/>
      <c r="CV10" s="622"/>
      <c r="CW10" s="622"/>
      <c r="CX10" s="622"/>
      <c r="CY10" s="623"/>
      <c r="CZ10" s="659">
        <v>0.1</v>
      </c>
      <c r="DA10" s="659"/>
      <c r="DB10" s="659"/>
      <c r="DC10" s="659"/>
      <c r="DD10" s="627">
        <v>2158</v>
      </c>
      <c r="DE10" s="622"/>
      <c r="DF10" s="622"/>
      <c r="DG10" s="622"/>
      <c r="DH10" s="622"/>
      <c r="DI10" s="622"/>
      <c r="DJ10" s="622"/>
      <c r="DK10" s="622"/>
      <c r="DL10" s="622"/>
      <c r="DM10" s="622"/>
      <c r="DN10" s="622"/>
      <c r="DO10" s="622"/>
      <c r="DP10" s="623"/>
      <c r="DQ10" s="627">
        <v>45813</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2429909</v>
      </c>
      <c r="S11" s="622"/>
      <c r="T11" s="622"/>
      <c r="U11" s="622"/>
      <c r="V11" s="622"/>
      <c r="W11" s="622"/>
      <c r="X11" s="622"/>
      <c r="Y11" s="623"/>
      <c r="Z11" s="624">
        <v>5.7</v>
      </c>
      <c r="AA11" s="625"/>
      <c r="AB11" s="625"/>
      <c r="AC11" s="626"/>
      <c r="AD11" s="627">
        <v>2429909</v>
      </c>
      <c r="AE11" s="622"/>
      <c r="AF11" s="622"/>
      <c r="AG11" s="622"/>
      <c r="AH11" s="622"/>
      <c r="AI11" s="622"/>
      <c r="AJ11" s="622"/>
      <c r="AK11" s="623"/>
      <c r="AL11" s="624">
        <v>11.6</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846219</v>
      </c>
      <c r="BH11" s="622"/>
      <c r="BI11" s="622"/>
      <c r="BJ11" s="622"/>
      <c r="BK11" s="622"/>
      <c r="BL11" s="622"/>
      <c r="BM11" s="622"/>
      <c r="BN11" s="623"/>
      <c r="BO11" s="659">
        <v>4.5999999999999996</v>
      </c>
      <c r="BP11" s="659"/>
      <c r="BQ11" s="659"/>
      <c r="BR11" s="659"/>
      <c r="BS11" s="660">
        <v>124880</v>
      </c>
      <c r="BT11" s="660"/>
      <c r="BU11" s="660"/>
      <c r="BV11" s="660"/>
      <c r="BW11" s="660"/>
      <c r="BX11" s="660"/>
      <c r="BY11" s="660"/>
      <c r="BZ11" s="660"/>
      <c r="CA11" s="660"/>
      <c r="CB11" s="698"/>
      <c r="CD11" s="618" t="s">
        <v>237</v>
      </c>
      <c r="CE11" s="619"/>
      <c r="CF11" s="619"/>
      <c r="CG11" s="619"/>
      <c r="CH11" s="619"/>
      <c r="CI11" s="619"/>
      <c r="CJ11" s="619"/>
      <c r="CK11" s="619"/>
      <c r="CL11" s="619"/>
      <c r="CM11" s="619"/>
      <c r="CN11" s="619"/>
      <c r="CO11" s="619"/>
      <c r="CP11" s="619"/>
      <c r="CQ11" s="620"/>
      <c r="CR11" s="621">
        <v>79409</v>
      </c>
      <c r="CS11" s="622"/>
      <c r="CT11" s="622"/>
      <c r="CU11" s="622"/>
      <c r="CV11" s="622"/>
      <c r="CW11" s="622"/>
      <c r="CX11" s="622"/>
      <c r="CY11" s="623"/>
      <c r="CZ11" s="659">
        <v>0.2</v>
      </c>
      <c r="DA11" s="659"/>
      <c r="DB11" s="659"/>
      <c r="DC11" s="659"/>
      <c r="DD11" s="627">
        <v>6155</v>
      </c>
      <c r="DE11" s="622"/>
      <c r="DF11" s="622"/>
      <c r="DG11" s="622"/>
      <c r="DH11" s="622"/>
      <c r="DI11" s="622"/>
      <c r="DJ11" s="622"/>
      <c r="DK11" s="622"/>
      <c r="DL11" s="622"/>
      <c r="DM11" s="622"/>
      <c r="DN11" s="622"/>
      <c r="DO11" s="622"/>
      <c r="DP11" s="623"/>
      <c r="DQ11" s="627">
        <v>74678</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8472526</v>
      </c>
      <c r="BH12" s="622"/>
      <c r="BI12" s="622"/>
      <c r="BJ12" s="622"/>
      <c r="BK12" s="622"/>
      <c r="BL12" s="622"/>
      <c r="BM12" s="622"/>
      <c r="BN12" s="623"/>
      <c r="BO12" s="659">
        <v>45.8</v>
      </c>
      <c r="BP12" s="659"/>
      <c r="BQ12" s="659"/>
      <c r="BR12" s="659"/>
      <c r="BS12" s="660" t="s">
        <v>122</v>
      </c>
      <c r="BT12" s="660"/>
      <c r="BU12" s="660"/>
      <c r="BV12" s="660"/>
      <c r="BW12" s="660"/>
      <c r="BX12" s="660"/>
      <c r="BY12" s="660"/>
      <c r="BZ12" s="660"/>
      <c r="CA12" s="660"/>
      <c r="CB12" s="698"/>
      <c r="CD12" s="618" t="s">
        <v>240</v>
      </c>
      <c r="CE12" s="619"/>
      <c r="CF12" s="619"/>
      <c r="CG12" s="619"/>
      <c r="CH12" s="619"/>
      <c r="CI12" s="619"/>
      <c r="CJ12" s="619"/>
      <c r="CK12" s="619"/>
      <c r="CL12" s="619"/>
      <c r="CM12" s="619"/>
      <c r="CN12" s="619"/>
      <c r="CO12" s="619"/>
      <c r="CP12" s="619"/>
      <c r="CQ12" s="620"/>
      <c r="CR12" s="621">
        <v>395931</v>
      </c>
      <c r="CS12" s="622"/>
      <c r="CT12" s="622"/>
      <c r="CU12" s="622"/>
      <c r="CV12" s="622"/>
      <c r="CW12" s="622"/>
      <c r="CX12" s="622"/>
      <c r="CY12" s="623"/>
      <c r="CZ12" s="659">
        <v>1</v>
      </c>
      <c r="DA12" s="659"/>
      <c r="DB12" s="659"/>
      <c r="DC12" s="659"/>
      <c r="DD12" s="627">
        <v>9705</v>
      </c>
      <c r="DE12" s="622"/>
      <c r="DF12" s="622"/>
      <c r="DG12" s="622"/>
      <c r="DH12" s="622"/>
      <c r="DI12" s="622"/>
      <c r="DJ12" s="622"/>
      <c r="DK12" s="622"/>
      <c r="DL12" s="622"/>
      <c r="DM12" s="622"/>
      <c r="DN12" s="622"/>
      <c r="DO12" s="622"/>
      <c r="DP12" s="623"/>
      <c r="DQ12" s="627">
        <v>302024</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8467781</v>
      </c>
      <c r="BH13" s="622"/>
      <c r="BI13" s="622"/>
      <c r="BJ13" s="622"/>
      <c r="BK13" s="622"/>
      <c r="BL13" s="622"/>
      <c r="BM13" s="622"/>
      <c r="BN13" s="623"/>
      <c r="BO13" s="659">
        <v>45.8</v>
      </c>
      <c r="BP13" s="659"/>
      <c r="BQ13" s="659"/>
      <c r="BR13" s="659"/>
      <c r="BS13" s="660" t="s">
        <v>122</v>
      </c>
      <c r="BT13" s="660"/>
      <c r="BU13" s="660"/>
      <c r="BV13" s="660"/>
      <c r="BW13" s="660"/>
      <c r="BX13" s="660"/>
      <c r="BY13" s="660"/>
      <c r="BZ13" s="660"/>
      <c r="CA13" s="660"/>
      <c r="CB13" s="698"/>
      <c r="CD13" s="618" t="s">
        <v>243</v>
      </c>
      <c r="CE13" s="619"/>
      <c r="CF13" s="619"/>
      <c r="CG13" s="619"/>
      <c r="CH13" s="619"/>
      <c r="CI13" s="619"/>
      <c r="CJ13" s="619"/>
      <c r="CK13" s="619"/>
      <c r="CL13" s="619"/>
      <c r="CM13" s="619"/>
      <c r="CN13" s="619"/>
      <c r="CO13" s="619"/>
      <c r="CP13" s="619"/>
      <c r="CQ13" s="620"/>
      <c r="CR13" s="621">
        <v>5167737</v>
      </c>
      <c r="CS13" s="622"/>
      <c r="CT13" s="622"/>
      <c r="CU13" s="622"/>
      <c r="CV13" s="622"/>
      <c r="CW13" s="622"/>
      <c r="CX13" s="622"/>
      <c r="CY13" s="623"/>
      <c r="CZ13" s="659">
        <v>13.1</v>
      </c>
      <c r="DA13" s="659"/>
      <c r="DB13" s="659"/>
      <c r="DC13" s="659"/>
      <c r="DD13" s="627">
        <v>1965016</v>
      </c>
      <c r="DE13" s="622"/>
      <c r="DF13" s="622"/>
      <c r="DG13" s="622"/>
      <c r="DH13" s="622"/>
      <c r="DI13" s="622"/>
      <c r="DJ13" s="622"/>
      <c r="DK13" s="622"/>
      <c r="DL13" s="622"/>
      <c r="DM13" s="622"/>
      <c r="DN13" s="622"/>
      <c r="DO13" s="622"/>
      <c r="DP13" s="623"/>
      <c r="DQ13" s="627">
        <v>3362330</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169257</v>
      </c>
      <c r="BH14" s="622"/>
      <c r="BI14" s="622"/>
      <c r="BJ14" s="622"/>
      <c r="BK14" s="622"/>
      <c r="BL14" s="622"/>
      <c r="BM14" s="622"/>
      <c r="BN14" s="623"/>
      <c r="BO14" s="659">
        <v>0.9</v>
      </c>
      <c r="BP14" s="659"/>
      <c r="BQ14" s="659"/>
      <c r="BR14" s="659"/>
      <c r="BS14" s="660" t="s">
        <v>122</v>
      </c>
      <c r="BT14" s="660"/>
      <c r="BU14" s="660"/>
      <c r="BV14" s="660"/>
      <c r="BW14" s="660"/>
      <c r="BX14" s="660"/>
      <c r="BY14" s="660"/>
      <c r="BZ14" s="660"/>
      <c r="CA14" s="660"/>
      <c r="CB14" s="698"/>
      <c r="CD14" s="618" t="s">
        <v>246</v>
      </c>
      <c r="CE14" s="619"/>
      <c r="CF14" s="619"/>
      <c r="CG14" s="619"/>
      <c r="CH14" s="619"/>
      <c r="CI14" s="619"/>
      <c r="CJ14" s="619"/>
      <c r="CK14" s="619"/>
      <c r="CL14" s="619"/>
      <c r="CM14" s="619"/>
      <c r="CN14" s="619"/>
      <c r="CO14" s="619"/>
      <c r="CP14" s="619"/>
      <c r="CQ14" s="620"/>
      <c r="CR14" s="621">
        <v>1241431</v>
      </c>
      <c r="CS14" s="622"/>
      <c r="CT14" s="622"/>
      <c r="CU14" s="622"/>
      <c r="CV14" s="622"/>
      <c r="CW14" s="622"/>
      <c r="CX14" s="622"/>
      <c r="CY14" s="623"/>
      <c r="CZ14" s="659">
        <v>3.2</v>
      </c>
      <c r="DA14" s="659"/>
      <c r="DB14" s="659"/>
      <c r="DC14" s="659"/>
      <c r="DD14" s="627" t="s">
        <v>122</v>
      </c>
      <c r="DE14" s="622"/>
      <c r="DF14" s="622"/>
      <c r="DG14" s="622"/>
      <c r="DH14" s="622"/>
      <c r="DI14" s="622"/>
      <c r="DJ14" s="622"/>
      <c r="DK14" s="622"/>
      <c r="DL14" s="622"/>
      <c r="DM14" s="622"/>
      <c r="DN14" s="622"/>
      <c r="DO14" s="622"/>
      <c r="DP14" s="623"/>
      <c r="DQ14" s="627">
        <v>1240211</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40836</v>
      </c>
      <c r="S15" s="622"/>
      <c r="T15" s="622"/>
      <c r="U15" s="622"/>
      <c r="V15" s="622"/>
      <c r="W15" s="622"/>
      <c r="X15" s="622"/>
      <c r="Y15" s="623"/>
      <c r="Z15" s="659">
        <v>0.1</v>
      </c>
      <c r="AA15" s="659"/>
      <c r="AB15" s="659"/>
      <c r="AC15" s="659"/>
      <c r="AD15" s="660">
        <v>40836</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888356</v>
      </c>
      <c r="BH15" s="622"/>
      <c r="BI15" s="622"/>
      <c r="BJ15" s="622"/>
      <c r="BK15" s="622"/>
      <c r="BL15" s="622"/>
      <c r="BM15" s="622"/>
      <c r="BN15" s="623"/>
      <c r="BO15" s="659">
        <v>4.8</v>
      </c>
      <c r="BP15" s="659"/>
      <c r="BQ15" s="659"/>
      <c r="BR15" s="659"/>
      <c r="BS15" s="660" t="s">
        <v>122</v>
      </c>
      <c r="BT15" s="660"/>
      <c r="BU15" s="660"/>
      <c r="BV15" s="660"/>
      <c r="BW15" s="660"/>
      <c r="BX15" s="660"/>
      <c r="BY15" s="660"/>
      <c r="BZ15" s="660"/>
      <c r="CA15" s="660"/>
      <c r="CB15" s="698"/>
      <c r="CD15" s="618" t="s">
        <v>249</v>
      </c>
      <c r="CE15" s="619"/>
      <c r="CF15" s="619"/>
      <c r="CG15" s="619"/>
      <c r="CH15" s="619"/>
      <c r="CI15" s="619"/>
      <c r="CJ15" s="619"/>
      <c r="CK15" s="619"/>
      <c r="CL15" s="619"/>
      <c r="CM15" s="619"/>
      <c r="CN15" s="619"/>
      <c r="CO15" s="619"/>
      <c r="CP15" s="619"/>
      <c r="CQ15" s="620"/>
      <c r="CR15" s="621">
        <v>3900511</v>
      </c>
      <c r="CS15" s="622"/>
      <c r="CT15" s="622"/>
      <c r="CU15" s="622"/>
      <c r="CV15" s="622"/>
      <c r="CW15" s="622"/>
      <c r="CX15" s="622"/>
      <c r="CY15" s="623"/>
      <c r="CZ15" s="659">
        <v>9.9</v>
      </c>
      <c r="DA15" s="659"/>
      <c r="DB15" s="659"/>
      <c r="DC15" s="659"/>
      <c r="DD15" s="627">
        <v>596129</v>
      </c>
      <c r="DE15" s="622"/>
      <c r="DF15" s="622"/>
      <c r="DG15" s="622"/>
      <c r="DH15" s="622"/>
      <c r="DI15" s="622"/>
      <c r="DJ15" s="622"/>
      <c r="DK15" s="622"/>
      <c r="DL15" s="622"/>
      <c r="DM15" s="622"/>
      <c r="DN15" s="622"/>
      <c r="DO15" s="622"/>
      <c r="DP15" s="623"/>
      <c r="DQ15" s="627">
        <v>2781729</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244429</v>
      </c>
      <c r="S16" s="622"/>
      <c r="T16" s="622"/>
      <c r="U16" s="622"/>
      <c r="V16" s="622"/>
      <c r="W16" s="622"/>
      <c r="X16" s="622"/>
      <c r="Y16" s="623"/>
      <c r="Z16" s="659">
        <v>0.6</v>
      </c>
      <c r="AA16" s="659"/>
      <c r="AB16" s="659"/>
      <c r="AC16" s="659"/>
      <c r="AD16" s="660">
        <v>244429</v>
      </c>
      <c r="AE16" s="660"/>
      <c r="AF16" s="660"/>
      <c r="AG16" s="660"/>
      <c r="AH16" s="660"/>
      <c r="AI16" s="660"/>
      <c r="AJ16" s="660"/>
      <c r="AK16" s="660"/>
      <c r="AL16" s="624">
        <v>1.2</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8"/>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582113</v>
      </c>
      <c r="S17" s="622"/>
      <c r="T17" s="622"/>
      <c r="U17" s="622"/>
      <c r="V17" s="622"/>
      <c r="W17" s="622"/>
      <c r="X17" s="622"/>
      <c r="Y17" s="623"/>
      <c r="Z17" s="659">
        <v>1.4</v>
      </c>
      <c r="AA17" s="659"/>
      <c r="AB17" s="659"/>
      <c r="AC17" s="659"/>
      <c r="AD17" s="660">
        <v>582113</v>
      </c>
      <c r="AE17" s="660"/>
      <c r="AF17" s="660"/>
      <c r="AG17" s="660"/>
      <c r="AH17" s="660"/>
      <c r="AI17" s="660"/>
      <c r="AJ17" s="660"/>
      <c r="AK17" s="660"/>
      <c r="AL17" s="624">
        <v>2.8</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8"/>
      <c r="CD17" s="618" t="s">
        <v>255</v>
      </c>
      <c r="CE17" s="619"/>
      <c r="CF17" s="619"/>
      <c r="CG17" s="619"/>
      <c r="CH17" s="619"/>
      <c r="CI17" s="619"/>
      <c r="CJ17" s="619"/>
      <c r="CK17" s="619"/>
      <c r="CL17" s="619"/>
      <c r="CM17" s="619"/>
      <c r="CN17" s="619"/>
      <c r="CO17" s="619"/>
      <c r="CP17" s="619"/>
      <c r="CQ17" s="620"/>
      <c r="CR17" s="621">
        <v>2285457</v>
      </c>
      <c r="CS17" s="622"/>
      <c r="CT17" s="622"/>
      <c r="CU17" s="622"/>
      <c r="CV17" s="622"/>
      <c r="CW17" s="622"/>
      <c r="CX17" s="622"/>
      <c r="CY17" s="623"/>
      <c r="CZ17" s="659">
        <v>5.8</v>
      </c>
      <c r="DA17" s="659"/>
      <c r="DB17" s="659"/>
      <c r="DC17" s="659"/>
      <c r="DD17" s="627" t="s">
        <v>122</v>
      </c>
      <c r="DE17" s="622"/>
      <c r="DF17" s="622"/>
      <c r="DG17" s="622"/>
      <c r="DH17" s="622"/>
      <c r="DI17" s="622"/>
      <c r="DJ17" s="622"/>
      <c r="DK17" s="622"/>
      <c r="DL17" s="622"/>
      <c r="DM17" s="622"/>
      <c r="DN17" s="622"/>
      <c r="DO17" s="622"/>
      <c r="DP17" s="623"/>
      <c r="DQ17" s="627">
        <v>2004252</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119603</v>
      </c>
      <c r="S18" s="622"/>
      <c r="T18" s="622"/>
      <c r="U18" s="622"/>
      <c r="V18" s="622"/>
      <c r="W18" s="622"/>
      <c r="X18" s="622"/>
      <c r="Y18" s="623"/>
      <c r="Z18" s="659">
        <v>0.3</v>
      </c>
      <c r="AA18" s="659"/>
      <c r="AB18" s="659"/>
      <c r="AC18" s="659"/>
      <c r="AD18" s="660">
        <v>119603</v>
      </c>
      <c r="AE18" s="660"/>
      <c r="AF18" s="660"/>
      <c r="AG18" s="660"/>
      <c r="AH18" s="660"/>
      <c r="AI18" s="660"/>
      <c r="AJ18" s="660"/>
      <c r="AK18" s="660"/>
      <c r="AL18" s="624">
        <v>0.6</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8"/>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441612</v>
      </c>
      <c r="S19" s="622"/>
      <c r="T19" s="622"/>
      <c r="U19" s="622"/>
      <c r="V19" s="622"/>
      <c r="W19" s="622"/>
      <c r="X19" s="622"/>
      <c r="Y19" s="623"/>
      <c r="Z19" s="659">
        <v>1</v>
      </c>
      <c r="AA19" s="659"/>
      <c r="AB19" s="659"/>
      <c r="AC19" s="659"/>
      <c r="AD19" s="660">
        <v>441612</v>
      </c>
      <c r="AE19" s="660"/>
      <c r="AF19" s="660"/>
      <c r="AG19" s="660"/>
      <c r="AH19" s="660"/>
      <c r="AI19" s="660"/>
      <c r="AJ19" s="660"/>
      <c r="AK19" s="660"/>
      <c r="AL19" s="624">
        <v>2.1</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1421164</v>
      </c>
      <c r="BH19" s="622"/>
      <c r="BI19" s="622"/>
      <c r="BJ19" s="622"/>
      <c r="BK19" s="622"/>
      <c r="BL19" s="622"/>
      <c r="BM19" s="622"/>
      <c r="BN19" s="623"/>
      <c r="BO19" s="659">
        <v>7.7</v>
      </c>
      <c r="BP19" s="659"/>
      <c r="BQ19" s="659"/>
      <c r="BR19" s="659"/>
      <c r="BS19" s="660" t="s">
        <v>122</v>
      </c>
      <c r="BT19" s="660"/>
      <c r="BU19" s="660"/>
      <c r="BV19" s="660"/>
      <c r="BW19" s="660"/>
      <c r="BX19" s="660"/>
      <c r="BY19" s="660"/>
      <c r="BZ19" s="660"/>
      <c r="CA19" s="660"/>
      <c r="CB19" s="698"/>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v>20898</v>
      </c>
      <c r="S20" s="622"/>
      <c r="T20" s="622"/>
      <c r="U20" s="622"/>
      <c r="V20" s="622"/>
      <c r="W20" s="622"/>
      <c r="X20" s="622"/>
      <c r="Y20" s="623"/>
      <c r="Z20" s="659">
        <v>0</v>
      </c>
      <c r="AA20" s="659"/>
      <c r="AB20" s="659"/>
      <c r="AC20" s="659"/>
      <c r="AD20" s="660">
        <v>20898</v>
      </c>
      <c r="AE20" s="660"/>
      <c r="AF20" s="660"/>
      <c r="AG20" s="660"/>
      <c r="AH20" s="660"/>
      <c r="AI20" s="660"/>
      <c r="AJ20" s="660"/>
      <c r="AK20" s="660"/>
      <c r="AL20" s="624">
        <v>0.1</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1421164</v>
      </c>
      <c r="BH20" s="622"/>
      <c r="BI20" s="622"/>
      <c r="BJ20" s="622"/>
      <c r="BK20" s="622"/>
      <c r="BL20" s="622"/>
      <c r="BM20" s="622"/>
      <c r="BN20" s="623"/>
      <c r="BO20" s="659">
        <v>7.7</v>
      </c>
      <c r="BP20" s="659"/>
      <c r="BQ20" s="659"/>
      <c r="BR20" s="659"/>
      <c r="BS20" s="660" t="s">
        <v>122</v>
      </c>
      <c r="BT20" s="660"/>
      <c r="BU20" s="660"/>
      <c r="BV20" s="660"/>
      <c r="BW20" s="660"/>
      <c r="BX20" s="660"/>
      <c r="BY20" s="660"/>
      <c r="BZ20" s="660"/>
      <c r="CA20" s="660"/>
      <c r="CB20" s="698"/>
      <c r="CD20" s="618" t="s">
        <v>264</v>
      </c>
      <c r="CE20" s="619"/>
      <c r="CF20" s="619"/>
      <c r="CG20" s="619"/>
      <c r="CH20" s="619"/>
      <c r="CI20" s="619"/>
      <c r="CJ20" s="619"/>
      <c r="CK20" s="619"/>
      <c r="CL20" s="619"/>
      <c r="CM20" s="619"/>
      <c r="CN20" s="619"/>
      <c r="CO20" s="619"/>
      <c r="CP20" s="619"/>
      <c r="CQ20" s="620"/>
      <c r="CR20" s="621">
        <v>39307484</v>
      </c>
      <c r="CS20" s="622"/>
      <c r="CT20" s="622"/>
      <c r="CU20" s="622"/>
      <c r="CV20" s="622"/>
      <c r="CW20" s="622"/>
      <c r="CX20" s="622"/>
      <c r="CY20" s="623"/>
      <c r="CZ20" s="659">
        <v>100</v>
      </c>
      <c r="DA20" s="659"/>
      <c r="DB20" s="659"/>
      <c r="DC20" s="659"/>
      <c r="DD20" s="627">
        <v>3618670</v>
      </c>
      <c r="DE20" s="622"/>
      <c r="DF20" s="622"/>
      <c r="DG20" s="622"/>
      <c r="DH20" s="622"/>
      <c r="DI20" s="622"/>
      <c r="DJ20" s="622"/>
      <c r="DK20" s="622"/>
      <c r="DL20" s="622"/>
      <c r="DM20" s="622"/>
      <c r="DN20" s="622"/>
      <c r="DO20" s="622"/>
      <c r="DP20" s="623"/>
      <c r="DQ20" s="627">
        <v>25647586</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135359</v>
      </c>
      <c r="S21" s="622"/>
      <c r="T21" s="622"/>
      <c r="U21" s="622"/>
      <c r="V21" s="622"/>
      <c r="W21" s="622"/>
      <c r="X21" s="622"/>
      <c r="Y21" s="623"/>
      <c r="Z21" s="659">
        <v>0.3</v>
      </c>
      <c r="AA21" s="659"/>
      <c r="AB21" s="659"/>
      <c r="AC21" s="659"/>
      <c r="AD21" s="660" t="s">
        <v>122</v>
      </c>
      <c r="AE21" s="660"/>
      <c r="AF21" s="660"/>
      <c r="AG21" s="660"/>
      <c r="AH21" s="660"/>
      <c r="AI21" s="660"/>
      <c r="AJ21" s="660"/>
      <c r="AK21" s="660"/>
      <c r="AL21" s="624" t="s">
        <v>122</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8"/>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t="s">
        <v>122</v>
      </c>
      <c r="S22" s="622"/>
      <c r="T22" s="622"/>
      <c r="U22" s="622"/>
      <c r="V22" s="622"/>
      <c r="W22" s="622"/>
      <c r="X22" s="622"/>
      <c r="Y22" s="623"/>
      <c r="Z22" s="659" t="s">
        <v>122</v>
      </c>
      <c r="AA22" s="659"/>
      <c r="AB22" s="659"/>
      <c r="AC22" s="659"/>
      <c r="AD22" s="660" t="s">
        <v>122</v>
      </c>
      <c r="AE22" s="660"/>
      <c r="AF22" s="660"/>
      <c r="AG22" s="660"/>
      <c r="AH22" s="660"/>
      <c r="AI22" s="660"/>
      <c r="AJ22" s="660"/>
      <c r="AK22" s="660"/>
      <c r="AL22" s="624" t="s">
        <v>122</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8"/>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135314</v>
      </c>
      <c r="S23" s="622"/>
      <c r="T23" s="622"/>
      <c r="U23" s="622"/>
      <c r="V23" s="622"/>
      <c r="W23" s="622"/>
      <c r="X23" s="622"/>
      <c r="Y23" s="623"/>
      <c r="Z23" s="659">
        <v>0.3</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v>1421164</v>
      </c>
      <c r="BH23" s="622"/>
      <c r="BI23" s="622"/>
      <c r="BJ23" s="622"/>
      <c r="BK23" s="622"/>
      <c r="BL23" s="622"/>
      <c r="BM23" s="622"/>
      <c r="BN23" s="623"/>
      <c r="BO23" s="659">
        <v>7.7</v>
      </c>
      <c r="BP23" s="659"/>
      <c r="BQ23" s="659"/>
      <c r="BR23" s="659"/>
      <c r="BS23" s="660" t="s">
        <v>122</v>
      </c>
      <c r="BT23" s="660"/>
      <c r="BU23" s="660"/>
      <c r="BV23" s="660"/>
      <c r="BW23" s="660"/>
      <c r="BX23" s="660"/>
      <c r="BY23" s="660"/>
      <c r="BZ23" s="660"/>
      <c r="CA23" s="660"/>
      <c r="CB23" s="698"/>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v>45</v>
      </c>
      <c r="S24" s="622"/>
      <c r="T24" s="622"/>
      <c r="U24" s="622"/>
      <c r="V24" s="622"/>
      <c r="W24" s="622"/>
      <c r="X24" s="622"/>
      <c r="Y24" s="623"/>
      <c r="Z24" s="659">
        <v>0</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8"/>
      <c r="CD24" s="679" t="s">
        <v>279</v>
      </c>
      <c r="CE24" s="680"/>
      <c r="CF24" s="680"/>
      <c r="CG24" s="680"/>
      <c r="CH24" s="680"/>
      <c r="CI24" s="680"/>
      <c r="CJ24" s="680"/>
      <c r="CK24" s="680"/>
      <c r="CL24" s="680"/>
      <c r="CM24" s="680"/>
      <c r="CN24" s="680"/>
      <c r="CO24" s="680"/>
      <c r="CP24" s="680"/>
      <c r="CQ24" s="681"/>
      <c r="CR24" s="676">
        <v>15577279</v>
      </c>
      <c r="CS24" s="677"/>
      <c r="CT24" s="677"/>
      <c r="CU24" s="677"/>
      <c r="CV24" s="677"/>
      <c r="CW24" s="677"/>
      <c r="CX24" s="677"/>
      <c r="CY24" s="702"/>
      <c r="CZ24" s="703">
        <v>39.6</v>
      </c>
      <c r="DA24" s="685"/>
      <c r="DB24" s="685"/>
      <c r="DC24" s="705"/>
      <c r="DD24" s="701">
        <v>8975455</v>
      </c>
      <c r="DE24" s="677"/>
      <c r="DF24" s="677"/>
      <c r="DG24" s="677"/>
      <c r="DH24" s="677"/>
      <c r="DI24" s="677"/>
      <c r="DJ24" s="677"/>
      <c r="DK24" s="702"/>
      <c r="DL24" s="701">
        <v>8927619</v>
      </c>
      <c r="DM24" s="677"/>
      <c r="DN24" s="677"/>
      <c r="DO24" s="677"/>
      <c r="DP24" s="677"/>
      <c r="DQ24" s="677"/>
      <c r="DR24" s="677"/>
      <c r="DS24" s="677"/>
      <c r="DT24" s="677"/>
      <c r="DU24" s="677"/>
      <c r="DV24" s="702"/>
      <c r="DW24" s="703">
        <v>42.5</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22459943</v>
      </c>
      <c r="S25" s="622"/>
      <c r="T25" s="622"/>
      <c r="U25" s="622"/>
      <c r="V25" s="622"/>
      <c r="W25" s="622"/>
      <c r="X25" s="622"/>
      <c r="Y25" s="623"/>
      <c r="Z25" s="659">
        <v>52.5</v>
      </c>
      <c r="AA25" s="659"/>
      <c r="AB25" s="659"/>
      <c r="AC25" s="659"/>
      <c r="AD25" s="660">
        <v>20903420</v>
      </c>
      <c r="AE25" s="660"/>
      <c r="AF25" s="660"/>
      <c r="AG25" s="660"/>
      <c r="AH25" s="660"/>
      <c r="AI25" s="660"/>
      <c r="AJ25" s="660"/>
      <c r="AK25" s="660"/>
      <c r="AL25" s="624">
        <v>99.4</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8"/>
      <c r="CD25" s="618" t="s">
        <v>282</v>
      </c>
      <c r="CE25" s="619"/>
      <c r="CF25" s="619"/>
      <c r="CG25" s="619"/>
      <c r="CH25" s="619"/>
      <c r="CI25" s="619"/>
      <c r="CJ25" s="619"/>
      <c r="CK25" s="619"/>
      <c r="CL25" s="619"/>
      <c r="CM25" s="619"/>
      <c r="CN25" s="619"/>
      <c r="CO25" s="619"/>
      <c r="CP25" s="619"/>
      <c r="CQ25" s="620"/>
      <c r="CR25" s="621">
        <v>5463547</v>
      </c>
      <c r="CS25" s="634"/>
      <c r="CT25" s="634"/>
      <c r="CU25" s="634"/>
      <c r="CV25" s="634"/>
      <c r="CW25" s="634"/>
      <c r="CX25" s="634"/>
      <c r="CY25" s="635"/>
      <c r="CZ25" s="624">
        <v>13.9</v>
      </c>
      <c r="DA25" s="636"/>
      <c r="DB25" s="636"/>
      <c r="DC25" s="637"/>
      <c r="DD25" s="627">
        <v>4953216</v>
      </c>
      <c r="DE25" s="634"/>
      <c r="DF25" s="634"/>
      <c r="DG25" s="634"/>
      <c r="DH25" s="634"/>
      <c r="DI25" s="634"/>
      <c r="DJ25" s="634"/>
      <c r="DK25" s="635"/>
      <c r="DL25" s="627">
        <v>4906041</v>
      </c>
      <c r="DM25" s="634"/>
      <c r="DN25" s="634"/>
      <c r="DO25" s="634"/>
      <c r="DP25" s="634"/>
      <c r="DQ25" s="634"/>
      <c r="DR25" s="634"/>
      <c r="DS25" s="634"/>
      <c r="DT25" s="634"/>
      <c r="DU25" s="634"/>
      <c r="DV25" s="635"/>
      <c r="DW25" s="624">
        <v>23.3</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9045</v>
      </c>
      <c r="S26" s="622"/>
      <c r="T26" s="622"/>
      <c r="U26" s="622"/>
      <c r="V26" s="622"/>
      <c r="W26" s="622"/>
      <c r="X26" s="622"/>
      <c r="Y26" s="623"/>
      <c r="Z26" s="659">
        <v>0</v>
      </c>
      <c r="AA26" s="659"/>
      <c r="AB26" s="659"/>
      <c r="AC26" s="659"/>
      <c r="AD26" s="660">
        <v>9045</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8"/>
      <c r="CD26" s="618" t="s">
        <v>285</v>
      </c>
      <c r="CE26" s="619"/>
      <c r="CF26" s="619"/>
      <c r="CG26" s="619"/>
      <c r="CH26" s="619"/>
      <c r="CI26" s="619"/>
      <c r="CJ26" s="619"/>
      <c r="CK26" s="619"/>
      <c r="CL26" s="619"/>
      <c r="CM26" s="619"/>
      <c r="CN26" s="619"/>
      <c r="CO26" s="619"/>
      <c r="CP26" s="619"/>
      <c r="CQ26" s="620"/>
      <c r="CR26" s="621">
        <v>3424394</v>
      </c>
      <c r="CS26" s="622"/>
      <c r="CT26" s="622"/>
      <c r="CU26" s="622"/>
      <c r="CV26" s="622"/>
      <c r="CW26" s="622"/>
      <c r="CX26" s="622"/>
      <c r="CY26" s="623"/>
      <c r="CZ26" s="624">
        <v>8.6999999999999993</v>
      </c>
      <c r="DA26" s="636"/>
      <c r="DB26" s="636"/>
      <c r="DC26" s="637"/>
      <c r="DD26" s="627">
        <v>3027129</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3146</v>
      </c>
      <c r="S27" s="622"/>
      <c r="T27" s="622"/>
      <c r="U27" s="622"/>
      <c r="V27" s="622"/>
      <c r="W27" s="622"/>
      <c r="X27" s="622"/>
      <c r="Y27" s="623"/>
      <c r="Z27" s="659">
        <v>0</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18497705</v>
      </c>
      <c r="BH27" s="622"/>
      <c r="BI27" s="622"/>
      <c r="BJ27" s="622"/>
      <c r="BK27" s="622"/>
      <c r="BL27" s="622"/>
      <c r="BM27" s="622"/>
      <c r="BN27" s="623"/>
      <c r="BO27" s="659">
        <v>100</v>
      </c>
      <c r="BP27" s="659"/>
      <c r="BQ27" s="659"/>
      <c r="BR27" s="659"/>
      <c r="BS27" s="660">
        <v>124880</v>
      </c>
      <c r="BT27" s="660"/>
      <c r="BU27" s="660"/>
      <c r="BV27" s="660"/>
      <c r="BW27" s="660"/>
      <c r="BX27" s="660"/>
      <c r="BY27" s="660"/>
      <c r="BZ27" s="660"/>
      <c r="CA27" s="660"/>
      <c r="CB27" s="698"/>
      <c r="CD27" s="618" t="s">
        <v>288</v>
      </c>
      <c r="CE27" s="619"/>
      <c r="CF27" s="619"/>
      <c r="CG27" s="619"/>
      <c r="CH27" s="619"/>
      <c r="CI27" s="619"/>
      <c r="CJ27" s="619"/>
      <c r="CK27" s="619"/>
      <c r="CL27" s="619"/>
      <c r="CM27" s="619"/>
      <c r="CN27" s="619"/>
      <c r="CO27" s="619"/>
      <c r="CP27" s="619"/>
      <c r="CQ27" s="620"/>
      <c r="CR27" s="621">
        <v>7828275</v>
      </c>
      <c r="CS27" s="634"/>
      <c r="CT27" s="634"/>
      <c r="CU27" s="634"/>
      <c r="CV27" s="634"/>
      <c r="CW27" s="634"/>
      <c r="CX27" s="634"/>
      <c r="CY27" s="635"/>
      <c r="CZ27" s="624">
        <v>19.899999999999999</v>
      </c>
      <c r="DA27" s="636"/>
      <c r="DB27" s="636"/>
      <c r="DC27" s="637"/>
      <c r="DD27" s="627">
        <v>2017987</v>
      </c>
      <c r="DE27" s="634"/>
      <c r="DF27" s="634"/>
      <c r="DG27" s="634"/>
      <c r="DH27" s="634"/>
      <c r="DI27" s="634"/>
      <c r="DJ27" s="634"/>
      <c r="DK27" s="635"/>
      <c r="DL27" s="627">
        <v>2017326</v>
      </c>
      <c r="DM27" s="634"/>
      <c r="DN27" s="634"/>
      <c r="DO27" s="634"/>
      <c r="DP27" s="634"/>
      <c r="DQ27" s="634"/>
      <c r="DR27" s="634"/>
      <c r="DS27" s="634"/>
      <c r="DT27" s="634"/>
      <c r="DU27" s="634"/>
      <c r="DV27" s="635"/>
      <c r="DW27" s="624">
        <v>9.6</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356191</v>
      </c>
      <c r="S28" s="622"/>
      <c r="T28" s="622"/>
      <c r="U28" s="622"/>
      <c r="V28" s="622"/>
      <c r="W28" s="622"/>
      <c r="X28" s="622"/>
      <c r="Y28" s="623"/>
      <c r="Z28" s="659">
        <v>0.8</v>
      </c>
      <c r="AA28" s="659"/>
      <c r="AB28" s="659"/>
      <c r="AC28" s="659"/>
      <c r="AD28" s="660">
        <v>69399</v>
      </c>
      <c r="AE28" s="660"/>
      <c r="AF28" s="660"/>
      <c r="AG28" s="660"/>
      <c r="AH28" s="660"/>
      <c r="AI28" s="660"/>
      <c r="AJ28" s="660"/>
      <c r="AK28" s="660"/>
      <c r="AL28" s="624">
        <v>0.3</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2285457</v>
      </c>
      <c r="CS28" s="622"/>
      <c r="CT28" s="622"/>
      <c r="CU28" s="622"/>
      <c r="CV28" s="622"/>
      <c r="CW28" s="622"/>
      <c r="CX28" s="622"/>
      <c r="CY28" s="623"/>
      <c r="CZ28" s="624">
        <v>5.8</v>
      </c>
      <c r="DA28" s="636"/>
      <c r="DB28" s="636"/>
      <c r="DC28" s="637"/>
      <c r="DD28" s="627">
        <v>2004252</v>
      </c>
      <c r="DE28" s="622"/>
      <c r="DF28" s="622"/>
      <c r="DG28" s="622"/>
      <c r="DH28" s="622"/>
      <c r="DI28" s="622"/>
      <c r="DJ28" s="622"/>
      <c r="DK28" s="623"/>
      <c r="DL28" s="627">
        <v>2004252</v>
      </c>
      <c r="DM28" s="622"/>
      <c r="DN28" s="622"/>
      <c r="DO28" s="622"/>
      <c r="DP28" s="622"/>
      <c r="DQ28" s="622"/>
      <c r="DR28" s="622"/>
      <c r="DS28" s="622"/>
      <c r="DT28" s="622"/>
      <c r="DU28" s="622"/>
      <c r="DV28" s="623"/>
      <c r="DW28" s="624">
        <v>9.5</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52556</v>
      </c>
      <c r="S29" s="622"/>
      <c r="T29" s="622"/>
      <c r="U29" s="622"/>
      <c r="V29" s="622"/>
      <c r="W29" s="622"/>
      <c r="X29" s="622"/>
      <c r="Y29" s="623"/>
      <c r="Z29" s="659">
        <v>0.1</v>
      </c>
      <c r="AA29" s="659"/>
      <c r="AB29" s="659"/>
      <c r="AC29" s="659"/>
      <c r="AD29" s="660">
        <v>1</v>
      </c>
      <c r="AE29" s="660"/>
      <c r="AF29" s="660"/>
      <c r="AG29" s="660"/>
      <c r="AH29" s="660"/>
      <c r="AI29" s="660"/>
      <c r="AJ29" s="660"/>
      <c r="AK29" s="660"/>
      <c r="AL29" s="624">
        <v>0</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8"/>
      <c r="CD29" s="640" t="s">
        <v>292</v>
      </c>
      <c r="CE29" s="641"/>
      <c r="CF29" s="618" t="s">
        <v>66</v>
      </c>
      <c r="CG29" s="619"/>
      <c r="CH29" s="619"/>
      <c r="CI29" s="619"/>
      <c r="CJ29" s="619"/>
      <c r="CK29" s="619"/>
      <c r="CL29" s="619"/>
      <c r="CM29" s="619"/>
      <c r="CN29" s="619"/>
      <c r="CO29" s="619"/>
      <c r="CP29" s="619"/>
      <c r="CQ29" s="620"/>
      <c r="CR29" s="621">
        <v>2285442</v>
      </c>
      <c r="CS29" s="634"/>
      <c r="CT29" s="634"/>
      <c r="CU29" s="634"/>
      <c r="CV29" s="634"/>
      <c r="CW29" s="634"/>
      <c r="CX29" s="634"/>
      <c r="CY29" s="635"/>
      <c r="CZ29" s="624">
        <v>5.8</v>
      </c>
      <c r="DA29" s="636"/>
      <c r="DB29" s="636"/>
      <c r="DC29" s="637"/>
      <c r="DD29" s="627">
        <v>2004237</v>
      </c>
      <c r="DE29" s="634"/>
      <c r="DF29" s="634"/>
      <c r="DG29" s="634"/>
      <c r="DH29" s="634"/>
      <c r="DI29" s="634"/>
      <c r="DJ29" s="634"/>
      <c r="DK29" s="635"/>
      <c r="DL29" s="627">
        <v>2004237</v>
      </c>
      <c r="DM29" s="634"/>
      <c r="DN29" s="634"/>
      <c r="DO29" s="634"/>
      <c r="DP29" s="634"/>
      <c r="DQ29" s="634"/>
      <c r="DR29" s="634"/>
      <c r="DS29" s="634"/>
      <c r="DT29" s="634"/>
      <c r="DU29" s="634"/>
      <c r="DV29" s="635"/>
      <c r="DW29" s="624">
        <v>9.5</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8739765</v>
      </c>
      <c r="S30" s="622"/>
      <c r="T30" s="622"/>
      <c r="U30" s="622"/>
      <c r="V30" s="622"/>
      <c r="W30" s="622"/>
      <c r="X30" s="622"/>
      <c r="Y30" s="623"/>
      <c r="Z30" s="659">
        <v>20.399999999999999</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6"/>
      <c r="BI30" s="696"/>
      <c r="BJ30" s="696"/>
      <c r="BK30" s="696"/>
      <c r="BL30" s="696"/>
      <c r="BM30" s="696"/>
      <c r="BN30" s="696"/>
      <c r="BO30" s="696"/>
      <c r="BP30" s="696"/>
      <c r="BQ30" s="697"/>
      <c r="BR30" s="673" t="s">
        <v>295</v>
      </c>
      <c r="BS30" s="696"/>
      <c r="BT30" s="696"/>
      <c r="BU30" s="696"/>
      <c r="BV30" s="696"/>
      <c r="BW30" s="696"/>
      <c r="BX30" s="696"/>
      <c r="BY30" s="696"/>
      <c r="BZ30" s="696"/>
      <c r="CA30" s="696"/>
      <c r="CB30" s="697"/>
      <c r="CD30" s="642"/>
      <c r="CE30" s="643"/>
      <c r="CF30" s="618" t="s">
        <v>296</v>
      </c>
      <c r="CG30" s="619"/>
      <c r="CH30" s="619"/>
      <c r="CI30" s="619"/>
      <c r="CJ30" s="619"/>
      <c r="CK30" s="619"/>
      <c r="CL30" s="619"/>
      <c r="CM30" s="619"/>
      <c r="CN30" s="619"/>
      <c r="CO30" s="619"/>
      <c r="CP30" s="619"/>
      <c r="CQ30" s="620"/>
      <c r="CR30" s="621">
        <v>2100680</v>
      </c>
      <c r="CS30" s="622"/>
      <c r="CT30" s="622"/>
      <c r="CU30" s="622"/>
      <c r="CV30" s="622"/>
      <c r="CW30" s="622"/>
      <c r="CX30" s="622"/>
      <c r="CY30" s="623"/>
      <c r="CZ30" s="624">
        <v>5.3</v>
      </c>
      <c r="DA30" s="636"/>
      <c r="DB30" s="636"/>
      <c r="DC30" s="637"/>
      <c r="DD30" s="627">
        <v>1819475</v>
      </c>
      <c r="DE30" s="622"/>
      <c r="DF30" s="622"/>
      <c r="DG30" s="622"/>
      <c r="DH30" s="622"/>
      <c r="DI30" s="622"/>
      <c r="DJ30" s="622"/>
      <c r="DK30" s="623"/>
      <c r="DL30" s="627">
        <v>1819475</v>
      </c>
      <c r="DM30" s="622"/>
      <c r="DN30" s="622"/>
      <c r="DO30" s="622"/>
      <c r="DP30" s="622"/>
      <c r="DQ30" s="622"/>
      <c r="DR30" s="622"/>
      <c r="DS30" s="622"/>
      <c r="DT30" s="622"/>
      <c r="DU30" s="622"/>
      <c r="DV30" s="623"/>
      <c r="DW30" s="624">
        <v>8.6999999999999993</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1" t="s">
        <v>298</v>
      </c>
      <c r="AQ31" s="692"/>
      <c r="AR31" s="692"/>
      <c r="AS31" s="692"/>
      <c r="AT31" s="693" t="s">
        <v>299</v>
      </c>
      <c r="AU31" s="206"/>
      <c r="AV31" s="206"/>
      <c r="AW31" s="206"/>
      <c r="AX31" s="679" t="s">
        <v>177</v>
      </c>
      <c r="AY31" s="680"/>
      <c r="AZ31" s="680"/>
      <c r="BA31" s="680"/>
      <c r="BB31" s="680"/>
      <c r="BC31" s="680"/>
      <c r="BD31" s="680"/>
      <c r="BE31" s="680"/>
      <c r="BF31" s="681"/>
      <c r="BG31" s="683">
        <v>99.4</v>
      </c>
      <c r="BH31" s="684"/>
      <c r="BI31" s="684"/>
      <c r="BJ31" s="684"/>
      <c r="BK31" s="684"/>
      <c r="BL31" s="684"/>
      <c r="BM31" s="685">
        <v>98.7</v>
      </c>
      <c r="BN31" s="684"/>
      <c r="BO31" s="684"/>
      <c r="BP31" s="684"/>
      <c r="BQ31" s="686"/>
      <c r="BR31" s="683">
        <v>99.3</v>
      </c>
      <c r="BS31" s="684"/>
      <c r="BT31" s="684"/>
      <c r="BU31" s="684"/>
      <c r="BV31" s="684"/>
      <c r="BW31" s="684"/>
      <c r="BX31" s="685">
        <v>98.6</v>
      </c>
      <c r="BY31" s="684"/>
      <c r="BZ31" s="684"/>
      <c r="CA31" s="684"/>
      <c r="CB31" s="686"/>
      <c r="CD31" s="642"/>
      <c r="CE31" s="643"/>
      <c r="CF31" s="618" t="s">
        <v>300</v>
      </c>
      <c r="CG31" s="619"/>
      <c r="CH31" s="619"/>
      <c r="CI31" s="619"/>
      <c r="CJ31" s="619"/>
      <c r="CK31" s="619"/>
      <c r="CL31" s="619"/>
      <c r="CM31" s="619"/>
      <c r="CN31" s="619"/>
      <c r="CO31" s="619"/>
      <c r="CP31" s="619"/>
      <c r="CQ31" s="620"/>
      <c r="CR31" s="621">
        <v>184762</v>
      </c>
      <c r="CS31" s="634"/>
      <c r="CT31" s="634"/>
      <c r="CU31" s="634"/>
      <c r="CV31" s="634"/>
      <c r="CW31" s="634"/>
      <c r="CX31" s="634"/>
      <c r="CY31" s="635"/>
      <c r="CZ31" s="624">
        <v>0.5</v>
      </c>
      <c r="DA31" s="636"/>
      <c r="DB31" s="636"/>
      <c r="DC31" s="637"/>
      <c r="DD31" s="627">
        <v>184762</v>
      </c>
      <c r="DE31" s="634"/>
      <c r="DF31" s="634"/>
      <c r="DG31" s="634"/>
      <c r="DH31" s="634"/>
      <c r="DI31" s="634"/>
      <c r="DJ31" s="634"/>
      <c r="DK31" s="635"/>
      <c r="DL31" s="627">
        <v>184762</v>
      </c>
      <c r="DM31" s="634"/>
      <c r="DN31" s="634"/>
      <c r="DO31" s="634"/>
      <c r="DP31" s="634"/>
      <c r="DQ31" s="634"/>
      <c r="DR31" s="634"/>
      <c r="DS31" s="634"/>
      <c r="DT31" s="634"/>
      <c r="DU31" s="634"/>
      <c r="DV31" s="635"/>
      <c r="DW31" s="624">
        <v>0.9</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2385359</v>
      </c>
      <c r="S32" s="622"/>
      <c r="T32" s="622"/>
      <c r="U32" s="622"/>
      <c r="V32" s="622"/>
      <c r="W32" s="622"/>
      <c r="X32" s="622"/>
      <c r="Y32" s="623"/>
      <c r="Z32" s="659">
        <v>5.6</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4"/>
      <c r="AU32" s="202" t="s">
        <v>302</v>
      </c>
      <c r="AX32" s="618" t="s">
        <v>303</v>
      </c>
      <c r="AY32" s="619"/>
      <c r="AZ32" s="619"/>
      <c r="BA32" s="619"/>
      <c r="BB32" s="619"/>
      <c r="BC32" s="619"/>
      <c r="BD32" s="619"/>
      <c r="BE32" s="619"/>
      <c r="BF32" s="620"/>
      <c r="BG32" s="687">
        <v>99</v>
      </c>
      <c r="BH32" s="634"/>
      <c r="BI32" s="634"/>
      <c r="BJ32" s="634"/>
      <c r="BK32" s="634"/>
      <c r="BL32" s="634"/>
      <c r="BM32" s="625">
        <v>97.8</v>
      </c>
      <c r="BN32" s="634"/>
      <c r="BO32" s="634"/>
      <c r="BP32" s="634"/>
      <c r="BQ32" s="657"/>
      <c r="BR32" s="687">
        <v>98.9</v>
      </c>
      <c r="BS32" s="634"/>
      <c r="BT32" s="634"/>
      <c r="BU32" s="634"/>
      <c r="BV32" s="634"/>
      <c r="BW32" s="634"/>
      <c r="BX32" s="625">
        <v>97.8</v>
      </c>
      <c r="BY32" s="634"/>
      <c r="BZ32" s="634"/>
      <c r="CA32" s="634"/>
      <c r="CB32" s="657"/>
      <c r="CD32" s="644"/>
      <c r="CE32" s="645"/>
      <c r="CF32" s="618" t="s">
        <v>304</v>
      </c>
      <c r="CG32" s="619"/>
      <c r="CH32" s="619"/>
      <c r="CI32" s="619"/>
      <c r="CJ32" s="619"/>
      <c r="CK32" s="619"/>
      <c r="CL32" s="619"/>
      <c r="CM32" s="619"/>
      <c r="CN32" s="619"/>
      <c r="CO32" s="619"/>
      <c r="CP32" s="619"/>
      <c r="CQ32" s="620"/>
      <c r="CR32" s="621">
        <v>15</v>
      </c>
      <c r="CS32" s="622"/>
      <c r="CT32" s="622"/>
      <c r="CU32" s="622"/>
      <c r="CV32" s="622"/>
      <c r="CW32" s="622"/>
      <c r="CX32" s="622"/>
      <c r="CY32" s="623"/>
      <c r="CZ32" s="624">
        <v>0</v>
      </c>
      <c r="DA32" s="636"/>
      <c r="DB32" s="636"/>
      <c r="DC32" s="637"/>
      <c r="DD32" s="627">
        <v>15</v>
      </c>
      <c r="DE32" s="622"/>
      <c r="DF32" s="622"/>
      <c r="DG32" s="622"/>
      <c r="DH32" s="622"/>
      <c r="DI32" s="622"/>
      <c r="DJ32" s="622"/>
      <c r="DK32" s="623"/>
      <c r="DL32" s="627">
        <v>15</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31800</v>
      </c>
      <c r="S33" s="622"/>
      <c r="T33" s="622"/>
      <c r="U33" s="622"/>
      <c r="V33" s="622"/>
      <c r="W33" s="622"/>
      <c r="X33" s="622"/>
      <c r="Y33" s="623"/>
      <c r="Z33" s="659">
        <v>0.1</v>
      </c>
      <c r="AA33" s="659"/>
      <c r="AB33" s="659"/>
      <c r="AC33" s="659"/>
      <c r="AD33" s="660">
        <v>15003</v>
      </c>
      <c r="AE33" s="660"/>
      <c r="AF33" s="660"/>
      <c r="AG33" s="660"/>
      <c r="AH33" s="660"/>
      <c r="AI33" s="660"/>
      <c r="AJ33" s="660"/>
      <c r="AK33" s="660"/>
      <c r="AL33" s="624">
        <v>0.1</v>
      </c>
      <c r="AM33" s="625"/>
      <c r="AN33" s="625"/>
      <c r="AO33" s="661"/>
      <c r="AP33" s="664"/>
      <c r="AQ33" s="665"/>
      <c r="AR33" s="665"/>
      <c r="AS33" s="665"/>
      <c r="AT33" s="695"/>
      <c r="AU33" s="207"/>
      <c r="AV33" s="207"/>
      <c r="AW33" s="207"/>
      <c r="AX33" s="602" t="s">
        <v>306</v>
      </c>
      <c r="AY33" s="603"/>
      <c r="AZ33" s="603"/>
      <c r="BA33" s="603"/>
      <c r="BB33" s="603"/>
      <c r="BC33" s="603"/>
      <c r="BD33" s="603"/>
      <c r="BE33" s="603"/>
      <c r="BF33" s="604"/>
      <c r="BG33" s="682">
        <v>99.7</v>
      </c>
      <c r="BH33" s="606"/>
      <c r="BI33" s="606"/>
      <c r="BJ33" s="606"/>
      <c r="BK33" s="606"/>
      <c r="BL33" s="606"/>
      <c r="BM33" s="652">
        <v>99.3</v>
      </c>
      <c r="BN33" s="606"/>
      <c r="BO33" s="606"/>
      <c r="BP33" s="606"/>
      <c r="BQ33" s="669"/>
      <c r="BR33" s="682">
        <v>99.6</v>
      </c>
      <c r="BS33" s="606"/>
      <c r="BT33" s="606"/>
      <c r="BU33" s="606"/>
      <c r="BV33" s="606"/>
      <c r="BW33" s="606"/>
      <c r="BX33" s="652">
        <v>99.2</v>
      </c>
      <c r="BY33" s="606"/>
      <c r="BZ33" s="606"/>
      <c r="CA33" s="606"/>
      <c r="CB33" s="669"/>
      <c r="CD33" s="618" t="s">
        <v>307</v>
      </c>
      <c r="CE33" s="619"/>
      <c r="CF33" s="619"/>
      <c r="CG33" s="619"/>
      <c r="CH33" s="619"/>
      <c r="CI33" s="619"/>
      <c r="CJ33" s="619"/>
      <c r="CK33" s="619"/>
      <c r="CL33" s="619"/>
      <c r="CM33" s="619"/>
      <c r="CN33" s="619"/>
      <c r="CO33" s="619"/>
      <c r="CP33" s="619"/>
      <c r="CQ33" s="620"/>
      <c r="CR33" s="621">
        <v>20111535</v>
      </c>
      <c r="CS33" s="634"/>
      <c r="CT33" s="634"/>
      <c r="CU33" s="634"/>
      <c r="CV33" s="634"/>
      <c r="CW33" s="634"/>
      <c r="CX33" s="634"/>
      <c r="CY33" s="635"/>
      <c r="CZ33" s="624">
        <v>51.2</v>
      </c>
      <c r="DA33" s="636"/>
      <c r="DB33" s="636"/>
      <c r="DC33" s="637"/>
      <c r="DD33" s="627">
        <v>16106600</v>
      </c>
      <c r="DE33" s="634"/>
      <c r="DF33" s="634"/>
      <c r="DG33" s="634"/>
      <c r="DH33" s="634"/>
      <c r="DI33" s="634"/>
      <c r="DJ33" s="634"/>
      <c r="DK33" s="635"/>
      <c r="DL33" s="627">
        <v>10212270</v>
      </c>
      <c r="DM33" s="634"/>
      <c r="DN33" s="634"/>
      <c r="DO33" s="634"/>
      <c r="DP33" s="634"/>
      <c r="DQ33" s="634"/>
      <c r="DR33" s="634"/>
      <c r="DS33" s="634"/>
      <c r="DT33" s="634"/>
      <c r="DU33" s="634"/>
      <c r="DV33" s="635"/>
      <c r="DW33" s="624">
        <v>48.6</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161831</v>
      </c>
      <c r="S34" s="622"/>
      <c r="T34" s="622"/>
      <c r="U34" s="622"/>
      <c r="V34" s="622"/>
      <c r="W34" s="622"/>
      <c r="X34" s="622"/>
      <c r="Y34" s="623"/>
      <c r="Z34" s="659">
        <v>0.4</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7540113</v>
      </c>
      <c r="CS34" s="622"/>
      <c r="CT34" s="622"/>
      <c r="CU34" s="622"/>
      <c r="CV34" s="622"/>
      <c r="CW34" s="622"/>
      <c r="CX34" s="622"/>
      <c r="CY34" s="623"/>
      <c r="CZ34" s="624">
        <v>19.2</v>
      </c>
      <c r="DA34" s="636"/>
      <c r="DB34" s="636"/>
      <c r="DC34" s="637"/>
      <c r="DD34" s="627">
        <v>5215166</v>
      </c>
      <c r="DE34" s="622"/>
      <c r="DF34" s="622"/>
      <c r="DG34" s="622"/>
      <c r="DH34" s="622"/>
      <c r="DI34" s="622"/>
      <c r="DJ34" s="622"/>
      <c r="DK34" s="623"/>
      <c r="DL34" s="627">
        <v>4629657</v>
      </c>
      <c r="DM34" s="622"/>
      <c r="DN34" s="622"/>
      <c r="DO34" s="622"/>
      <c r="DP34" s="622"/>
      <c r="DQ34" s="622"/>
      <c r="DR34" s="622"/>
      <c r="DS34" s="622"/>
      <c r="DT34" s="622"/>
      <c r="DU34" s="622"/>
      <c r="DV34" s="623"/>
      <c r="DW34" s="624">
        <v>22</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2402325</v>
      </c>
      <c r="S35" s="622"/>
      <c r="T35" s="622"/>
      <c r="U35" s="622"/>
      <c r="V35" s="622"/>
      <c r="W35" s="622"/>
      <c r="X35" s="622"/>
      <c r="Y35" s="623"/>
      <c r="Z35" s="659">
        <v>5.6</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178242</v>
      </c>
      <c r="CS35" s="634"/>
      <c r="CT35" s="634"/>
      <c r="CU35" s="634"/>
      <c r="CV35" s="634"/>
      <c r="CW35" s="634"/>
      <c r="CX35" s="634"/>
      <c r="CY35" s="635"/>
      <c r="CZ35" s="624">
        <v>0.5</v>
      </c>
      <c r="DA35" s="636"/>
      <c r="DB35" s="636"/>
      <c r="DC35" s="637"/>
      <c r="DD35" s="627">
        <v>172361</v>
      </c>
      <c r="DE35" s="634"/>
      <c r="DF35" s="634"/>
      <c r="DG35" s="634"/>
      <c r="DH35" s="634"/>
      <c r="DI35" s="634"/>
      <c r="DJ35" s="634"/>
      <c r="DK35" s="635"/>
      <c r="DL35" s="627">
        <v>97676</v>
      </c>
      <c r="DM35" s="634"/>
      <c r="DN35" s="634"/>
      <c r="DO35" s="634"/>
      <c r="DP35" s="634"/>
      <c r="DQ35" s="634"/>
      <c r="DR35" s="634"/>
      <c r="DS35" s="634"/>
      <c r="DT35" s="634"/>
      <c r="DU35" s="634"/>
      <c r="DV35" s="635"/>
      <c r="DW35" s="624">
        <v>0.5</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2699136</v>
      </c>
      <c r="S36" s="622"/>
      <c r="T36" s="622"/>
      <c r="U36" s="622"/>
      <c r="V36" s="622"/>
      <c r="W36" s="622"/>
      <c r="X36" s="622"/>
      <c r="Y36" s="623"/>
      <c r="Z36" s="659">
        <v>6.3</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3851649</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251922</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7587558</v>
      </c>
      <c r="CS36" s="622"/>
      <c r="CT36" s="622"/>
      <c r="CU36" s="622"/>
      <c r="CV36" s="622"/>
      <c r="CW36" s="622"/>
      <c r="CX36" s="622"/>
      <c r="CY36" s="623"/>
      <c r="CZ36" s="624">
        <v>19.3</v>
      </c>
      <c r="DA36" s="636"/>
      <c r="DB36" s="636"/>
      <c r="DC36" s="637"/>
      <c r="DD36" s="627">
        <v>6465883</v>
      </c>
      <c r="DE36" s="622"/>
      <c r="DF36" s="622"/>
      <c r="DG36" s="622"/>
      <c r="DH36" s="622"/>
      <c r="DI36" s="622"/>
      <c r="DJ36" s="622"/>
      <c r="DK36" s="623"/>
      <c r="DL36" s="627">
        <v>4073994</v>
      </c>
      <c r="DM36" s="622"/>
      <c r="DN36" s="622"/>
      <c r="DO36" s="622"/>
      <c r="DP36" s="622"/>
      <c r="DQ36" s="622"/>
      <c r="DR36" s="622"/>
      <c r="DS36" s="622"/>
      <c r="DT36" s="622"/>
      <c r="DU36" s="622"/>
      <c r="DV36" s="623"/>
      <c r="DW36" s="624">
        <v>19.399999999999999</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1591573</v>
      </c>
      <c r="S37" s="622"/>
      <c r="T37" s="622"/>
      <c r="U37" s="622"/>
      <c r="V37" s="622"/>
      <c r="W37" s="622"/>
      <c r="X37" s="622"/>
      <c r="Y37" s="623"/>
      <c r="Z37" s="659">
        <v>3.7</v>
      </c>
      <c r="AA37" s="659"/>
      <c r="AB37" s="659"/>
      <c r="AC37" s="659"/>
      <c r="AD37" s="660">
        <v>28442</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1003558</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251589</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1709437</v>
      </c>
      <c r="CS37" s="634"/>
      <c r="CT37" s="634"/>
      <c r="CU37" s="634"/>
      <c r="CV37" s="634"/>
      <c r="CW37" s="634"/>
      <c r="CX37" s="634"/>
      <c r="CY37" s="635"/>
      <c r="CZ37" s="624">
        <v>4.3</v>
      </c>
      <c r="DA37" s="636"/>
      <c r="DB37" s="636"/>
      <c r="DC37" s="637"/>
      <c r="DD37" s="627">
        <v>1709437</v>
      </c>
      <c r="DE37" s="634"/>
      <c r="DF37" s="634"/>
      <c r="DG37" s="634"/>
      <c r="DH37" s="634"/>
      <c r="DI37" s="634"/>
      <c r="DJ37" s="634"/>
      <c r="DK37" s="635"/>
      <c r="DL37" s="627">
        <v>1709437</v>
      </c>
      <c r="DM37" s="634"/>
      <c r="DN37" s="634"/>
      <c r="DO37" s="634"/>
      <c r="DP37" s="634"/>
      <c r="DQ37" s="634"/>
      <c r="DR37" s="634"/>
      <c r="DS37" s="634"/>
      <c r="DT37" s="634"/>
      <c r="DU37" s="634"/>
      <c r="DV37" s="635"/>
      <c r="DW37" s="624">
        <v>8.1</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1882600</v>
      </c>
      <c r="S38" s="622"/>
      <c r="T38" s="622"/>
      <c r="U38" s="622"/>
      <c r="V38" s="622"/>
      <c r="W38" s="622"/>
      <c r="X38" s="622"/>
      <c r="Y38" s="623"/>
      <c r="Z38" s="659">
        <v>4.4000000000000004</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940000</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10341</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2823325</v>
      </c>
      <c r="CS38" s="622"/>
      <c r="CT38" s="622"/>
      <c r="CU38" s="622"/>
      <c r="CV38" s="622"/>
      <c r="CW38" s="622"/>
      <c r="CX38" s="622"/>
      <c r="CY38" s="623"/>
      <c r="CZ38" s="624">
        <v>7.2</v>
      </c>
      <c r="DA38" s="636"/>
      <c r="DB38" s="636"/>
      <c r="DC38" s="637"/>
      <c r="DD38" s="627">
        <v>2381000</v>
      </c>
      <c r="DE38" s="622"/>
      <c r="DF38" s="622"/>
      <c r="DG38" s="622"/>
      <c r="DH38" s="622"/>
      <c r="DI38" s="622"/>
      <c r="DJ38" s="622"/>
      <c r="DK38" s="623"/>
      <c r="DL38" s="627">
        <v>1410832</v>
      </c>
      <c r="DM38" s="622"/>
      <c r="DN38" s="622"/>
      <c r="DO38" s="622"/>
      <c r="DP38" s="622"/>
      <c r="DQ38" s="622"/>
      <c r="DR38" s="622"/>
      <c r="DS38" s="622"/>
      <c r="DT38" s="622"/>
      <c r="DU38" s="622"/>
      <c r="DV38" s="623"/>
      <c r="DW38" s="624">
        <v>6.7</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35653</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14758</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1874852</v>
      </c>
      <c r="CS39" s="634"/>
      <c r="CT39" s="634"/>
      <c r="CU39" s="634"/>
      <c r="CV39" s="634"/>
      <c r="CW39" s="634"/>
      <c r="CX39" s="634"/>
      <c r="CY39" s="635"/>
      <c r="CZ39" s="624">
        <v>4.8</v>
      </c>
      <c r="DA39" s="636"/>
      <c r="DB39" s="636"/>
      <c r="DC39" s="637"/>
      <c r="DD39" s="627">
        <v>1872079</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t="s">
        <v>122</v>
      </c>
      <c r="S40" s="622"/>
      <c r="T40" s="622"/>
      <c r="U40" s="622"/>
      <c r="V40" s="622"/>
      <c r="W40" s="622"/>
      <c r="X40" s="622"/>
      <c r="Y40" s="623"/>
      <c r="Z40" s="659" t="s">
        <v>122</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v>24766</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122</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107445</v>
      </c>
      <c r="CS40" s="622"/>
      <c r="CT40" s="622"/>
      <c r="CU40" s="622"/>
      <c r="CV40" s="622"/>
      <c r="CW40" s="622"/>
      <c r="CX40" s="622"/>
      <c r="CY40" s="623"/>
      <c r="CZ40" s="624">
        <v>0.3</v>
      </c>
      <c r="DA40" s="636"/>
      <c r="DB40" s="636"/>
      <c r="DC40" s="637"/>
      <c r="DD40" s="627">
        <v>111</v>
      </c>
      <c r="DE40" s="622"/>
      <c r="DF40" s="622"/>
      <c r="DG40" s="622"/>
      <c r="DH40" s="622"/>
      <c r="DI40" s="622"/>
      <c r="DJ40" s="622"/>
      <c r="DK40" s="623"/>
      <c r="DL40" s="627">
        <v>111</v>
      </c>
      <c r="DM40" s="622"/>
      <c r="DN40" s="622"/>
      <c r="DO40" s="622"/>
      <c r="DP40" s="622"/>
      <c r="DQ40" s="622"/>
      <c r="DR40" s="622"/>
      <c r="DS40" s="622"/>
      <c r="DT40" s="622"/>
      <c r="DU40" s="622"/>
      <c r="DV40" s="623"/>
      <c r="DW40" s="624">
        <v>0</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42775270</v>
      </c>
      <c r="S41" s="646"/>
      <c r="T41" s="646"/>
      <c r="U41" s="646"/>
      <c r="V41" s="646"/>
      <c r="W41" s="646"/>
      <c r="X41" s="646"/>
      <c r="Y41" s="649"/>
      <c r="Z41" s="650">
        <v>100</v>
      </c>
      <c r="AA41" s="650"/>
      <c r="AB41" s="650"/>
      <c r="AC41" s="650"/>
      <c r="AD41" s="651">
        <v>21025310</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519543</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1328129</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333</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3618670</v>
      </c>
      <c r="CS42" s="634"/>
      <c r="CT42" s="634"/>
      <c r="CU42" s="634"/>
      <c r="CV42" s="634"/>
      <c r="CW42" s="634"/>
      <c r="CX42" s="634"/>
      <c r="CY42" s="635"/>
      <c r="CZ42" s="624">
        <v>9.1999999999999993</v>
      </c>
      <c r="DA42" s="636"/>
      <c r="DB42" s="636"/>
      <c r="DC42" s="637"/>
      <c r="DD42" s="627">
        <v>565531</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91653</v>
      </c>
      <c r="CS43" s="634"/>
      <c r="CT43" s="634"/>
      <c r="CU43" s="634"/>
      <c r="CV43" s="634"/>
      <c r="CW43" s="634"/>
      <c r="CX43" s="634"/>
      <c r="CY43" s="635"/>
      <c r="CZ43" s="624">
        <v>0.2</v>
      </c>
      <c r="DA43" s="636"/>
      <c r="DB43" s="636"/>
      <c r="DC43" s="637"/>
      <c r="DD43" s="627">
        <v>91653</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3618670</v>
      </c>
      <c r="CS44" s="622"/>
      <c r="CT44" s="622"/>
      <c r="CU44" s="622"/>
      <c r="CV44" s="622"/>
      <c r="CW44" s="622"/>
      <c r="CX44" s="622"/>
      <c r="CY44" s="623"/>
      <c r="CZ44" s="624">
        <v>9.1999999999999993</v>
      </c>
      <c r="DA44" s="625"/>
      <c r="DB44" s="625"/>
      <c r="DC44" s="626"/>
      <c r="DD44" s="627">
        <v>565531</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1649990</v>
      </c>
      <c r="CS45" s="634"/>
      <c r="CT45" s="634"/>
      <c r="CU45" s="634"/>
      <c r="CV45" s="634"/>
      <c r="CW45" s="634"/>
      <c r="CX45" s="634"/>
      <c r="CY45" s="635"/>
      <c r="CZ45" s="624">
        <v>4.2</v>
      </c>
      <c r="DA45" s="636"/>
      <c r="DB45" s="636"/>
      <c r="DC45" s="637"/>
      <c r="DD45" s="627">
        <v>142557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1847721</v>
      </c>
      <c r="CS46" s="622"/>
      <c r="CT46" s="622"/>
      <c r="CU46" s="622"/>
      <c r="CV46" s="622"/>
      <c r="CW46" s="622"/>
      <c r="CX46" s="622"/>
      <c r="CY46" s="623"/>
      <c r="CZ46" s="624">
        <v>4.7</v>
      </c>
      <c r="DA46" s="625"/>
      <c r="DB46" s="625"/>
      <c r="DC46" s="626"/>
      <c r="DD46" s="627">
        <v>404915</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39307484</v>
      </c>
      <c r="CS49" s="606"/>
      <c r="CT49" s="606"/>
      <c r="CU49" s="606"/>
      <c r="CV49" s="606"/>
      <c r="CW49" s="606"/>
      <c r="CX49" s="606"/>
      <c r="CY49" s="607"/>
      <c r="CZ49" s="608">
        <v>100</v>
      </c>
      <c r="DA49" s="609"/>
      <c r="DB49" s="609"/>
      <c r="DC49" s="610"/>
      <c r="DD49" s="611">
        <v>25647586</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wSFL4u8OdoAGfo8mYPZ7TL/+OJFnaqhtRjkbRhci0aBs8TAy2/kt8kN/MYc4n3/6GPBFIYQvBasgbta8kJvTFQ==" saltValue="kuTacve2zN3YggHF8XqU6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3" zoomScaleNormal="100" zoomScaleSheetLayoutView="70" workbookViewId="0">
      <selection activeCell="B7" sqref="B7:P7"/>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42611</v>
      </c>
      <c r="R7" s="1103"/>
      <c r="S7" s="1103"/>
      <c r="T7" s="1103"/>
      <c r="U7" s="1103"/>
      <c r="V7" s="1103">
        <v>39143</v>
      </c>
      <c r="W7" s="1103"/>
      <c r="X7" s="1103"/>
      <c r="Y7" s="1103"/>
      <c r="Z7" s="1103"/>
      <c r="AA7" s="1103">
        <v>3468</v>
      </c>
      <c r="AB7" s="1103"/>
      <c r="AC7" s="1103"/>
      <c r="AD7" s="1103"/>
      <c r="AE7" s="1104"/>
      <c r="AF7" s="1105">
        <v>3205</v>
      </c>
      <c r="AG7" s="1106"/>
      <c r="AH7" s="1106"/>
      <c r="AI7" s="1106"/>
      <c r="AJ7" s="1107"/>
      <c r="AK7" s="1108">
        <v>91</v>
      </c>
      <c r="AL7" s="1109"/>
      <c r="AM7" s="1109"/>
      <c r="AN7" s="1109"/>
      <c r="AO7" s="1109"/>
      <c r="AP7" s="1109">
        <v>24130</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551</v>
      </c>
      <c r="BT7" s="1100"/>
      <c r="BU7" s="1100"/>
      <c r="BV7" s="1100"/>
      <c r="BW7" s="1100"/>
      <c r="BX7" s="1100"/>
      <c r="BY7" s="1100"/>
      <c r="BZ7" s="1100"/>
      <c r="CA7" s="1100"/>
      <c r="CB7" s="1100"/>
      <c r="CC7" s="1100"/>
      <c r="CD7" s="1100"/>
      <c r="CE7" s="1100"/>
      <c r="CF7" s="1100"/>
      <c r="CG7" s="1112"/>
      <c r="CH7" s="1096">
        <v>326</v>
      </c>
      <c r="CI7" s="1097"/>
      <c r="CJ7" s="1097"/>
      <c r="CK7" s="1097"/>
      <c r="CL7" s="1098"/>
      <c r="CM7" s="1096">
        <v>122</v>
      </c>
      <c r="CN7" s="1097"/>
      <c r="CO7" s="1097"/>
      <c r="CP7" s="1097"/>
      <c r="CQ7" s="1098"/>
      <c r="CR7" s="1096">
        <v>3</v>
      </c>
      <c r="CS7" s="1097"/>
      <c r="CT7" s="1097"/>
      <c r="CU7" s="1097"/>
      <c r="CV7" s="1098"/>
      <c r="CW7" s="1096">
        <v>4</v>
      </c>
      <c r="CX7" s="1097"/>
      <c r="CY7" s="1097"/>
      <c r="CZ7" s="1097"/>
      <c r="DA7" s="1098"/>
      <c r="DB7" s="1096">
        <v>100</v>
      </c>
      <c r="DC7" s="1097"/>
      <c r="DD7" s="1097"/>
      <c r="DE7" s="1097"/>
      <c r="DF7" s="1098"/>
      <c r="DG7" s="1096">
        <v>371</v>
      </c>
      <c r="DH7" s="1097"/>
      <c r="DI7" s="1097"/>
      <c r="DJ7" s="1097"/>
      <c r="DK7" s="1098"/>
      <c r="DL7" s="1096">
        <v>0</v>
      </c>
      <c r="DM7" s="1097"/>
      <c r="DN7" s="1097"/>
      <c r="DO7" s="1097"/>
      <c r="DP7" s="1098"/>
      <c r="DQ7" s="1096"/>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f>SUM(Q7:U22)</f>
        <v>42611</v>
      </c>
      <c r="R23" s="1061"/>
      <c r="S23" s="1061"/>
      <c r="T23" s="1061"/>
      <c r="U23" s="1061"/>
      <c r="V23" s="1061">
        <f>SUM(V7:Z22)</f>
        <v>39143</v>
      </c>
      <c r="W23" s="1061"/>
      <c r="X23" s="1061"/>
      <c r="Y23" s="1061"/>
      <c r="Z23" s="1061"/>
      <c r="AA23" s="1061">
        <f>SUM(AA7:AE22)</f>
        <v>3468</v>
      </c>
      <c r="AB23" s="1061"/>
      <c r="AC23" s="1061"/>
      <c r="AD23" s="1061"/>
      <c r="AE23" s="1068"/>
      <c r="AF23" s="1069">
        <v>3205</v>
      </c>
      <c r="AG23" s="1061"/>
      <c r="AH23" s="1061"/>
      <c r="AI23" s="1061"/>
      <c r="AJ23" s="1070"/>
      <c r="AK23" s="1071"/>
      <c r="AL23" s="1072"/>
      <c r="AM23" s="1072"/>
      <c r="AN23" s="1072"/>
      <c r="AO23" s="1072"/>
      <c r="AP23" s="1061">
        <f>SUM(AP7:AT22)</f>
        <v>24130</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7821</v>
      </c>
      <c r="R28" s="1051"/>
      <c r="S28" s="1051"/>
      <c r="T28" s="1051"/>
      <c r="U28" s="1051"/>
      <c r="V28" s="1051">
        <v>7569</v>
      </c>
      <c r="W28" s="1051"/>
      <c r="X28" s="1051"/>
      <c r="Y28" s="1051"/>
      <c r="Z28" s="1051"/>
      <c r="AA28" s="1051">
        <v>252</v>
      </c>
      <c r="AB28" s="1051"/>
      <c r="AC28" s="1051"/>
      <c r="AD28" s="1051"/>
      <c r="AE28" s="1052"/>
      <c r="AF28" s="1053">
        <v>252</v>
      </c>
      <c r="AG28" s="1051"/>
      <c r="AH28" s="1051"/>
      <c r="AI28" s="1051"/>
      <c r="AJ28" s="1054"/>
      <c r="AK28" s="1042">
        <v>520</v>
      </c>
      <c r="AL28" s="1043"/>
      <c r="AM28" s="1043"/>
      <c r="AN28" s="1043"/>
      <c r="AO28" s="1043"/>
      <c r="AP28" s="1043"/>
      <c r="AQ28" s="1043"/>
      <c r="AR28" s="1043"/>
      <c r="AS28" s="1043"/>
      <c r="AT28" s="1043"/>
      <c r="AU28" s="1043"/>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6295</v>
      </c>
      <c r="R29" s="1039"/>
      <c r="S29" s="1039"/>
      <c r="T29" s="1039"/>
      <c r="U29" s="1039"/>
      <c r="V29" s="1039">
        <v>6156</v>
      </c>
      <c r="W29" s="1039"/>
      <c r="X29" s="1039"/>
      <c r="Y29" s="1039"/>
      <c r="Z29" s="1039"/>
      <c r="AA29" s="1039">
        <v>139</v>
      </c>
      <c r="AB29" s="1039"/>
      <c r="AC29" s="1039"/>
      <c r="AD29" s="1039"/>
      <c r="AE29" s="1040"/>
      <c r="AF29" s="1035">
        <v>139</v>
      </c>
      <c r="AG29" s="1036"/>
      <c r="AH29" s="1036"/>
      <c r="AI29" s="1036"/>
      <c r="AJ29" s="1037"/>
      <c r="AK29" s="980">
        <v>916</v>
      </c>
      <c r="AL29" s="971"/>
      <c r="AM29" s="971"/>
      <c r="AN29" s="971"/>
      <c r="AO29" s="971"/>
      <c r="AP29" s="971"/>
      <c r="AQ29" s="971"/>
      <c r="AR29" s="971"/>
      <c r="AS29" s="971"/>
      <c r="AT29" s="971"/>
      <c r="AU29" s="971"/>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1293</v>
      </c>
      <c r="R30" s="1039"/>
      <c r="S30" s="1039"/>
      <c r="T30" s="1039"/>
      <c r="U30" s="1039"/>
      <c r="V30" s="1039">
        <v>1264</v>
      </c>
      <c r="W30" s="1039"/>
      <c r="X30" s="1039"/>
      <c r="Y30" s="1039"/>
      <c r="Z30" s="1039"/>
      <c r="AA30" s="1039">
        <v>29</v>
      </c>
      <c r="AB30" s="1039"/>
      <c r="AC30" s="1039"/>
      <c r="AD30" s="1039"/>
      <c r="AE30" s="1040"/>
      <c r="AF30" s="1035">
        <v>29</v>
      </c>
      <c r="AG30" s="1036"/>
      <c r="AH30" s="1036"/>
      <c r="AI30" s="1036"/>
      <c r="AJ30" s="1037"/>
      <c r="AK30" s="980">
        <v>246</v>
      </c>
      <c r="AL30" s="971"/>
      <c r="AM30" s="971"/>
      <c r="AN30" s="971"/>
      <c r="AO30" s="971"/>
      <c r="AP30" s="971"/>
      <c r="AQ30" s="971"/>
      <c r="AR30" s="971"/>
      <c r="AS30" s="971"/>
      <c r="AT30" s="971"/>
      <c r="AU30" s="971"/>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2013</v>
      </c>
      <c r="R31" s="1039"/>
      <c r="S31" s="1039"/>
      <c r="T31" s="1039"/>
      <c r="U31" s="1039"/>
      <c r="V31" s="1039">
        <v>1760</v>
      </c>
      <c r="W31" s="1039"/>
      <c r="X31" s="1039"/>
      <c r="Y31" s="1039"/>
      <c r="Z31" s="1039"/>
      <c r="AA31" s="1039">
        <v>253</v>
      </c>
      <c r="AB31" s="1039"/>
      <c r="AC31" s="1039"/>
      <c r="AD31" s="1039"/>
      <c r="AE31" s="1040"/>
      <c r="AF31" s="1035">
        <v>2448</v>
      </c>
      <c r="AG31" s="1036"/>
      <c r="AH31" s="1036"/>
      <c r="AI31" s="1036"/>
      <c r="AJ31" s="1037"/>
      <c r="AK31" s="980">
        <v>0</v>
      </c>
      <c r="AL31" s="971"/>
      <c r="AM31" s="971"/>
      <c r="AN31" s="971"/>
      <c r="AO31" s="971"/>
      <c r="AP31" s="971">
        <v>3058</v>
      </c>
      <c r="AQ31" s="971"/>
      <c r="AR31" s="971"/>
      <c r="AS31" s="971"/>
      <c r="AT31" s="971"/>
      <c r="AU31" s="971">
        <v>21</v>
      </c>
      <c r="AV31" s="971"/>
      <c r="AW31" s="971"/>
      <c r="AX31" s="971"/>
      <c r="AY31" s="971"/>
      <c r="AZ31" s="1041"/>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393</v>
      </c>
      <c r="C32" s="1031"/>
      <c r="D32" s="1031"/>
      <c r="E32" s="1031"/>
      <c r="F32" s="1031"/>
      <c r="G32" s="1031"/>
      <c r="H32" s="1031"/>
      <c r="I32" s="1031"/>
      <c r="J32" s="1031"/>
      <c r="K32" s="1031"/>
      <c r="L32" s="1031"/>
      <c r="M32" s="1031"/>
      <c r="N32" s="1031"/>
      <c r="O32" s="1031"/>
      <c r="P32" s="1032"/>
      <c r="Q32" s="1038">
        <v>2830</v>
      </c>
      <c r="R32" s="1039"/>
      <c r="S32" s="1039"/>
      <c r="T32" s="1039"/>
      <c r="U32" s="1039"/>
      <c r="V32" s="1039">
        <v>2549</v>
      </c>
      <c r="W32" s="1039"/>
      <c r="X32" s="1039"/>
      <c r="Y32" s="1039"/>
      <c r="Z32" s="1039"/>
      <c r="AA32" s="1039">
        <v>281</v>
      </c>
      <c r="AB32" s="1039"/>
      <c r="AC32" s="1039"/>
      <c r="AD32" s="1039"/>
      <c r="AE32" s="1040"/>
      <c r="AF32" s="1035">
        <v>936</v>
      </c>
      <c r="AG32" s="1036"/>
      <c r="AH32" s="1036"/>
      <c r="AI32" s="1036"/>
      <c r="AJ32" s="1037"/>
      <c r="AK32" s="980">
        <v>1004</v>
      </c>
      <c r="AL32" s="971"/>
      <c r="AM32" s="971"/>
      <c r="AN32" s="971"/>
      <c r="AO32" s="971"/>
      <c r="AP32" s="971">
        <v>20640</v>
      </c>
      <c r="AQ32" s="971"/>
      <c r="AR32" s="971"/>
      <c r="AS32" s="971"/>
      <c r="AT32" s="971"/>
      <c r="AU32" s="971">
        <v>12838</v>
      </c>
      <c r="AV32" s="971"/>
      <c r="AW32" s="971"/>
      <c r="AX32" s="971"/>
      <c r="AY32" s="971"/>
      <c r="AZ32" s="1041"/>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394</v>
      </c>
      <c r="C33" s="1031"/>
      <c r="D33" s="1031"/>
      <c r="E33" s="1031"/>
      <c r="F33" s="1031"/>
      <c r="G33" s="1031"/>
      <c r="H33" s="1031"/>
      <c r="I33" s="1031"/>
      <c r="J33" s="1031"/>
      <c r="K33" s="1031"/>
      <c r="L33" s="1031"/>
      <c r="M33" s="1031"/>
      <c r="N33" s="1031"/>
      <c r="O33" s="1031"/>
      <c r="P33" s="1032"/>
      <c r="Q33" s="1038">
        <v>25</v>
      </c>
      <c r="R33" s="1039"/>
      <c r="S33" s="1039"/>
      <c r="T33" s="1039"/>
      <c r="U33" s="1039"/>
      <c r="V33" s="1039">
        <v>16</v>
      </c>
      <c r="W33" s="1039"/>
      <c r="X33" s="1039"/>
      <c r="Y33" s="1039"/>
      <c r="Z33" s="1039"/>
      <c r="AA33" s="1039">
        <v>9</v>
      </c>
      <c r="AB33" s="1039"/>
      <c r="AC33" s="1039"/>
      <c r="AD33" s="1039"/>
      <c r="AE33" s="1040"/>
      <c r="AF33" s="1035">
        <v>9</v>
      </c>
      <c r="AG33" s="1036"/>
      <c r="AH33" s="1036"/>
      <c r="AI33" s="1036"/>
      <c r="AJ33" s="1037"/>
      <c r="AK33" s="980">
        <v>0</v>
      </c>
      <c r="AL33" s="971"/>
      <c r="AM33" s="971"/>
      <c r="AN33" s="971"/>
      <c r="AO33" s="971"/>
      <c r="AP33" s="971">
        <v>0</v>
      </c>
      <c r="AQ33" s="971"/>
      <c r="AR33" s="971"/>
      <c r="AS33" s="971"/>
      <c r="AT33" s="971"/>
      <c r="AU33" s="971">
        <v>0</v>
      </c>
      <c r="AV33" s="971"/>
      <c r="AW33" s="971"/>
      <c r="AX33" s="971"/>
      <c r="AY33" s="971"/>
      <c r="AZ33" s="1041"/>
      <c r="BA33" s="1041"/>
      <c r="BB33" s="1041"/>
      <c r="BC33" s="1041"/>
      <c r="BD33" s="1041"/>
      <c r="BE33" s="972" t="s">
        <v>395</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396</v>
      </c>
      <c r="C34" s="1031"/>
      <c r="D34" s="1031"/>
      <c r="E34" s="1031"/>
      <c r="F34" s="1031"/>
      <c r="G34" s="1031"/>
      <c r="H34" s="1031"/>
      <c r="I34" s="1031"/>
      <c r="J34" s="1031"/>
      <c r="K34" s="1031"/>
      <c r="L34" s="1031"/>
      <c r="M34" s="1031"/>
      <c r="N34" s="1031"/>
      <c r="O34" s="1031"/>
      <c r="P34" s="1032"/>
      <c r="Q34" s="1038">
        <v>167</v>
      </c>
      <c r="R34" s="1039"/>
      <c r="S34" s="1039"/>
      <c r="T34" s="1039"/>
      <c r="U34" s="1039"/>
      <c r="V34" s="1039">
        <v>120</v>
      </c>
      <c r="W34" s="1039"/>
      <c r="X34" s="1039"/>
      <c r="Y34" s="1039"/>
      <c r="Z34" s="1039"/>
      <c r="AA34" s="1039">
        <v>47</v>
      </c>
      <c r="AB34" s="1039"/>
      <c r="AC34" s="1039"/>
      <c r="AD34" s="1039"/>
      <c r="AE34" s="1040"/>
      <c r="AF34" s="1035">
        <v>143</v>
      </c>
      <c r="AG34" s="1036"/>
      <c r="AH34" s="1036"/>
      <c r="AI34" s="1036"/>
      <c r="AJ34" s="1037"/>
      <c r="AK34" s="980">
        <v>85</v>
      </c>
      <c r="AL34" s="971"/>
      <c r="AM34" s="971"/>
      <c r="AN34" s="971"/>
      <c r="AO34" s="971"/>
      <c r="AP34" s="971">
        <v>0</v>
      </c>
      <c r="AQ34" s="971"/>
      <c r="AR34" s="971"/>
      <c r="AS34" s="971"/>
      <c r="AT34" s="971"/>
      <c r="AU34" s="971">
        <v>0</v>
      </c>
      <c r="AV34" s="971"/>
      <c r="AW34" s="971"/>
      <c r="AX34" s="971"/>
      <c r="AY34" s="971"/>
      <c r="AZ34" s="1041"/>
      <c r="BA34" s="1041"/>
      <c r="BB34" s="1041"/>
      <c r="BC34" s="1041"/>
      <c r="BD34" s="1041"/>
      <c r="BE34" s="972" t="s">
        <v>395</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t="s">
        <v>397</v>
      </c>
      <c r="C35" s="1031"/>
      <c r="D35" s="1031"/>
      <c r="E35" s="1031"/>
      <c r="F35" s="1031"/>
      <c r="G35" s="1031"/>
      <c r="H35" s="1031"/>
      <c r="I35" s="1031"/>
      <c r="J35" s="1031"/>
      <c r="K35" s="1031"/>
      <c r="L35" s="1031"/>
      <c r="M35" s="1031"/>
      <c r="N35" s="1031"/>
      <c r="O35" s="1031"/>
      <c r="P35" s="1032"/>
      <c r="Q35" s="1038">
        <v>629</v>
      </c>
      <c r="R35" s="1039"/>
      <c r="S35" s="1039"/>
      <c r="T35" s="1039"/>
      <c r="U35" s="1039"/>
      <c r="V35" s="1039">
        <v>455</v>
      </c>
      <c r="W35" s="1039"/>
      <c r="X35" s="1039"/>
      <c r="Y35" s="1039"/>
      <c r="Z35" s="1039"/>
      <c r="AA35" s="1039">
        <v>174</v>
      </c>
      <c r="AB35" s="1039"/>
      <c r="AC35" s="1039"/>
      <c r="AD35" s="1039"/>
      <c r="AE35" s="1040"/>
      <c r="AF35" s="1035" t="s">
        <v>122</v>
      </c>
      <c r="AG35" s="1036"/>
      <c r="AH35" s="1036"/>
      <c r="AI35" s="1036"/>
      <c r="AJ35" s="1037"/>
      <c r="AK35" s="980">
        <v>200</v>
      </c>
      <c r="AL35" s="971"/>
      <c r="AM35" s="971"/>
      <c r="AN35" s="971"/>
      <c r="AO35" s="971"/>
      <c r="AP35" s="971">
        <v>1322</v>
      </c>
      <c r="AQ35" s="971"/>
      <c r="AR35" s="971"/>
      <c r="AS35" s="971"/>
      <c r="AT35" s="971"/>
      <c r="AU35" s="971">
        <v>1013</v>
      </c>
      <c r="AV35" s="971"/>
      <c r="AW35" s="971"/>
      <c r="AX35" s="971"/>
      <c r="AY35" s="971"/>
      <c r="AZ35" s="1041"/>
      <c r="BA35" s="1041"/>
      <c r="BB35" s="1041"/>
      <c r="BC35" s="1041"/>
      <c r="BD35" s="1041"/>
      <c r="BE35" s="972" t="s">
        <v>395</v>
      </c>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t="s">
        <v>398</v>
      </c>
      <c r="C36" s="1031"/>
      <c r="D36" s="1031"/>
      <c r="E36" s="1031"/>
      <c r="F36" s="1031"/>
      <c r="G36" s="1031"/>
      <c r="H36" s="1031"/>
      <c r="I36" s="1031"/>
      <c r="J36" s="1031"/>
      <c r="K36" s="1031"/>
      <c r="L36" s="1031"/>
      <c r="M36" s="1031"/>
      <c r="N36" s="1031"/>
      <c r="O36" s="1031"/>
      <c r="P36" s="1032"/>
      <c r="Q36" s="1038">
        <v>922</v>
      </c>
      <c r="R36" s="1039"/>
      <c r="S36" s="1039"/>
      <c r="T36" s="1039"/>
      <c r="U36" s="1039"/>
      <c r="V36" s="1039">
        <v>759</v>
      </c>
      <c r="W36" s="1039"/>
      <c r="X36" s="1039"/>
      <c r="Y36" s="1039"/>
      <c r="Z36" s="1039"/>
      <c r="AA36" s="1039">
        <v>163</v>
      </c>
      <c r="AB36" s="1039"/>
      <c r="AC36" s="1039"/>
      <c r="AD36" s="1039"/>
      <c r="AE36" s="1040"/>
      <c r="AF36" s="1035" t="s">
        <v>122</v>
      </c>
      <c r="AG36" s="1036"/>
      <c r="AH36" s="1036"/>
      <c r="AI36" s="1036"/>
      <c r="AJ36" s="1037"/>
      <c r="AK36" s="980">
        <v>320</v>
      </c>
      <c r="AL36" s="971"/>
      <c r="AM36" s="971"/>
      <c r="AN36" s="971"/>
      <c r="AO36" s="971"/>
      <c r="AP36" s="971">
        <v>1573</v>
      </c>
      <c r="AQ36" s="971"/>
      <c r="AR36" s="971"/>
      <c r="AS36" s="971"/>
      <c r="AT36" s="971"/>
      <c r="AU36" s="971">
        <v>1410</v>
      </c>
      <c r="AV36" s="971"/>
      <c r="AW36" s="971"/>
      <c r="AX36" s="971"/>
      <c r="AY36" s="971"/>
      <c r="AZ36" s="1041"/>
      <c r="BA36" s="1041"/>
      <c r="BB36" s="1041"/>
      <c r="BC36" s="1041"/>
      <c r="BD36" s="1041"/>
      <c r="BE36" s="972" t="s">
        <v>395</v>
      </c>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t="s">
        <v>399</v>
      </c>
      <c r="C37" s="1031"/>
      <c r="D37" s="1031"/>
      <c r="E37" s="1031"/>
      <c r="F37" s="1031"/>
      <c r="G37" s="1031"/>
      <c r="H37" s="1031"/>
      <c r="I37" s="1031"/>
      <c r="J37" s="1031"/>
      <c r="K37" s="1031"/>
      <c r="L37" s="1031"/>
      <c r="M37" s="1031"/>
      <c r="N37" s="1031"/>
      <c r="O37" s="1031"/>
      <c r="P37" s="1032"/>
      <c r="Q37" s="1038">
        <v>1307</v>
      </c>
      <c r="R37" s="1039"/>
      <c r="S37" s="1039"/>
      <c r="T37" s="1039"/>
      <c r="U37" s="1039"/>
      <c r="V37" s="1039">
        <v>1207</v>
      </c>
      <c r="W37" s="1039"/>
      <c r="X37" s="1039"/>
      <c r="Y37" s="1039"/>
      <c r="Z37" s="1039"/>
      <c r="AA37" s="1039">
        <v>100</v>
      </c>
      <c r="AB37" s="1039"/>
      <c r="AC37" s="1039"/>
      <c r="AD37" s="1039"/>
      <c r="AE37" s="1040"/>
      <c r="AF37" s="1035" t="s">
        <v>122</v>
      </c>
      <c r="AG37" s="1036"/>
      <c r="AH37" s="1036"/>
      <c r="AI37" s="1036"/>
      <c r="AJ37" s="1037"/>
      <c r="AK37" s="980">
        <v>335</v>
      </c>
      <c r="AL37" s="971"/>
      <c r="AM37" s="971"/>
      <c r="AN37" s="971"/>
      <c r="AO37" s="971"/>
      <c r="AP37" s="971">
        <v>3500</v>
      </c>
      <c r="AQ37" s="971"/>
      <c r="AR37" s="971"/>
      <c r="AS37" s="971"/>
      <c r="AT37" s="971"/>
      <c r="AU37" s="971">
        <v>3400</v>
      </c>
      <c r="AV37" s="971"/>
      <c r="AW37" s="971"/>
      <c r="AX37" s="971"/>
      <c r="AY37" s="971"/>
      <c r="AZ37" s="1041"/>
      <c r="BA37" s="1041"/>
      <c r="BB37" s="1041"/>
      <c r="BC37" s="1041"/>
      <c r="BD37" s="1041"/>
      <c r="BE37" s="972" t="s">
        <v>395</v>
      </c>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400</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401</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3956</v>
      </c>
      <c r="AG63" s="959"/>
      <c r="AH63" s="959"/>
      <c r="AI63" s="959"/>
      <c r="AJ63" s="1022"/>
      <c r="AK63" s="1023"/>
      <c r="AL63" s="963"/>
      <c r="AM63" s="963"/>
      <c r="AN63" s="963"/>
      <c r="AO63" s="963"/>
      <c r="AP63" s="959">
        <f>SUM(AP28:AT62)</f>
        <v>30093</v>
      </c>
      <c r="AQ63" s="959"/>
      <c r="AR63" s="959"/>
      <c r="AS63" s="959"/>
      <c r="AT63" s="959"/>
      <c r="AU63" s="959">
        <f>SUM(AU28:AY62)</f>
        <v>18682</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403</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404</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552</v>
      </c>
      <c r="C68" s="986"/>
      <c r="D68" s="986"/>
      <c r="E68" s="986"/>
      <c r="F68" s="986"/>
      <c r="G68" s="986"/>
      <c r="H68" s="986"/>
      <c r="I68" s="986"/>
      <c r="J68" s="986"/>
      <c r="K68" s="986"/>
      <c r="L68" s="986"/>
      <c r="M68" s="986"/>
      <c r="N68" s="986"/>
      <c r="O68" s="986"/>
      <c r="P68" s="987"/>
      <c r="Q68" s="988">
        <v>8065</v>
      </c>
      <c r="R68" s="982"/>
      <c r="S68" s="982"/>
      <c r="T68" s="982"/>
      <c r="U68" s="982"/>
      <c r="V68" s="982">
        <v>7788</v>
      </c>
      <c r="W68" s="982"/>
      <c r="X68" s="982"/>
      <c r="Y68" s="982"/>
      <c r="Z68" s="982"/>
      <c r="AA68" s="982">
        <v>277</v>
      </c>
      <c r="AB68" s="982"/>
      <c r="AC68" s="982"/>
      <c r="AD68" s="982"/>
      <c r="AE68" s="982"/>
      <c r="AF68" s="982">
        <v>277</v>
      </c>
      <c r="AG68" s="982"/>
      <c r="AH68" s="982"/>
      <c r="AI68" s="982"/>
      <c r="AJ68" s="982"/>
      <c r="AK68" s="982">
        <v>0</v>
      </c>
      <c r="AL68" s="982"/>
      <c r="AM68" s="982"/>
      <c r="AN68" s="982"/>
      <c r="AO68" s="982"/>
      <c r="AP68" s="982">
        <v>6809</v>
      </c>
      <c r="AQ68" s="982"/>
      <c r="AR68" s="982"/>
      <c r="AS68" s="982"/>
      <c r="AT68" s="982"/>
      <c r="AU68" s="982">
        <v>0</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553</v>
      </c>
      <c r="C69" s="975"/>
      <c r="D69" s="975"/>
      <c r="E69" s="975"/>
      <c r="F69" s="975"/>
      <c r="G69" s="975"/>
      <c r="H69" s="975"/>
      <c r="I69" s="975"/>
      <c r="J69" s="975"/>
      <c r="K69" s="975"/>
      <c r="L69" s="975"/>
      <c r="M69" s="975"/>
      <c r="N69" s="975"/>
      <c r="O69" s="975"/>
      <c r="P69" s="976"/>
      <c r="Q69" s="977">
        <v>2562.1930000000002</v>
      </c>
      <c r="R69" s="971"/>
      <c r="S69" s="971"/>
      <c r="T69" s="971"/>
      <c r="U69" s="971"/>
      <c r="V69" s="971">
        <v>2538.2570000000001</v>
      </c>
      <c r="W69" s="971"/>
      <c r="X69" s="971"/>
      <c r="Y69" s="971"/>
      <c r="Z69" s="971"/>
      <c r="AA69" s="971">
        <v>23.936</v>
      </c>
      <c r="AB69" s="971"/>
      <c r="AC69" s="971"/>
      <c r="AD69" s="971"/>
      <c r="AE69" s="971"/>
      <c r="AF69" s="971">
        <v>23.936</v>
      </c>
      <c r="AG69" s="971"/>
      <c r="AH69" s="971"/>
      <c r="AI69" s="971"/>
      <c r="AJ69" s="971"/>
      <c r="AK69" s="971" t="s">
        <v>492</v>
      </c>
      <c r="AL69" s="971"/>
      <c r="AM69" s="971"/>
      <c r="AN69" s="971"/>
      <c r="AO69" s="971"/>
      <c r="AP69" s="971" t="s">
        <v>492</v>
      </c>
      <c r="AQ69" s="971"/>
      <c r="AR69" s="971"/>
      <c r="AS69" s="971"/>
      <c r="AT69" s="971"/>
      <c r="AU69" s="971" t="s">
        <v>492</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553</v>
      </c>
      <c r="C70" s="975"/>
      <c r="D70" s="975"/>
      <c r="E70" s="975"/>
      <c r="F70" s="975"/>
      <c r="G70" s="975"/>
      <c r="H70" s="975"/>
      <c r="I70" s="975"/>
      <c r="J70" s="975"/>
      <c r="K70" s="975"/>
      <c r="L70" s="975"/>
      <c r="M70" s="975"/>
      <c r="N70" s="975"/>
      <c r="O70" s="975"/>
      <c r="P70" s="976"/>
      <c r="Q70" s="977">
        <v>880772.72400000005</v>
      </c>
      <c r="R70" s="971"/>
      <c r="S70" s="971"/>
      <c r="T70" s="971"/>
      <c r="U70" s="971"/>
      <c r="V70" s="971">
        <v>869976.28099999996</v>
      </c>
      <c r="W70" s="971"/>
      <c r="X70" s="971"/>
      <c r="Y70" s="971"/>
      <c r="Z70" s="971"/>
      <c r="AA70" s="971">
        <v>10796.442999999999</v>
      </c>
      <c r="AB70" s="971"/>
      <c r="AC70" s="971"/>
      <c r="AD70" s="971"/>
      <c r="AE70" s="971"/>
      <c r="AF70" s="971">
        <v>10571.001</v>
      </c>
      <c r="AG70" s="971"/>
      <c r="AH70" s="971"/>
      <c r="AI70" s="971"/>
      <c r="AJ70" s="971"/>
      <c r="AK70" s="971">
        <v>5497.5929999999998</v>
      </c>
      <c r="AL70" s="971"/>
      <c r="AM70" s="971"/>
      <c r="AN70" s="971"/>
      <c r="AO70" s="971"/>
      <c r="AP70" s="971" t="s">
        <v>492</v>
      </c>
      <c r="AQ70" s="971"/>
      <c r="AR70" s="971"/>
      <c r="AS70" s="971"/>
      <c r="AT70" s="971"/>
      <c r="AU70" s="971" t="s">
        <v>492</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554</v>
      </c>
      <c r="C71" s="975"/>
      <c r="D71" s="975"/>
      <c r="E71" s="975"/>
      <c r="F71" s="975"/>
      <c r="G71" s="975"/>
      <c r="H71" s="975"/>
      <c r="I71" s="975"/>
      <c r="J71" s="975"/>
      <c r="K71" s="975"/>
      <c r="L71" s="975"/>
      <c r="M71" s="975"/>
      <c r="N71" s="975"/>
      <c r="O71" s="975"/>
      <c r="P71" s="976"/>
      <c r="Q71" s="977">
        <v>23245.007000000001</v>
      </c>
      <c r="R71" s="971"/>
      <c r="S71" s="971"/>
      <c r="T71" s="971"/>
      <c r="U71" s="971"/>
      <c r="V71" s="971">
        <v>14700.01</v>
      </c>
      <c r="W71" s="971"/>
      <c r="X71" s="971"/>
      <c r="Y71" s="971"/>
      <c r="Z71" s="971"/>
      <c r="AA71" s="971">
        <v>8544.9969999999994</v>
      </c>
      <c r="AB71" s="971"/>
      <c r="AC71" s="971"/>
      <c r="AD71" s="971"/>
      <c r="AE71" s="971"/>
      <c r="AF71" s="971">
        <v>8544.9969999999994</v>
      </c>
      <c r="AG71" s="971"/>
      <c r="AH71" s="971"/>
      <c r="AI71" s="971"/>
      <c r="AJ71" s="971"/>
      <c r="AK71" s="971">
        <v>20.77</v>
      </c>
      <c r="AL71" s="971"/>
      <c r="AM71" s="971"/>
      <c r="AN71" s="971"/>
      <c r="AO71" s="971"/>
      <c r="AP71" s="971" t="s">
        <v>492</v>
      </c>
      <c r="AQ71" s="971"/>
      <c r="AR71" s="971"/>
      <c r="AS71" s="971"/>
      <c r="AT71" s="971"/>
      <c r="AU71" s="971" t="s">
        <v>492</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554</v>
      </c>
      <c r="C72" s="975"/>
      <c r="D72" s="975"/>
      <c r="E72" s="975"/>
      <c r="F72" s="975"/>
      <c r="G72" s="975"/>
      <c r="H72" s="975"/>
      <c r="I72" s="975"/>
      <c r="J72" s="975"/>
      <c r="K72" s="975"/>
      <c r="L72" s="975"/>
      <c r="M72" s="975"/>
      <c r="N72" s="975"/>
      <c r="O72" s="975"/>
      <c r="P72" s="976"/>
      <c r="Q72" s="977">
        <v>177.184</v>
      </c>
      <c r="R72" s="971"/>
      <c r="S72" s="971"/>
      <c r="T72" s="971"/>
      <c r="U72" s="971"/>
      <c r="V72" s="971">
        <v>100.67400000000001</v>
      </c>
      <c r="W72" s="971"/>
      <c r="X72" s="971"/>
      <c r="Y72" s="971"/>
      <c r="Z72" s="971"/>
      <c r="AA72" s="971">
        <v>76.510000000000005</v>
      </c>
      <c r="AB72" s="971"/>
      <c r="AC72" s="971"/>
      <c r="AD72" s="971"/>
      <c r="AE72" s="971"/>
      <c r="AF72" s="971">
        <v>76.510000000000005</v>
      </c>
      <c r="AG72" s="971"/>
      <c r="AH72" s="971"/>
      <c r="AI72" s="971"/>
      <c r="AJ72" s="971"/>
      <c r="AK72" s="971" t="s">
        <v>492</v>
      </c>
      <c r="AL72" s="971"/>
      <c r="AM72" s="971"/>
      <c r="AN72" s="971"/>
      <c r="AO72" s="971"/>
      <c r="AP72" s="971" t="s">
        <v>492</v>
      </c>
      <c r="AQ72" s="971"/>
      <c r="AR72" s="971"/>
      <c r="AS72" s="971"/>
      <c r="AT72" s="971"/>
      <c r="AU72" s="971" t="s">
        <v>492</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555</v>
      </c>
      <c r="C73" s="975"/>
      <c r="D73" s="975"/>
      <c r="E73" s="975"/>
      <c r="F73" s="975"/>
      <c r="G73" s="975"/>
      <c r="H73" s="975"/>
      <c r="I73" s="975"/>
      <c r="J73" s="975"/>
      <c r="K73" s="975"/>
      <c r="L73" s="975"/>
      <c r="M73" s="975"/>
      <c r="N73" s="975"/>
      <c r="O73" s="975"/>
      <c r="P73" s="976"/>
      <c r="Q73" s="977">
        <v>288.60700000000003</v>
      </c>
      <c r="R73" s="971"/>
      <c r="S73" s="971"/>
      <c r="T73" s="971"/>
      <c r="U73" s="971"/>
      <c r="V73" s="971">
        <v>262.45100000000002</v>
      </c>
      <c r="W73" s="971"/>
      <c r="X73" s="971"/>
      <c r="Y73" s="971"/>
      <c r="Z73" s="971"/>
      <c r="AA73" s="971">
        <v>26.155999999999999</v>
      </c>
      <c r="AB73" s="971"/>
      <c r="AC73" s="971"/>
      <c r="AD73" s="971"/>
      <c r="AE73" s="971"/>
      <c r="AF73" s="971">
        <v>26.155999999999999</v>
      </c>
      <c r="AG73" s="971"/>
      <c r="AH73" s="971"/>
      <c r="AI73" s="971"/>
      <c r="AJ73" s="971"/>
      <c r="AK73" s="971">
        <v>3.9809999999999999</v>
      </c>
      <c r="AL73" s="971"/>
      <c r="AM73" s="971"/>
      <c r="AN73" s="971"/>
      <c r="AO73" s="971"/>
      <c r="AP73" s="971">
        <v>0</v>
      </c>
      <c r="AQ73" s="971"/>
      <c r="AR73" s="971"/>
      <c r="AS73" s="971"/>
      <c r="AT73" s="971"/>
      <c r="AU73" s="971">
        <v>0</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556</v>
      </c>
      <c r="C74" s="975"/>
      <c r="D74" s="975"/>
      <c r="E74" s="975"/>
      <c r="F74" s="975"/>
      <c r="G74" s="975"/>
      <c r="H74" s="975"/>
      <c r="I74" s="975"/>
      <c r="J74" s="975"/>
      <c r="K74" s="975"/>
      <c r="L74" s="975"/>
      <c r="M74" s="975"/>
      <c r="N74" s="975"/>
      <c r="O74" s="975"/>
      <c r="P74" s="976"/>
      <c r="Q74" s="977">
        <v>5060</v>
      </c>
      <c r="R74" s="971"/>
      <c r="S74" s="971"/>
      <c r="T74" s="971"/>
      <c r="U74" s="971"/>
      <c r="V74" s="971">
        <v>4143</v>
      </c>
      <c r="W74" s="971"/>
      <c r="X74" s="971"/>
      <c r="Y74" s="971"/>
      <c r="Z74" s="971"/>
      <c r="AA74" s="971">
        <v>917</v>
      </c>
      <c r="AB74" s="971"/>
      <c r="AC74" s="971"/>
      <c r="AD74" s="971"/>
      <c r="AE74" s="971"/>
      <c r="AF74" s="971">
        <v>179</v>
      </c>
      <c r="AG74" s="971"/>
      <c r="AH74" s="971"/>
      <c r="AI74" s="971"/>
      <c r="AJ74" s="971"/>
      <c r="AK74" s="971">
        <v>0</v>
      </c>
      <c r="AL74" s="971"/>
      <c r="AM74" s="971"/>
      <c r="AN74" s="971"/>
      <c r="AO74" s="971"/>
      <c r="AP74" s="971">
        <v>601</v>
      </c>
      <c r="AQ74" s="971"/>
      <c r="AR74" s="971"/>
      <c r="AS74" s="971"/>
      <c r="AT74" s="971"/>
      <c r="AU74" s="971">
        <v>0</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405</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f>SUM(AF68:AJ87)</f>
        <v>19698.599999999999</v>
      </c>
      <c r="AG88" s="959"/>
      <c r="AH88" s="959"/>
      <c r="AI88" s="959"/>
      <c r="AJ88" s="959"/>
      <c r="AK88" s="963"/>
      <c r="AL88" s="963"/>
      <c r="AM88" s="963"/>
      <c r="AN88" s="963"/>
      <c r="AO88" s="963"/>
      <c r="AP88" s="959">
        <f>SUM(AP68:AT87)</f>
        <v>7410</v>
      </c>
      <c r="AQ88" s="959"/>
      <c r="AR88" s="959"/>
      <c r="AS88" s="959"/>
      <c r="AT88" s="959"/>
      <c r="AU88" s="959">
        <f>SUM(AU68:AY87)</f>
        <v>0</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406</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f>SUM(CR7:CV10)</f>
        <v>3</v>
      </c>
      <c r="CS102" s="953"/>
      <c r="CT102" s="953"/>
      <c r="CU102" s="953"/>
      <c r="CV102" s="954"/>
      <c r="CW102" s="952">
        <f t="shared" ref="CW102" si="0">SUM(CW7:DA10)</f>
        <v>4</v>
      </c>
      <c r="CX102" s="953"/>
      <c r="CY102" s="953"/>
      <c r="CZ102" s="953"/>
      <c r="DA102" s="954"/>
      <c r="DB102" s="952">
        <f t="shared" ref="DB102" si="1">SUM(DB7:DF10)</f>
        <v>100</v>
      </c>
      <c r="DC102" s="953"/>
      <c r="DD102" s="953"/>
      <c r="DE102" s="953"/>
      <c r="DF102" s="954"/>
      <c r="DG102" s="952">
        <f t="shared" ref="DG102" si="2">SUM(DG7:DK10)</f>
        <v>371</v>
      </c>
      <c r="DH102" s="953"/>
      <c r="DI102" s="953"/>
      <c r="DJ102" s="953"/>
      <c r="DK102" s="954"/>
      <c r="DL102" s="952">
        <f t="shared" ref="DL102" si="3">SUM(DL7:DP10)</f>
        <v>0</v>
      </c>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407</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408</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411</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412</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413</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414</v>
      </c>
      <c r="AB109" s="896"/>
      <c r="AC109" s="896"/>
      <c r="AD109" s="896"/>
      <c r="AE109" s="897"/>
      <c r="AF109" s="898" t="s">
        <v>415</v>
      </c>
      <c r="AG109" s="896"/>
      <c r="AH109" s="896"/>
      <c r="AI109" s="896"/>
      <c r="AJ109" s="897"/>
      <c r="AK109" s="898" t="s">
        <v>294</v>
      </c>
      <c r="AL109" s="896"/>
      <c r="AM109" s="896"/>
      <c r="AN109" s="896"/>
      <c r="AO109" s="897"/>
      <c r="AP109" s="898" t="s">
        <v>416</v>
      </c>
      <c r="AQ109" s="896"/>
      <c r="AR109" s="896"/>
      <c r="AS109" s="896"/>
      <c r="AT109" s="929"/>
      <c r="AU109" s="895" t="s">
        <v>413</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414</v>
      </c>
      <c r="BR109" s="896"/>
      <c r="BS109" s="896"/>
      <c r="BT109" s="896"/>
      <c r="BU109" s="897"/>
      <c r="BV109" s="898" t="s">
        <v>415</v>
      </c>
      <c r="BW109" s="896"/>
      <c r="BX109" s="896"/>
      <c r="BY109" s="896"/>
      <c r="BZ109" s="897"/>
      <c r="CA109" s="898" t="s">
        <v>294</v>
      </c>
      <c r="CB109" s="896"/>
      <c r="CC109" s="896"/>
      <c r="CD109" s="896"/>
      <c r="CE109" s="897"/>
      <c r="CF109" s="936" t="s">
        <v>416</v>
      </c>
      <c r="CG109" s="936"/>
      <c r="CH109" s="936"/>
      <c r="CI109" s="936"/>
      <c r="CJ109" s="936"/>
      <c r="CK109" s="898" t="s">
        <v>417</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414</v>
      </c>
      <c r="DH109" s="896"/>
      <c r="DI109" s="896"/>
      <c r="DJ109" s="896"/>
      <c r="DK109" s="897"/>
      <c r="DL109" s="898" t="s">
        <v>415</v>
      </c>
      <c r="DM109" s="896"/>
      <c r="DN109" s="896"/>
      <c r="DO109" s="896"/>
      <c r="DP109" s="897"/>
      <c r="DQ109" s="898" t="s">
        <v>294</v>
      </c>
      <c r="DR109" s="896"/>
      <c r="DS109" s="896"/>
      <c r="DT109" s="896"/>
      <c r="DU109" s="897"/>
      <c r="DV109" s="898" t="s">
        <v>416</v>
      </c>
      <c r="DW109" s="896"/>
      <c r="DX109" s="896"/>
      <c r="DY109" s="896"/>
      <c r="DZ109" s="929"/>
    </row>
    <row r="110" spans="1:131" s="218" customFormat="1" ht="26.25" customHeight="1" x14ac:dyDescent="0.15">
      <c r="A110" s="807" t="s">
        <v>418</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2648986</v>
      </c>
      <c r="AB110" s="889"/>
      <c r="AC110" s="889"/>
      <c r="AD110" s="889"/>
      <c r="AE110" s="890"/>
      <c r="AF110" s="891">
        <v>2572231</v>
      </c>
      <c r="AG110" s="889"/>
      <c r="AH110" s="889"/>
      <c r="AI110" s="889"/>
      <c r="AJ110" s="890"/>
      <c r="AK110" s="891">
        <v>2295707</v>
      </c>
      <c r="AL110" s="889"/>
      <c r="AM110" s="889"/>
      <c r="AN110" s="889"/>
      <c r="AO110" s="890"/>
      <c r="AP110" s="892">
        <v>12.3</v>
      </c>
      <c r="AQ110" s="893"/>
      <c r="AR110" s="893"/>
      <c r="AS110" s="893"/>
      <c r="AT110" s="894"/>
      <c r="AU110" s="930" t="s">
        <v>69</v>
      </c>
      <c r="AV110" s="931"/>
      <c r="AW110" s="931"/>
      <c r="AX110" s="931"/>
      <c r="AY110" s="931"/>
      <c r="AZ110" s="860" t="s">
        <v>419</v>
      </c>
      <c r="BA110" s="808"/>
      <c r="BB110" s="808"/>
      <c r="BC110" s="808"/>
      <c r="BD110" s="808"/>
      <c r="BE110" s="808"/>
      <c r="BF110" s="808"/>
      <c r="BG110" s="808"/>
      <c r="BH110" s="808"/>
      <c r="BI110" s="808"/>
      <c r="BJ110" s="808"/>
      <c r="BK110" s="808"/>
      <c r="BL110" s="808"/>
      <c r="BM110" s="808"/>
      <c r="BN110" s="808"/>
      <c r="BO110" s="808"/>
      <c r="BP110" s="809"/>
      <c r="BQ110" s="861">
        <v>21619760</v>
      </c>
      <c r="BR110" s="842"/>
      <c r="BS110" s="842"/>
      <c r="BT110" s="842"/>
      <c r="BU110" s="842"/>
      <c r="BV110" s="842">
        <v>24358517</v>
      </c>
      <c r="BW110" s="842"/>
      <c r="BX110" s="842"/>
      <c r="BY110" s="842"/>
      <c r="BZ110" s="842"/>
      <c r="CA110" s="842">
        <v>24130255</v>
      </c>
      <c r="CB110" s="842"/>
      <c r="CC110" s="842"/>
      <c r="CD110" s="842"/>
      <c r="CE110" s="842"/>
      <c r="CF110" s="866">
        <v>128.80000000000001</v>
      </c>
      <c r="CG110" s="867"/>
      <c r="CH110" s="867"/>
      <c r="CI110" s="867"/>
      <c r="CJ110" s="867"/>
      <c r="CK110" s="926" t="s">
        <v>420</v>
      </c>
      <c r="CL110" s="819"/>
      <c r="CM110" s="860" t="s">
        <v>421</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422</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423</v>
      </c>
      <c r="BA111" s="752"/>
      <c r="BB111" s="752"/>
      <c r="BC111" s="752"/>
      <c r="BD111" s="752"/>
      <c r="BE111" s="752"/>
      <c r="BF111" s="752"/>
      <c r="BG111" s="752"/>
      <c r="BH111" s="752"/>
      <c r="BI111" s="752"/>
      <c r="BJ111" s="752"/>
      <c r="BK111" s="752"/>
      <c r="BL111" s="752"/>
      <c r="BM111" s="752"/>
      <c r="BN111" s="752"/>
      <c r="BO111" s="752"/>
      <c r="BP111" s="753"/>
      <c r="BQ111" s="816">
        <v>2793578</v>
      </c>
      <c r="BR111" s="817"/>
      <c r="BS111" s="817"/>
      <c r="BT111" s="817"/>
      <c r="BU111" s="817"/>
      <c r="BV111" s="817">
        <v>1927488</v>
      </c>
      <c r="BW111" s="817"/>
      <c r="BX111" s="817"/>
      <c r="BY111" s="817"/>
      <c r="BZ111" s="817"/>
      <c r="CA111" s="817">
        <v>1717116</v>
      </c>
      <c r="CB111" s="817"/>
      <c r="CC111" s="817"/>
      <c r="CD111" s="817"/>
      <c r="CE111" s="817"/>
      <c r="CF111" s="875">
        <v>9.1999999999999993</v>
      </c>
      <c r="CG111" s="876"/>
      <c r="CH111" s="876"/>
      <c r="CI111" s="876"/>
      <c r="CJ111" s="876"/>
      <c r="CK111" s="927"/>
      <c r="CL111" s="821"/>
      <c r="CM111" s="815" t="s">
        <v>424</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425</v>
      </c>
      <c r="B112" s="913"/>
      <c r="C112" s="752" t="s">
        <v>426</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427</v>
      </c>
      <c r="BA112" s="752"/>
      <c r="BB112" s="752"/>
      <c r="BC112" s="752"/>
      <c r="BD112" s="752"/>
      <c r="BE112" s="752"/>
      <c r="BF112" s="752"/>
      <c r="BG112" s="752"/>
      <c r="BH112" s="752"/>
      <c r="BI112" s="752"/>
      <c r="BJ112" s="752"/>
      <c r="BK112" s="752"/>
      <c r="BL112" s="752"/>
      <c r="BM112" s="752"/>
      <c r="BN112" s="752"/>
      <c r="BO112" s="752"/>
      <c r="BP112" s="753"/>
      <c r="BQ112" s="816">
        <v>18377521</v>
      </c>
      <c r="BR112" s="817"/>
      <c r="BS112" s="817"/>
      <c r="BT112" s="817"/>
      <c r="BU112" s="817"/>
      <c r="BV112" s="817">
        <v>18410864</v>
      </c>
      <c r="BW112" s="817"/>
      <c r="BX112" s="817"/>
      <c r="BY112" s="817"/>
      <c r="BZ112" s="817"/>
      <c r="CA112" s="817">
        <v>18682380</v>
      </c>
      <c r="CB112" s="817"/>
      <c r="CC112" s="817"/>
      <c r="CD112" s="817"/>
      <c r="CE112" s="817"/>
      <c r="CF112" s="875">
        <v>99.7</v>
      </c>
      <c r="CG112" s="876"/>
      <c r="CH112" s="876"/>
      <c r="CI112" s="876"/>
      <c r="CJ112" s="876"/>
      <c r="CK112" s="927"/>
      <c r="CL112" s="821"/>
      <c r="CM112" s="815" t="s">
        <v>428</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429</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1518196</v>
      </c>
      <c r="AB113" s="919"/>
      <c r="AC113" s="919"/>
      <c r="AD113" s="919"/>
      <c r="AE113" s="920"/>
      <c r="AF113" s="921">
        <v>1461823</v>
      </c>
      <c r="AG113" s="919"/>
      <c r="AH113" s="919"/>
      <c r="AI113" s="919"/>
      <c r="AJ113" s="920"/>
      <c r="AK113" s="921">
        <v>1392563</v>
      </c>
      <c r="AL113" s="919"/>
      <c r="AM113" s="919"/>
      <c r="AN113" s="919"/>
      <c r="AO113" s="920"/>
      <c r="AP113" s="922">
        <v>7.4</v>
      </c>
      <c r="AQ113" s="923"/>
      <c r="AR113" s="923"/>
      <c r="AS113" s="923"/>
      <c r="AT113" s="924"/>
      <c r="AU113" s="932"/>
      <c r="AV113" s="933"/>
      <c r="AW113" s="933"/>
      <c r="AX113" s="933"/>
      <c r="AY113" s="933"/>
      <c r="AZ113" s="815" t="s">
        <v>430</v>
      </c>
      <c r="BA113" s="752"/>
      <c r="BB113" s="752"/>
      <c r="BC113" s="752"/>
      <c r="BD113" s="752"/>
      <c r="BE113" s="752"/>
      <c r="BF113" s="752"/>
      <c r="BG113" s="752"/>
      <c r="BH113" s="752"/>
      <c r="BI113" s="752"/>
      <c r="BJ113" s="752"/>
      <c r="BK113" s="752"/>
      <c r="BL113" s="752"/>
      <c r="BM113" s="752"/>
      <c r="BN113" s="752"/>
      <c r="BO113" s="752"/>
      <c r="BP113" s="753"/>
      <c r="BQ113" s="816">
        <v>1017264</v>
      </c>
      <c r="BR113" s="817"/>
      <c r="BS113" s="817"/>
      <c r="BT113" s="817"/>
      <c r="BU113" s="817"/>
      <c r="BV113" s="817">
        <v>942184</v>
      </c>
      <c r="BW113" s="817"/>
      <c r="BX113" s="817"/>
      <c r="BY113" s="817"/>
      <c r="BZ113" s="817"/>
      <c r="CA113" s="817">
        <v>798902</v>
      </c>
      <c r="CB113" s="817"/>
      <c r="CC113" s="817"/>
      <c r="CD113" s="817"/>
      <c r="CE113" s="817"/>
      <c r="CF113" s="875">
        <v>4.3</v>
      </c>
      <c r="CG113" s="876"/>
      <c r="CH113" s="876"/>
      <c r="CI113" s="876"/>
      <c r="CJ113" s="876"/>
      <c r="CK113" s="927"/>
      <c r="CL113" s="821"/>
      <c r="CM113" s="815" t="s">
        <v>431</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432</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150712</v>
      </c>
      <c r="AB114" s="780"/>
      <c r="AC114" s="780"/>
      <c r="AD114" s="780"/>
      <c r="AE114" s="781"/>
      <c r="AF114" s="782">
        <v>188148</v>
      </c>
      <c r="AG114" s="780"/>
      <c r="AH114" s="780"/>
      <c r="AI114" s="780"/>
      <c r="AJ114" s="781"/>
      <c r="AK114" s="782">
        <v>180222</v>
      </c>
      <c r="AL114" s="780"/>
      <c r="AM114" s="780"/>
      <c r="AN114" s="780"/>
      <c r="AO114" s="781"/>
      <c r="AP114" s="824">
        <v>1</v>
      </c>
      <c r="AQ114" s="825"/>
      <c r="AR114" s="825"/>
      <c r="AS114" s="825"/>
      <c r="AT114" s="826"/>
      <c r="AU114" s="932"/>
      <c r="AV114" s="933"/>
      <c r="AW114" s="933"/>
      <c r="AX114" s="933"/>
      <c r="AY114" s="933"/>
      <c r="AZ114" s="815" t="s">
        <v>433</v>
      </c>
      <c r="BA114" s="752"/>
      <c r="BB114" s="752"/>
      <c r="BC114" s="752"/>
      <c r="BD114" s="752"/>
      <c r="BE114" s="752"/>
      <c r="BF114" s="752"/>
      <c r="BG114" s="752"/>
      <c r="BH114" s="752"/>
      <c r="BI114" s="752"/>
      <c r="BJ114" s="752"/>
      <c r="BK114" s="752"/>
      <c r="BL114" s="752"/>
      <c r="BM114" s="752"/>
      <c r="BN114" s="752"/>
      <c r="BO114" s="752"/>
      <c r="BP114" s="753"/>
      <c r="BQ114" s="816">
        <v>1576070</v>
      </c>
      <c r="BR114" s="817"/>
      <c r="BS114" s="817"/>
      <c r="BT114" s="817"/>
      <c r="BU114" s="817"/>
      <c r="BV114" s="817">
        <v>1640518</v>
      </c>
      <c r="BW114" s="817"/>
      <c r="BX114" s="817"/>
      <c r="BY114" s="817"/>
      <c r="BZ114" s="817"/>
      <c r="CA114" s="817">
        <v>1578286</v>
      </c>
      <c r="CB114" s="817"/>
      <c r="CC114" s="817"/>
      <c r="CD114" s="817"/>
      <c r="CE114" s="817"/>
      <c r="CF114" s="875">
        <v>8.4</v>
      </c>
      <c r="CG114" s="876"/>
      <c r="CH114" s="876"/>
      <c r="CI114" s="876"/>
      <c r="CJ114" s="876"/>
      <c r="CK114" s="927"/>
      <c r="CL114" s="821"/>
      <c r="CM114" s="815" t="s">
        <v>434</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435</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278760</v>
      </c>
      <c r="AB115" s="919"/>
      <c r="AC115" s="919"/>
      <c r="AD115" s="919"/>
      <c r="AE115" s="920"/>
      <c r="AF115" s="921">
        <v>228838</v>
      </c>
      <c r="AG115" s="919"/>
      <c r="AH115" s="919"/>
      <c r="AI115" s="919"/>
      <c r="AJ115" s="920"/>
      <c r="AK115" s="921">
        <v>208009</v>
      </c>
      <c r="AL115" s="919"/>
      <c r="AM115" s="919"/>
      <c r="AN115" s="919"/>
      <c r="AO115" s="920"/>
      <c r="AP115" s="922">
        <v>1.1000000000000001</v>
      </c>
      <c r="AQ115" s="923"/>
      <c r="AR115" s="923"/>
      <c r="AS115" s="923"/>
      <c r="AT115" s="924"/>
      <c r="AU115" s="932"/>
      <c r="AV115" s="933"/>
      <c r="AW115" s="933"/>
      <c r="AX115" s="933"/>
      <c r="AY115" s="933"/>
      <c r="AZ115" s="815" t="s">
        <v>436</v>
      </c>
      <c r="BA115" s="752"/>
      <c r="BB115" s="752"/>
      <c r="BC115" s="752"/>
      <c r="BD115" s="752"/>
      <c r="BE115" s="752"/>
      <c r="BF115" s="752"/>
      <c r="BG115" s="752"/>
      <c r="BH115" s="752"/>
      <c r="BI115" s="752"/>
      <c r="BJ115" s="752"/>
      <c r="BK115" s="752"/>
      <c r="BL115" s="752"/>
      <c r="BM115" s="752"/>
      <c r="BN115" s="752"/>
      <c r="BO115" s="752"/>
      <c r="BP115" s="753"/>
      <c r="BQ115" s="816">
        <v>242</v>
      </c>
      <c r="BR115" s="817"/>
      <c r="BS115" s="817"/>
      <c r="BT115" s="817"/>
      <c r="BU115" s="817"/>
      <c r="BV115" s="817">
        <v>653</v>
      </c>
      <c r="BW115" s="817"/>
      <c r="BX115" s="817"/>
      <c r="BY115" s="817"/>
      <c r="BZ115" s="817"/>
      <c r="CA115" s="817">
        <v>4458</v>
      </c>
      <c r="CB115" s="817"/>
      <c r="CC115" s="817"/>
      <c r="CD115" s="817"/>
      <c r="CE115" s="817"/>
      <c r="CF115" s="875">
        <v>0</v>
      </c>
      <c r="CG115" s="876"/>
      <c r="CH115" s="876"/>
      <c r="CI115" s="876"/>
      <c r="CJ115" s="876"/>
      <c r="CK115" s="927"/>
      <c r="CL115" s="821"/>
      <c r="CM115" s="815" t="s">
        <v>437</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480564</v>
      </c>
      <c r="DH115" s="780"/>
      <c r="DI115" s="780"/>
      <c r="DJ115" s="780"/>
      <c r="DK115" s="781"/>
      <c r="DL115" s="782">
        <v>481819</v>
      </c>
      <c r="DM115" s="780"/>
      <c r="DN115" s="780"/>
      <c r="DO115" s="780"/>
      <c r="DP115" s="781"/>
      <c r="DQ115" s="782">
        <v>498304</v>
      </c>
      <c r="DR115" s="780"/>
      <c r="DS115" s="780"/>
      <c r="DT115" s="780"/>
      <c r="DU115" s="781"/>
      <c r="DV115" s="824">
        <v>2.7</v>
      </c>
      <c r="DW115" s="825"/>
      <c r="DX115" s="825"/>
      <c r="DY115" s="825"/>
      <c r="DZ115" s="826"/>
    </row>
    <row r="116" spans="1:130" s="218" customFormat="1" ht="26.25" customHeight="1" x14ac:dyDescent="0.15">
      <c r="A116" s="916"/>
      <c r="B116" s="917"/>
      <c r="C116" s="839" t="s">
        <v>438</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439</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440</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441</v>
      </c>
      <c r="Z117" s="897"/>
      <c r="AA117" s="902">
        <v>4596654</v>
      </c>
      <c r="AB117" s="903"/>
      <c r="AC117" s="903"/>
      <c r="AD117" s="903"/>
      <c r="AE117" s="904"/>
      <c r="AF117" s="905">
        <v>4451040</v>
      </c>
      <c r="AG117" s="903"/>
      <c r="AH117" s="903"/>
      <c r="AI117" s="903"/>
      <c r="AJ117" s="904"/>
      <c r="AK117" s="905">
        <v>4076501</v>
      </c>
      <c r="AL117" s="903"/>
      <c r="AM117" s="903"/>
      <c r="AN117" s="903"/>
      <c r="AO117" s="904"/>
      <c r="AP117" s="906"/>
      <c r="AQ117" s="907"/>
      <c r="AR117" s="907"/>
      <c r="AS117" s="907"/>
      <c r="AT117" s="908"/>
      <c r="AU117" s="932"/>
      <c r="AV117" s="933"/>
      <c r="AW117" s="933"/>
      <c r="AX117" s="933"/>
      <c r="AY117" s="933"/>
      <c r="AZ117" s="863" t="s">
        <v>442</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443</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417</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414</v>
      </c>
      <c r="AB118" s="896"/>
      <c r="AC118" s="896"/>
      <c r="AD118" s="896"/>
      <c r="AE118" s="897"/>
      <c r="AF118" s="898" t="s">
        <v>415</v>
      </c>
      <c r="AG118" s="896"/>
      <c r="AH118" s="896"/>
      <c r="AI118" s="896"/>
      <c r="AJ118" s="897"/>
      <c r="AK118" s="898" t="s">
        <v>294</v>
      </c>
      <c r="AL118" s="896"/>
      <c r="AM118" s="896"/>
      <c r="AN118" s="896"/>
      <c r="AO118" s="897"/>
      <c r="AP118" s="899" t="s">
        <v>416</v>
      </c>
      <c r="AQ118" s="900"/>
      <c r="AR118" s="900"/>
      <c r="AS118" s="900"/>
      <c r="AT118" s="901"/>
      <c r="AU118" s="932"/>
      <c r="AV118" s="933"/>
      <c r="AW118" s="933"/>
      <c r="AX118" s="933"/>
      <c r="AY118" s="933"/>
      <c r="AZ118" s="838" t="s">
        <v>444</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445</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420</v>
      </c>
      <c r="B119" s="819"/>
      <c r="C119" s="860" t="s">
        <v>421</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446</v>
      </c>
      <c r="BP119" s="878"/>
      <c r="BQ119" s="879">
        <v>45384435</v>
      </c>
      <c r="BR119" s="845"/>
      <c r="BS119" s="845"/>
      <c r="BT119" s="845"/>
      <c r="BU119" s="845"/>
      <c r="BV119" s="845">
        <v>47280224</v>
      </c>
      <c r="BW119" s="845"/>
      <c r="BX119" s="845"/>
      <c r="BY119" s="845"/>
      <c r="BZ119" s="845"/>
      <c r="CA119" s="845">
        <v>46911397</v>
      </c>
      <c r="CB119" s="845"/>
      <c r="CC119" s="845"/>
      <c r="CD119" s="845"/>
      <c r="CE119" s="845"/>
      <c r="CF119" s="748"/>
      <c r="CG119" s="749"/>
      <c r="CH119" s="749"/>
      <c r="CI119" s="749"/>
      <c r="CJ119" s="834"/>
      <c r="CK119" s="928"/>
      <c r="CL119" s="823"/>
      <c r="CM119" s="838" t="s">
        <v>447</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2313014</v>
      </c>
      <c r="DH119" s="764"/>
      <c r="DI119" s="764"/>
      <c r="DJ119" s="764"/>
      <c r="DK119" s="765"/>
      <c r="DL119" s="766">
        <v>1445669</v>
      </c>
      <c r="DM119" s="764"/>
      <c r="DN119" s="764"/>
      <c r="DO119" s="764"/>
      <c r="DP119" s="765"/>
      <c r="DQ119" s="766">
        <v>1218812</v>
      </c>
      <c r="DR119" s="764"/>
      <c r="DS119" s="764"/>
      <c r="DT119" s="764"/>
      <c r="DU119" s="765"/>
      <c r="DV119" s="848">
        <v>6.5</v>
      </c>
      <c r="DW119" s="849"/>
      <c r="DX119" s="849"/>
      <c r="DY119" s="849"/>
      <c r="DZ119" s="850"/>
    </row>
    <row r="120" spans="1:130" s="218" customFormat="1" ht="26.25" customHeight="1" x14ac:dyDescent="0.15">
      <c r="A120" s="820"/>
      <c r="B120" s="821"/>
      <c r="C120" s="815" t="s">
        <v>424</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448</v>
      </c>
      <c r="AV120" s="881"/>
      <c r="AW120" s="881"/>
      <c r="AX120" s="881"/>
      <c r="AY120" s="882"/>
      <c r="AZ120" s="860" t="s">
        <v>449</v>
      </c>
      <c r="BA120" s="808"/>
      <c r="BB120" s="808"/>
      <c r="BC120" s="808"/>
      <c r="BD120" s="808"/>
      <c r="BE120" s="808"/>
      <c r="BF120" s="808"/>
      <c r="BG120" s="808"/>
      <c r="BH120" s="808"/>
      <c r="BI120" s="808"/>
      <c r="BJ120" s="808"/>
      <c r="BK120" s="808"/>
      <c r="BL120" s="808"/>
      <c r="BM120" s="808"/>
      <c r="BN120" s="808"/>
      <c r="BO120" s="808"/>
      <c r="BP120" s="809"/>
      <c r="BQ120" s="861">
        <v>8463311</v>
      </c>
      <c r="BR120" s="842"/>
      <c r="BS120" s="842"/>
      <c r="BT120" s="842"/>
      <c r="BU120" s="842"/>
      <c r="BV120" s="842">
        <v>7299144</v>
      </c>
      <c r="BW120" s="842"/>
      <c r="BX120" s="842"/>
      <c r="BY120" s="842"/>
      <c r="BZ120" s="842"/>
      <c r="CA120" s="842">
        <v>6683156</v>
      </c>
      <c r="CB120" s="842"/>
      <c r="CC120" s="842"/>
      <c r="CD120" s="842"/>
      <c r="CE120" s="842"/>
      <c r="CF120" s="866">
        <v>35.700000000000003</v>
      </c>
      <c r="CG120" s="867"/>
      <c r="CH120" s="867"/>
      <c r="CI120" s="867"/>
      <c r="CJ120" s="867"/>
      <c r="CK120" s="868" t="s">
        <v>450</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12889147</v>
      </c>
      <c r="DH120" s="842"/>
      <c r="DI120" s="842"/>
      <c r="DJ120" s="842"/>
      <c r="DK120" s="842"/>
      <c r="DL120" s="842">
        <v>12732363</v>
      </c>
      <c r="DM120" s="842"/>
      <c r="DN120" s="842"/>
      <c r="DO120" s="842"/>
      <c r="DP120" s="842"/>
      <c r="DQ120" s="842">
        <v>12837997</v>
      </c>
      <c r="DR120" s="842"/>
      <c r="DS120" s="842"/>
      <c r="DT120" s="842"/>
      <c r="DU120" s="842"/>
      <c r="DV120" s="843">
        <v>68.5</v>
      </c>
      <c r="DW120" s="843"/>
      <c r="DX120" s="843"/>
      <c r="DY120" s="843"/>
      <c r="DZ120" s="844"/>
    </row>
    <row r="121" spans="1:130" s="218" customFormat="1" ht="26.25" customHeight="1" x14ac:dyDescent="0.15">
      <c r="A121" s="820"/>
      <c r="B121" s="821"/>
      <c r="C121" s="863" t="s">
        <v>451</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452</v>
      </c>
      <c r="BA121" s="752"/>
      <c r="BB121" s="752"/>
      <c r="BC121" s="752"/>
      <c r="BD121" s="752"/>
      <c r="BE121" s="752"/>
      <c r="BF121" s="752"/>
      <c r="BG121" s="752"/>
      <c r="BH121" s="752"/>
      <c r="BI121" s="752"/>
      <c r="BJ121" s="752"/>
      <c r="BK121" s="752"/>
      <c r="BL121" s="752"/>
      <c r="BM121" s="752"/>
      <c r="BN121" s="752"/>
      <c r="BO121" s="752"/>
      <c r="BP121" s="753"/>
      <c r="BQ121" s="816">
        <v>8855584</v>
      </c>
      <c r="BR121" s="817"/>
      <c r="BS121" s="817"/>
      <c r="BT121" s="817"/>
      <c r="BU121" s="817"/>
      <c r="BV121" s="817">
        <v>9487164</v>
      </c>
      <c r="BW121" s="817"/>
      <c r="BX121" s="817"/>
      <c r="BY121" s="817"/>
      <c r="BZ121" s="817"/>
      <c r="CA121" s="817">
        <v>9596930</v>
      </c>
      <c r="CB121" s="817"/>
      <c r="CC121" s="817"/>
      <c r="CD121" s="817"/>
      <c r="CE121" s="817"/>
      <c r="CF121" s="875">
        <v>51.2</v>
      </c>
      <c r="CG121" s="876"/>
      <c r="CH121" s="876"/>
      <c r="CI121" s="876"/>
      <c r="CJ121" s="876"/>
      <c r="CK121" s="869"/>
      <c r="CL121" s="855"/>
      <c r="CM121" s="855"/>
      <c r="CN121" s="855"/>
      <c r="CO121" s="856"/>
      <c r="CP121" s="835" t="s">
        <v>399</v>
      </c>
      <c r="CQ121" s="836"/>
      <c r="CR121" s="836"/>
      <c r="CS121" s="836"/>
      <c r="CT121" s="836"/>
      <c r="CU121" s="836"/>
      <c r="CV121" s="836"/>
      <c r="CW121" s="836"/>
      <c r="CX121" s="836"/>
      <c r="CY121" s="836"/>
      <c r="CZ121" s="836"/>
      <c r="DA121" s="836"/>
      <c r="DB121" s="836"/>
      <c r="DC121" s="836"/>
      <c r="DD121" s="836"/>
      <c r="DE121" s="836"/>
      <c r="DF121" s="837"/>
      <c r="DG121" s="816">
        <v>3296245</v>
      </c>
      <c r="DH121" s="817"/>
      <c r="DI121" s="817"/>
      <c r="DJ121" s="817"/>
      <c r="DK121" s="817"/>
      <c r="DL121" s="817">
        <v>3298555</v>
      </c>
      <c r="DM121" s="817"/>
      <c r="DN121" s="817"/>
      <c r="DO121" s="817"/>
      <c r="DP121" s="817"/>
      <c r="DQ121" s="817">
        <v>3400264</v>
      </c>
      <c r="DR121" s="817"/>
      <c r="DS121" s="817"/>
      <c r="DT121" s="817"/>
      <c r="DU121" s="817"/>
      <c r="DV121" s="794">
        <v>18.100000000000001</v>
      </c>
      <c r="DW121" s="794"/>
      <c r="DX121" s="794"/>
      <c r="DY121" s="794"/>
      <c r="DZ121" s="795"/>
    </row>
    <row r="122" spans="1:130" s="218" customFormat="1" ht="26.25" customHeight="1" x14ac:dyDescent="0.15">
      <c r="A122" s="820"/>
      <c r="B122" s="821"/>
      <c r="C122" s="815" t="s">
        <v>434</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453</v>
      </c>
      <c r="BA122" s="839"/>
      <c r="BB122" s="839"/>
      <c r="BC122" s="839"/>
      <c r="BD122" s="839"/>
      <c r="BE122" s="839"/>
      <c r="BF122" s="839"/>
      <c r="BG122" s="839"/>
      <c r="BH122" s="839"/>
      <c r="BI122" s="839"/>
      <c r="BJ122" s="839"/>
      <c r="BK122" s="839"/>
      <c r="BL122" s="839"/>
      <c r="BM122" s="839"/>
      <c r="BN122" s="839"/>
      <c r="BO122" s="839"/>
      <c r="BP122" s="840"/>
      <c r="BQ122" s="879">
        <v>20247450</v>
      </c>
      <c r="BR122" s="845"/>
      <c r="BS122" s="845"/>
      <c r="BT122" s="845"/>
      <c r="BU122" s="845"/>
      <c r="BV122" s="845">
        <v>20836577</v>
      </c>
      <c r="BW122" s="845"/>
      <c r="BX122" s="845"/>
      <c r="BY122" s="845"/>
      <c r="BZ122" s="845"/>
      <c r="CA122" s="845">
        <v>20244661</v>
      </c>
      <c r="CB122" s="845"/>
      <c r="CC122" s="845"/>
      <c r="CD122" s="845"/>
      <c r="CE122" s="845"/>
      <c r="CF122" s="846">
        <v>108</v>
      </c>
      <c r="CG122" s="847"/>
      <c r="CH122" s="847"/>
      <c r="CI122" s="847"/>
      <c r="CJ122" s="847"/>
      <c r="CK122" s="869"/>
      <c r="CL122" s="855"/>
      <c r="CM122" s="855"/>
      <c r="CN122" s="855"/>
      <c r="CO122" s="856"/>
      <c r="CP122" s="835" t="s">
        <v>398</v>
      </c>
      <c r="CQ122" s="836"/>
      <c r="CR122" s="836"/>
      <c r="CS122" s="836"/>
      <c r="CT122" s="836"/>
      <c r="CU122" s="836"/>
      <c r="CV122" s="836"/>
      <c r="CW122" s="836"/>
      <c r="CX122" s="836"/>
      <c r="CY122" s="836"/>
      <c r="CZ122" s="836"/>
      <c r="DA122" s="836"/>
      <c r="DB122" s="836"/>
      <c r="DC122" s="836"/>
      <c r="DD122" s="836"/>
      <c r="DE122" s="836"/>
      <c r="DF122" s="837"/>
      <c r="DG122" s="816">
        <v>1372322</v>
      </c>
      <c r="DH122" s="817"/>
      <c r="DI122" s="817"/>
      <c r="DJ122" s="817"/>
      <c r="DK122" s="817"/>
      <c r="DL122" s="817">
        <v>1384888</v>
      </c>
      <c r="DM122" s="817"/>
      <c r="DN122" s="817"/>
      <c r="DO122" s="817"/>
      <c r="DP122" s="817"/>
      <c r="DQ122" s="817">
        <v>1409771</v>
      </c>
      <c r="DR122" s="817"/>
      <c r="DS122" s="817"/>
      <c r="DT122" s="817"/>
      <c r="DU122" s="817"/>
      <c r="DV122" s="794">
        <v>7.5</v>
      </c>
      <c r="DW122" s="794"/>
      <c r="DX122" s="794"/>
      <c r="DY122" s="794"/>
      <c r="DZ122" s="795"/>
    </row>
    <row r="123" spans="1:130" s="218" customFormat="1" ht="26.25" customHeight="1" x14ac:dyDescent="0.15">
      <c r="A123" s="820"/>
      <c r="B123" s="821"/>
      <c r="C123" s="815" t="s">
        <v>440</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454</v>
      </c>
      <c r="BP123" s="878"/>
      <c r="BQ123" s="832">
        <v>37566345</v>
      </c>
      <c r="BR123" s="833"/>
      <c r="BS123" s="833"/>
      <c r="BT123" s="833"/>
      <c r="BU123" s="833"/>
      <c r="BV123" s="833">
        <v>37622885</v>
      </c>
      <c r="BW123" s="833"/>
      <c r="BX123" s="833"/>
      <c r="BY123" s="833"/>
      <c r="BZ123" s="833"/>
      <c r="CA123" s="833">
        <v>36524747</v>
      </c>
      <c r="CB123" s="833"/>
      <c r="CC123" s="833"/>
      <c r="CD123" s="833"/>
      <c r="CE123" s="833"/>
      <c r="CF123" s="748"/>
      <c r="CG123" s="749"/>
      <c r="CH123" s="749"/>
      <c r="CI123" s="749"/>
      <c r="CJ123" s="834"/>
      <c r="CK123" s="869"/>
      <c r="CL123" s="855"/>
      <c r="CM123" s="855"/>
      <c r="CN123" s="855"/>
      <c r="CO123" s="856"/>
      <c r="CP123" s="835" t="s">
        <v>397</v>
      </c>
      <c r="CQ123" s="836"/>
      <c r="CR123" s="836"/>
      <c r="CS123" s="836"/>
      <c r="CT123" s="836"/>
      <c r="CU123" s="836"/>
      <c r="CV123" s="836"/>
      <c r="CW123" s="836"/>
      <c r="CX123" s="836"/>
      <c r="CY123" s="836"/>
      <c r="CZ123" s="836"/>
      <c r="DA123" s="836"/>
      <c r="DB123" s="836"/>
      <c r="DC123" s="836"/>
      <c r="DD123" s="836"/>
      <c r="DE123" s="836"/>
      <c r="DF123" s="837"/>
      <c r="DG123" s="779">
        <v>808832</v>
      </c>
      <c r="DH123" s="780"/>
      <c r="DI123" s="780"/>
      <c r="DJ123" s="780"/>
      <c r="DK123" s="781"/>
      <c r="DL123" s="782">
        <v>979910</v>
      </c>
      <c r="DM123" s="780"/>
      <c r="DN123" s="780"/>
      <c r="DO123" s="780"/>
      <c r="DP123" s="781"/>
      <c r="DQ123" s="782">
        <v>1012941</v>
      </c>
      <c r="DR123" s="780"/>
      <c r="DS123" s="780"/>
      <c r="DT123" s="780"/>
      <c r="DU123" s="781"/>
      <c r="DV123" s="824">
        <v>5.4</v>
      </c>
      <c r="DW123" s="825"/>
      <c r="DX123" s="825"/>
      <c r="DY123" s="825"/>
      <c r="DZ123" s="826"/>
    </row>
    <row r="124" spans="1:130" s="218" customFormat="1" ht="26.25" customHeight="1" thickBot="1" x14ac:dyDescent="0.2">
      <c r="A124" s="820"/>
      <c r="B124" s="821"/>
      <c r="C124" s="815" t="s">
        <v>443</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455</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45.3</v>
      </c>
      <c r="BR124" s="831"/>
      <c r="BS124" s="831"/>
      <c r="BT124" s="831"/>
      <c r="BU124" s="831"/>
      <c r="BV124" s="831">
        <v>53.5</v>
      </c>
      <c r="BW124" s="831"/>
      <c r="BX124" s="831"/>
      <c r="BY124" s="831"/>
      <c r="BZ124" s="831"/>
      <c r="CA124" s="831">
        <v>55.4</v>
      </c>
      <c r="CB124" s="831"/>
      <c r="CC124" s="831"/>
      <c r="CD124" s="831"/>
      <c r="CE124" s="831"/>
      <c r="CF124" s="726"/>
      <c r="CG124" s="727"/>
      <c r="CH124" s="727"/>
      <c r="CI124" s="727"/>
      <c r="CJ124" s="862"/>
      <c r="CK124" s="870"/>
      <c r="CL124" s="870"/>
      <c r="CM124" s="870"/>
      <c r="CN124" s="870"/>
      <c r="CO124" s="871"/>
      <c r="CP124" s="835" t="s">
        <v>456</v>
      </c>
      <c r="CQ124" s="836"/>
      <c r="CR124" s="836"/>
      <c r="CS124" s="836"/>
      <c r="CT124" s="836"/>
      <c r="CU124" s="836"/>
      <c r="CV124" s="836"/>
      <c r="CW124" s="836"/>
      <c r="CX124" s="836"/>
      <c r="CY124" s="836"/>
      <c r="CZ124" s="836"/>
      <c r="DA124" s="836"/>
      <c r="DB124" s="836"/>
      <c r="DC124" s="836"/>
      <c r="DD124" s="836"/>
      <c r="DE124" s="836"/>
      <c r="DF124" s="837"/>
      <c r="DG124" s="763">
        <v>10975</v>
      </c>
      <c r="DH124" s="764"/>
      <c r="DI124" s="764"/>
      <c r="DJ124" s="764"/>
      <c r="DK124" s="765"/>
      <c r="DL124" s="766">
        <v>15148</v>
      </c>
      <c r="DM124" s="764"/>
      <c r="DN124" s="764"/>
      <c r="DO124" s="764"/>
      <c r="DP124" s="765"/>
      <c r="DQ124" s="766">
        <v>21407</v>
      </c>
      <c r="DR124" s="764"/>
      <c r="DS124" s="764"/>
      <c r="DT124" s="764"/>
      <c r="DU124" s="765"/>
      <c r="DV124" s="848">
        <v>0.1</v>
      </c>
      <c r="DW124" s="849"/>
      <c r="DX124" s="849"/>
      <c r="DY124" s="849"/>
      <c r="DZ124" s="850"/>
    </row>
    <row r="125" spans="1:130" s="218" customFormat="1" ht="26.25" customHeight="1" x14ac:dyDescent="0.15">
      <c r="A125" s="820"/>
      <c r="B125" s="821"/>
      <c r="C125" s="815" t="s">
        <v>445</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457</v>
      </c>
      <c r="CL125" s="852"/>
      <c r="CM125" s="852"/>
      <c r="CN125" s="852"/>
      <c r="CO125" s="853"/>
      <c r="CP125" s="860" t="s">
        <v>458</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447</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277037</v>
      </c>
      <c r="AB126" s="780"/>
      <c r="AC126" s="780"/>
      <c r="AD126" s="780"/>
      <c r="AE126" s="781"/>
      <c r="AF126" s="782">
        <v>226974</v>
      </c>
      <c r="AG126" s="780"/>
      <c r="AH126" s="780"/>
      <c r="AI126" s="780"/>
      <c r="AJ126" s="781"/>
      <c r="AK126" s="782">
        <v>205430</v>
      </c>
      <c r="AL126" s="780"/>
      <c r="AM126" s="780"/>
      <c r="AN126" s="780"/>
      <c r="AO126" s="781"/>
      <c r="AP126" s="824">
        <v>1.1000000000000001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459</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460</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1723</v>
      </c>
      <c r="AB127" s="780"/>
      <c r="AC127" s="780"/>
      <c r="AD127" s="780"/>
      <c r="AE127" s="781"/>
      <c r="AF127" s="782">
        <v>1864</v>
      </c>
      <c r="AG127" s="780"/>
      <c r="AH127" s="780"/>
      <c r="AI127" s="780"/>
      <c r="AJ127" s="781"/>
      <c r="AK127" s="782">
        <v>2579</v>
      </c>
      <c r="AL127" s="780"/>
      <c r="AM127" s="780"/>
      <c r="AN127" s="780"/>
      <c r="AO127" s="781"/>
      <c r="AP127" s="824">
        <v>0</v>
      </c>
      <c r="AQ127" s="825"/>
      <c r="AR127" s="825"/>
      <c r="AS127" s="825"/>
      <c r="AT127" s="826"/>
      <c r="AU127" s="220"/>
      <c r="AV127" s="220"/>
      <c r="AW127" s="220"/>
      <c r="AX127" s="841" t="s">
        <v>461</v>
      </c>
      <c r="AY127" s="812"/>
      <c r="AZ127" s="812"/>
      <c r="BA127" s="812"/>
      <c r="BB127" s="812"/>
      <c r="BC127" s="812"/>
      <c r="BD127" s="812"/>
      <c r="BE127" s="813"/>
      <c r="BF127" s="811" t="s">
        <v>462</v>
      </c>
      <c r="BG127" s="812"/>
      <c r="BH127" s="812"/>
      <c r="BI127" s="812"/>
      <c r="BJ127" s="812"/>
      <c r="BK127" s="812"/>
      <c r="BL127" s="813"/>
      <c r="BM127" s="811" t="s">
        <v>463</v>
      </c>
      <c r="BN127" s="812"/>
      <c r="BO127" s="812"/>
      <c r="BP127" s="812"/>
      <c r="BQ127" s="812"/>
      <c r="BR127" s="812"/>
      <c r="BS127" s="813"/>
      <c r="BT127" s="811" t="s">
        <v>464</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465</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466</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467</v>
      </c>
      <c r="X128" s="798"/>
      <c r="Y128" s="798"/>
      <c r="Z128" s="799"/>
      <c r="AA128" s="800">
        <v>1462285</v>
      </c>
      <c r="AB128" s="801"/>
      <c r="AC128" s="801"/>
      <c r="AD128" s="801"/>
      <c r="AE128" s="802"/>
      <c r="AF128" s="803">
        <v>1436068</v>
      </c>
      <c r="AG128" s="801"/>
      <c r="AH128" s="801"/>
      <c r="AI128" s="801"/>
      <c r="AJ128" s="802"/>
      <c r="AK128" s="803">
        <v>1339419</v>
      </c>
      <c r="AL128" s="801"/>
      <c r="AM128" s="801"/>
      <c r="AN128" s="801"/>
      <c r="AO128" s="802"/>
      <c r="AP128" s="804"/>
      <c r="AQ128" s="805"/>
      <c r="AR128" s="805"/>
      <c r="AS128" s="805"/>
      <c r="AT128" s="806"/>
      <c r="AU128" s="220"/>
      <c r="AV128" s="220"/>
      <c r="AW128" s="220"/>
      <c r="AX128" s="807" t="s">
        <v>468</v>
      </c>
      <c r="AY128" s="808"/>
      <c r="AZ128" s="808"/>
      <c r="BA128" s="808"/>
      <c r="BB128" s="808"/>
      <c r="BC128" s="808"/>
      <c r="BD128" s="808"/>
      <c r="BE128" s="809"/>
      <c r="BF128" s="786" t="s">
        <v>122</v>
      </c>
      <c r="BG128" s="787"/>
      <c r="BH128" s="787"/>
      <c r="BI128" s="787"/>
      <c r="BJ128" s="787"/>
      <c r="BK128" s="787"/>
      <c r="BL128" s="810"/>
      <c r="BM128" s="786">
        <v>12.47</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469</v>
      </c>
      <c r="CQ128" s="730"/>
      <c r="CR128" s="730"/>
      <c r="CS128" s="730"/>
      <c r="CT128" s="730"/>
      <c r="CU128" s="730"/>
      <c r="CV128" s="730"/>
      <c r="CW128" s="730"/>
      <c r="CX128" s="730"/>
      <c r="CY128" s="730"/>
      <c r="CZ128" s="730"/>
      <c r="DA128" s="730"/>
      <c r="DB128" s="730"/>
      <c r="DC128" s="730"/>
      <c r="DD128" s="730"/>
      <c r="DE128" s="730"/>
      <c r="DF128" s="731"/>
      <c r="DG128" s="790">
        <v>242</v>
      </c>
      <c r="DH128" s="791"/>
      <c r="DI128" s="791"/>
      <c r="DJ128" s="791"/>
      <c r="DK128" s="791"/>
      <c r="DL128" s="791">
        <v>653</v>
      </c>
      <c r="DM128" s="791"/>
      <c r="DN128" s="791"/>
      <c r="DO128" s="791"/>
      <c r="DP128" s="791"/>
      <c r="DQ128" s="791">
        <v>4458</v>
      </c>
      <c r="DR128" s="791"/>
      <c r="DS128" s="791"/>
      <c r="DT128" s="791"/>
      <c r="DU128" s="791"/>
      <c r="DV128" s="792">
        <v>0</v>
      </c>
      <c r="DW128" s="792"/>
      <c r="DX128" s="792"/>
      <c r="DY128" s="792"/>
      <c r="DZ128" s="793"/>
    </row>
    <row r="129" spans="1:131" s="218" customFormat="1" ht="26.25" customHeight="1" x14ac:dyDescent="0.15">
      <c r="A129" s="774" t="s">
        <v>103</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470</v>
      </c>
      <c r="X129" s="777"/>
      <c r="Y129" s="777"/>
      <c r="Z129" s="778"/>
      <c r="AA129" s="779">
        <v>18973208</v>
      </c>
      <c r="AB129" s="780"/>
      <c r="AC129" s="780"/>
      <c r="AD129" s="780"/>
      <c r="AE129" s="781"/>
      <c r="AF129" s="782">
        <v>19683140</v>
      </c>
      <c r="AG129" s="780"/>
      <c r="AH129" s="780"/>
      <c r="AI129" s="780"/>
      <c r="AJ129" s="781"/>
      <c r="AK129" s="782">
        <v>20334805</v>
      </c>
      <c r="AL129" s="780"/>
      <c r="AM129" s="780"/>
      <c r="AN129" s="780"/>
      <c r="AO129" s="781"/>
      <c r="AP129" s="783"/>
      <c r="AQ129" s="784"/>
      <c r="AR129" s="784"/>
      <c r="AS129" s="784"/>
      <c r="AT129" s="785"/>
      <c r="AU129" s="221"/>
      <c r="AV129" s="221"/>
      <c r="AW129" s="221"/>
      <c r="AX129" s="751" t="s">
        <v>471</v>
      </c>
      <c r="AY129" s="752"/>
      <c r="AZ129" s="752"/>
      <c r="BA129" s="752"/>
      <c r="BB129" s="752"/>
      <c r="BC129" s="752"/>
      <c r="BD129" s="752"/>
      <c r="BE129" s="753"/>
      <c r="BF129" s="770" t="s">
        <v>122</v>
      </c>
      <c r="BG129" s="771"/>
      <c r="BH129" s="771"/>
      <c r="BI129" s="771"/>
      <c r="BJ129" s="771"/>
      <c r="BK129" s="771"/>
      <c r="BL129" s="772"/>
      <c r="BM129" s="770">
        <v>17.47</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473</v>
      </c>
      <c r="X130" s="777"/>
      <c r="Y130" s="777"/>
      <c r="Z130" s="778"/>
      <c r="AA130" s="779">
        <v>1735946</v>
      </c>
      <c r="AB130" s="780"/>
      <c r="AC130" s="780"/>
      <c r="AD130" s="780"/>
      <c r="AE130" s="781"/>
      <c r="AF130" s="782">
        <v>1649939</v>
      </c>
      <c r="AG130" s="780"/>
      <c r="AH130" s="780"/>
      <c r="AI130" s="780"/>
      <c r="AJ130" s="781"/>
      <c r="AK130" s="782">
        <v>1596191</v>
      </c>
      <c r="AL130" s="780"/>
      <c r="AM130" s="780"/>
      <c r="AN130" s="780"/>
      <c r="AO130" s="781"/>
      <c r="AP130" s="783"/>
      <c r="AQ130" s="784"/>
      <c r="AR130" s="784"/>
      <c r="AS130" s="784"/>
      <c r="AT130" s="785"/>
      <c r="AU130" s="221"/>
      <c r="AV130" s="221"/>
      <c r="AW130" s="221"/>
      <c r="AX130" s="751" t="s">
        <v>474</v>
      </c>
      <c r="AY130" s="752"/>
      <c r="AZ130" s="752"/>
      <c r="BA130" s="752"/>
      <c r="BB130" s="752"/>
      <c r="BC130" s="752"/>
      <c r="BD130" s="752"/>
      <c r="BE130" s="753"/>
      <c r="BF130" s="754">
        <v>7.2</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475</v>
      </c>
      <c r="X131" s="761"/>
      <c r="Y131" s="761"/>
      <c r="Z131" s="762"/>
      <c r="AA131" s="763">
        <v>17237262</v>
      </c>
      <c r="AB131" s="764"/>
      <c r="AC131" s="764"/>
      <c r="AD131" s="764"/>
      <c r="AE131" s="765"/>
      <c r="AF131" s="766">
        <v>18033201</v>
      </c>
      <c r="AG131" s="764"/>
      <c r="AH131" s="764"/>
      <c r="AI131" s="764"/>
      <c r="AJ131" s="765"/>
      <c r="AK131" s="766">
        <v>18738614</v>
      </c>
      <c r="AL131" s="764"/>
      <c r="AM131" s="764"/>
      <c r="AN131" s="764"/>
      <c r="AO131" s="765"/>
      <c r="AP131" s="767"/>
      <c r="AQ131" s="768"/>
      <c r="AR131" s="768"/>
      <c r="AS131" s="768"/>
      <c r="AT131" s="769"/>
      <c r="AU131" s="221"/>
      <c r="AV131" s="221"/>
      <c r="AW131" s="221"/>
      <c r="AX131" s="729" t="s">
        <v>476</v>
      </c>
      <c r="AY131" s="730"/>
      <c r="AZ131" s="730"/>
      <c r="BA131" s="730"/>
      <c r="BB131" s="730"/>
      <c r="BC131" s="730"/>
      <c r="BD131" s="730"/>
      <c r="BE131" s="731"/>
      <c r="BF131" s="732">
        <v>55.4</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477</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478</v>
      </c>
      <c r="W132" s="742"/>
      <c r="X132" s="742"/>
      <c r="Y132" s="742"/>
      <c r="Z132" s="743"/>
      <c r="AA132" s="744">
        <v>8.1127907669999999</v>
      </c>
      <c r="AB132" s="745"/>
      <c r="AC132" s="745"/>
      <c r="AD132" s="745"/>
      <c r="AE132" s="746"/>
      <c r="AF132" s="747">
        <v>7.5695546230000001</v>
      </c>
      <c r="AG132" s="745"/>
      <c r="AH132" s="745"/>
      <c r="AI132" s="745"/>
      <c r="AJ132" s="746"/>
      <c r="AK132" s="747">
        <v>6.0884492310000002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479</v>
      </c>
      <c r="W133" s="721"/>
      <c r="X133" s="721"/>
      <c r="Y133" s="721"/>
      <c r="Z133" s="722"/>
      <c r="AA133" s="723">
        <v>7</v>
      </c>
      <c r="AB133" s="724"/>
      <c r="AC133" s="724"/>
      <c r="AD133" s="724"/>
      <c r="AE133" s="725"/>
      <c r="AF133" s="723">
        <v>7.4</v>
      </c>
      <c r="AG133" s="724"/>
      <c r="AH133" s="724"/>
      <c r="AI133" s="724"/>
      <c r="AJ133" s="725"/>
      <c r="AK133" s="723">
        <v>7.2</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j9extW7FJu0we8Q4PnezwfNYyHptwj7xAbuX5Gvn3tH2/nG9o0rn9kwtWqAofF67U2k33rwULVa2la+hshgNCg==" saltValue="6rL8iRwTMQ1jiIwRv79qq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X1" zoomScaleNormal="85" zoomScaleSheetLayoutView="100" workbookViewId="0">
      <selection activeCell="DA29" sqref="DA29"/>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480</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5/idVhn+yfdYX7/C33NSufpHaTCVQWDf/rKRJTCRcn3fufKnS/yHLEmWJdEmZY/eYYxTpFITkj2hDFhSkUmrMQ==" saltValue="UlbCHJPhDH3ASzceQI1M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115" zoomScaleNormal="115" zoomScaleSheetLayoutView="55" workbookViewId="0">
      <selection activeCell="AO3" sqref="AO3"/>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jNrP+43Elgky3Cr72mOyrxAFwjnJeN/B5mCcgpK/IB5sv2MD2XKH8is+w04GAGHphUrGoTLzI0OJoQdOpVIlg==" saltValue="arjN20RihzKrvRvvazIgl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26" sqref="A26:AS26"/>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483</v>
      </c>
      <c r="AP7" s="260"/>
      <c r="AQ7" s="261" t="s">
        <v>484</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485</v>
      </c>
      <c r="AQ8" s="267" t="s">
        <v>486</v>
      </c>
      <c r="AR8" s="268" t="s">
        <v>487</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488</v>
      </c>
      <c r="AL9" s="1131"/>
      <c r="AM9" s="1131"/>
      <c r="AN9" s="1132"/>
      <c r="AO9" s="269">
        <v>5463547</v>
      </c>
      <c r="AP9" s="269">
        <v>58337</v>
      </c>
      <c r="AQ9" s="270">
        <v>72348</v>
      </c>
      <c r="AR9" s="271">
        <v>-19.399999999999999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489</v>
      </c>
      <c r="AL10" s="1131"/>
      <c r="AM10" s="1131"/>
      <c r="AN10" s="1132"/>
      <c r="AO10" s="272">
        <v>944029</v>
      </c>
      <c r="AP10" s="272">
        <v>10080</v>
      </c>
      <c r="AQ10" s="273">
        <v>6364</v>
      </c>
      <c r="AR10" s="274">
        <v>58.4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490</v>
      </c>
      <c r="AL11" s="1131"/>
      <c r="AM11" s="1131"/>
      <c r="AN11" s="1132"/>
      <c r="AO11" s="272">
        <v>4</v>
      </c>
      <c r="AP11" s="272">
        <v>0</v>
      </c>
      <c r="AQ11" s="273">
        <v>1262</v>
      </c>
      <c r="AR11" s="274">
        <v>-100</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491</v>
      </c>
      <c r="AL12" s="1131"/>
      <c r="AM12" s="1131"/>
      <c r="AN12" s="1132"/>
      <c r="AO12" s="272" t="s">
        <v>492</v>
      </c>
      <c r="AP12" s="272" t="s">
        <v>492</v>
      </c>
      <c r="AQ12" s="273">
        <v>10</v>
      </c>
      <c r="AR12" s="274" t="s">
        <v>492</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493</v>
      </c>
      <c r="AL13" s="1131"/>
      <c r="AM13" s="1131"/>
      <c r="AN13" s="1132"/>
      <c r="AO13" s="272">
        <v>163214</v>
      </c>
      <c r="AP13" s="272">
        <v>1743</v>
      </c>
      <c r="AQ13" s="273">
        <v>3257</v>
      </c>
      <c r="AR13" s="274">
        <v>-46.5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494</v>
      </c>
      <c r="AL14" s="1131"/>
      <c r="AM14" s="1131"/>
      <c r="AN14" s="1132"/>
      <c r="AO14" s="272">
        <v>91653</v>
      </c>
      <c r="AP14" s="272">
        <v>979</v>
      </c>
      <c r="AQ14" s="273">
        <v>1617</v>
      </c>
      <c r="AR14" s="274">
        <v>-39.5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495</v>
      </c>
      <c r="AL15" s="1134"/>
      <c r="AM15" s="1134"/>
      <c r="AN15" s="1135"/>
      <c r="AO15" s="272">
        <v>-315844</v>
      </c>
      <c r="AP15" s="272">
        <v>-3372</v>
      </c>
      <c r="AQ15" s="273">
        <v>-3947</v>
      </c>
      <c r="AR15" s="274">
        <v>-14.6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6346603</v>
      </c>
      <c r="AP16" s="272">
        <v>67766</v>
      </c>
      <c r="AQ16" s="273">
        <v>80912</v>
      </c>
      <c r="AR16" s="274">
        <v>-16.2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500</v>
      </c>
      <c r="AL21" s="1137"/>
      <c r="AM21" s="1137"/>
      <c r="AN21" s="1138"/>
      <c r="AO21" s="285">
        <v>5.86</v>
      </c>
      <c r="AP21" s="286">
        <v>6.71</v>
      </c>
      <c r="AQ21" s="287">
        <v>-0.85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501</v>
      </c>
      <c r="AL22" s="1137"/>
      <c r="AM22" s="1137"/>
      <c r="AN22" s="1138"/>
      <c r="AO22" s="290">
        <v>101</v>
      </c>
      <c r="AP22" s="291">
        <v>98.3</v>
      </c>
      <c r="AQ22" s="292">
        <v>2.7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502</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483</v>
      </c>
      <c r="AP30" s="260"/>
      <c r="AQ30" s="261" t="s">
        <v>484</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485</v>
      </c>
      <c r="AQ31" s="267" t="s">
        <v>486</v>
      </c>
      <c r="AR31" s="268" t="s">
        <v>487</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505</v>
      </c>
      <c r="AL32" s="1121"/>
      <c r="AM32" s="1121"/>
      <c r="AN32" s="1122"/>
      <c r="AO32" s="300">
        <v>2295707</v>
      </c>
      <c r="AP32" s="300">
        <v>24512</v>
      </c>
      <c r="AQ32" s="301">
        <v>34344</v>
      </c>
      <c r="AR32" s="302">
        <v>-28.6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506</v>
      </c>
      <c r="AL33" s="1121"/>
      <c r="AM33" s="1121"/>
      <c r="AN33" s="1122"/>
      <c r="AO33" s="300" t="s">
        <v>492</v>
      </c>
      <c r="AP33" s="300" t="s">
        <v>492</v>
      </c>
      <c r="AQ33" s="301" t="s">
        <v>492</v>
      </c>
      <c r="AR33" s="302" t="s">
        <v>492</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507</v>
      </c>
      <c r="AL34" s="1121"/>
      <c r="AM34" s="1121"/>
      <c r="AN34" s="1122"/>
      <c r="AO34" s="300" t="s">
        <v>492</v>
      </c>
      <c r="AP34" s="300" t="s">
        <v>492</v>
      </c>
      <c r="AQ34" s="301">
        <v>3</v>
      </c>
      <c r="AR34" s="302" t="s">
        <v>492</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508</v>
      </c>
      <c r="AL35" s="1121"/>
      <c r="AM35" s="1121"/>
      <c r="AN35" s="1122"/>
      <c r="AO35" s="300">
        <v>1392563</v>
      </c>
      <c r="AP35" s="300">
        <v>14869</v>
      </c>
      <c r="AQ35" s="301">
        <v>7806</v>
      </c>
      <c r="AR35" s="302">
        <v>90.5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509</v>
      </c>
      <c r="AL36" s="1121"/>
      <c r="AM36" s="1121"/>
      <c r="AN36" s="1122"/>
      <c r="AO36" s="300">
        <v>180222</v>
      </c>
      <c r="AP36" s="300">
        <v>1924</v>
      </c>
      <c r="AQ36" s="301">
        <v>1690</v>
      </c>
      <c r="AR36" s="302">
        <v>13.8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510</v>
      </c>
      <c r="AL37" s="1121"/>
      <c r="AM37" s="1121"/>
      <c r="AN37" s="1122"/>
      <c r="AO37" s="300">
        <v>208009</v>
      </c>
      <c r="AP37" s="300">
        <v>2221</v>
      </c>
      <c r="AQ37" s="301">
        <v>666</v>
      </c>
      <c r="AR37" s="302">
        <v>233.5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511</v>
      </c>
      <c r="AL38" s="1124"/>
      <c r="AM38" s="1124"/>
      <c r="AN38" s="1125"/>
      <c r="AO38" s="303" t="s">
        <v>492</v>
      </c>
      <c r="AP38" s="303" t="s">
        <v>492</v>
      </c>
      <c r="AQ38" s="304">
        <v>3</v>
      </c>
      <c r="AR38" s="292" t="s">
        <v>492</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512</v>
      </c>
      <c r="AL39" s="1124"/>
      <c r="AM39" s="1124"/>
      <c r="AN39" s="1125"/>
      <c r="AO39" s="300">
        <v>-1339419</v>
      </c>
      <c r="AP39" s="300">
        <v>-14302</v>
      </c>
      <c r="AQ39" s="301">
        <v>-5822</v>
      </c>
      <c r="AR39" s="302">
        <v>145.69999999999999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513</v>
      </c>
      <c r="AL40" s="1121"/>
      <c r="AM40" s="1121"/>
      <c r="AN40" s="1122"/>
      <c r="AO40" s="300">
        <v>-1596191</v>
      </c>
      <c r="AP40" s="300">
        <v>-17043</v>
      </c>
      <c r="AQ40" s="301">
        <v>-26710</v>
      </c>
      <c r="AR40" s="302">
        <v>-36.200000000000003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1140891</v>
      </c>
      <c r="AP41" s="300">
        <v>12182</v>
      </c>
      <c r="AQ41" s="301">
        <v>11979</v>
      </c>
      <c r="AR41" s="302">
        <v>1.7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483</v>
      </c>
      <c r="AN49" s="1115" t="s">
        <v>516</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517</v>
      </c>
      <c r="AO50" s="317" t="s">
        <v>518</v>
      </c>
      <c r="AP50" s="318" t="s">
        <v>519</v>
      </c>
      <c r="AQ50" s="319" t="s">
        <v>520</v>
      </c>
      <c r="AR50" s="320" t="s">
        <v>521</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2106144</v>
      </c>
      <c r="AN51" s="322">
        <v>22765</v>
      </c>
      <c r="AO51" s="323">
        <v>6.3</v>
      </c>
      <c r="AP51" s="324">
        <v>70329</v>
      </c>
      <c r="AQ51" s="325">
        <v>0.2</v>
      </c>
      <c r="AR51" s="326">
        <v>6.1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1042409</v>
      </c>
      <c r="AN52" s="330">
        <v>11267</v>
      </c>
      <c r="AO52" s="331">
        <v>-5.7</v>
      </c>
      <c r="AP52" s="332">
        <v>39403</v>
      </c>
      <c r="AQ52" s="333">
        <v>9.1</v>
      </c>
      <c r="AR52" s="334">
        <v>-14.8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3828510</v>
      </c>
      <c r="AN53" s="322">
        <v>41528</v>
      </c>
      <c r="AO53" s="323">
        <v>82.4</v>
      </c>
      <c r="AP53" s="324">
        <v>45945</v>
      </c>
      <c r="AQ53" s="325">
        <v>-34.700000000000003</v>
      </c>
      <c r="AR53" s="326">
        <v>117.1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1987747</v>
      </c>
      <c r="AN54" s="330">
        <v>21561</v>
      </c>
      <c r="AO54" s="331">
        <v>91.4</v>
      </c>
      <c r="AP54" s="332">
        <v>25180</v>
      </c>
      <c r="AQ54" s="333">
        <v>-36.1</v>
      </c>
      <c r="AR54" s="334">
        <v>127.5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6846929</v>
      </c>
      <c r="AN55" s="322">
        <v>74129</v>
      </c>
      <c r="AO55" s="323">
        <v>78.5</v>
      </c>
      <c r="AP55" s="324">
        <v>44475</v>
      </c>
      <c r="AQ55" s="325">
        <v>-3.2</v>
      </c>
      <c r="AR55" s="326">
        <v>81.7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5304781</v>
      </c>
      <c r="AN56" s="330">
        <v>57433</v>
      </c>
      <c r="AO56" s="331">
        <v>166.4</v>
      </c>
      <c r="AP56" s="332">
        <v>24780</v>
      </c>
      <c r="AQ56" s="333">
        <v>-1.6</v>
      </c>
      <c r="AR56" s="334">
        <v>168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8124352</v>
      </c>
      <c r="AN57" s="322">
        <v>87298</v>
      </c>
      <c r="AO57" s="323">
        <v>17.8</v>
      </c>
      <c r="AP57" s="324">
        <v>45982</v>
      </c>
      <c r="AQ57" s="325">
        <v>3.4</v>
      </c>
      <c r="AR57" s="326">
        <v>14.4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7165266</v>
      </c>
      <c r="AN58" s="330">
        <v>76992</v>
      </c>
      <c r="AO58" s="331">
        <v>34.1</v>
      </c>
      <c r="AP58" s="332">
        <v>25583</v>
      </c>
      <c r="AQ58" s="333">
        <v>3.2</v>
      </c>
      <c r="AR58" s="334">
        <v>30.9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3618670</v>
      </c>
      <c r="AN59" s="322">
        <v>38638</v>
      </c>
      <c r="AO59" s="323">
        <v>-55.7</v>
      </c>
      <c r="AP59" s="324">
        <v>50538</v>
      </c>
      <c r="AQ59" s="325">
        <v>9.9</v>
      </c>
      <c r="AR59" s="326">
        <v>-65.599999999999994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1847721</v>
      </c>
      <c r="AN60" s="330">
        <v>19729</v>
      </c>
      <c r="AO60" s="331">
        <v>-74.400000000000006</v>
      </c>
      <c r="AP60" s="332">
        <v>29053</v>
      </c>
      <c r="AQ60" s="333">
        <v>13.6</v>
      </c>
      <c r="AR60" s="334">
        <v>-88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4904921</v>
      </c>
      <c r="AN61" s="337">
        <v>52872</v>
      </c>
      <c r="AO61" s="338">
        <v>25.9</v>
      </c>
      <c r="AP61" s="339">
        <v>51454</v>
      </c>
      <c r="AQ61" s="340">
        <v>-4.9000000000000004</v>
      </c>
      <c r="AR61" s="326">
        <v>30.8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3469585</v>
      </c>
      <c r="AN62" s="330">
        <v>37396</v>
      </c>
      <c r="AO62" s="331">
        <v>42.4</v>
      </c>
      <c r="AP62" s="332">
        <v>28800</v>
      </c>
      <c r="AQ62" s="333">
        <v>-2.4</v>
      </c>
      <c r="AR62" s="334">
        <v>44.8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x0lL/JoJjvS0PTERJkKsCwUHwdZYcipufkZXz3URm+QYzheCuuf9NZ0JdcCcVlP2LGVu3YKQIA/vjMufIrp6Cg==" saltValue="oTioW9Dr/WFxH2DBXu8xX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A18" sqref="BA18"/>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480</v>
      </c>
    </row>
    <row r="121" spans="125:125" ht="13.5" hidden="1" customHeight="1" x14ac:dyDescent="0.15">
      <c r="DU121" s="247"/>
    </row>
  </sheetData>
  <sheetProtection algorithmName="SHA-512" hashValue="qtLT55hNQRsusQPhiL3/FPK//5i94Jg/PRtZVheXnm7jQO9kI38oQyausK5kX2llRXmZEMFSwZ7Ifz6x9F36Fg==" saltValue="GsnoaBp+BlxpnHhJzB7c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130" zoomScaleNormal="130" zoomScaleSheetLayoutView="55" workbookViewId="0">
      <selection activeCell="CS88" sqref="CS88"/>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480</v>
      </c>
    </row>
  </sheetData>
  <sheetProtection algorithmName="SHA-512" hashValue="NtCphOU+MW37acceVdgjUya7nymAqElFGgLchge0q+tMBjnpGH1iiEgcNPjcw5XmrU2IHqBN51jXoS3BmUlZrw==" saltValue="jPM3p0Q/+Ruh4DmxNf5+H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39" t="s">
        <v>3</v>
      </c>
      <c r="D47" s="1139"/>
      <c r="E47" s="1140"/>
      <c r="F47" s="11">
        <v>15.15</v>
      </c>
      <c r="G47" s="12">
        <v>17.3</v>
      </c>
      <c r="H47" s="12">
        <v>20.37</v>
      </c>
      <c r="I47" s="12">
        <v>18.329999999999998</v>
      </c>
      <c r="J47" s="13">
        <v>16.93</v>
      </c>
    </row>
    <row r="48" spans="2:10" ht="57.75" customHeight="1" x14ac:dyDescent="0.15">
      <c r="B48" s="14"/>
      <c r="C48" s="1141" t="s">
        <v>4</v>
      </c>
      <c r="D48" s="1141"/>
      <c r="E48" s="1142"/>
      <c r="F48" s="15">
        <v>9.8800000000000008</v>
      </c>
      <c r="G48" s="16">
        <v>14.15</v>
      </c>
      <c r="H48" s="16">
        <v>16.420000000000002</v>
      </c>
      <c r="I48" s="16">
        <v>12.59</v>
      </c>
      <c r="J48" s="17">
        <v>15.76</v>
      </c>
    </row>
    <row r="49" spans="2:10" ht="57.75" customHeight="1" thickBot="1" x14ac:dyDescent="0.2">
      <c r="B49" s="18"/>
      <c r="C49" s="1143" t="s">
        <v>5</v>
      </c>
      <c r="D49" s="1143"/>
      <c r="E49" s="1144"/>
      <c r="F49" s="19">
        <v>4.58</v>
      </c>
      <c r="G49" s="20">
        <v>7.01</v>
      </c>
      <c r="H49" s="20">
        <v>5.6</v>
      </c>
      <c r="I49" s="20" t="s">
        <v>535</v>
      </c>
      <c r="J49" s="21">
        <v>2.77</v>
      </c>
    </row>
    <row r="50" spans="2:10" x14ac:dyDescent="0.15"/>
  </sheetData>
  <sheetProtection algorithmName="SHA-512" hashValue="tioZoafhqFJ0lRsUOt6nvbzs7d3N7B0Y4+uuaWaOd2/ibilRVP3WnEcMSkdun0ngnk7MlDI3fdhfvJpt+/xfJQ==" saltValue="pqMRo/vwpbPJMl65uuhc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J34" sqref="J34:J41"/>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51" t="s">
        <v>536</v>
      </c>
      <c r="D34" s="1151"/>
      <c r="E34" s="1152"/>
      <c r="F34" s="32">
        <v>9.8800000000000008</v>
      </c>
      <c r="G34" s="33">
        <v>14.15</v>
      </c>
      <c r="H34" s="33">
        <v>16.420000000000002</v>
      </c>
      <c r="I34" s="33">
        <v>12.58</v>
      </c>
      <c r="J34" s="34">
        <v>15.76</v>
      </c>
      <c r="K34" s="22"/>
      <c r="L34" s="22"/>
      <c r="M34" s="22"/>
      <c r="N34" s="22"/>
      <c r="O34" s="22"/>
      <c r="P34" s="22"/>
    </row>
    <row r="35" spans="1:16" ht="39" customHeight="1" x14ac:dyDescent="0.15">
      <c r="A35" s="22"/>
      <c r="B35" s="35"/>
      <c r="C35" s="1145" t="s">
        <v>537</v>
      </c>
      <c r="D35" s="1146"/>
      <c r="E35" s="1147"/>
      <c r="F35" s="36">
        <v>11.09</v>
      </c>
      <c r="G35" s="37">
        <v>11.41</v>
      </c>
      <c r="H35" s="37">
        <v>12.13</v>
      </c>
      <c r="I35" s="37">
        <v>11.56</v>
      </c>
      <c r="J35" s="38">
        <v>12.04</v>
      </c>
      <c r="K35" s="22"/>
      <c r="L35" s="22"/>
      <c r="M35" s="22"/>
      <c r="N35" s="22"/>
      <c r="O35" s="22"/>
      <c r="P35" s="22"/>
    </row>
    <row r="36" spans="1:16" ht="39" customHeight="1" x14ac:dyDescent="0.15">
      <c r="A36" s="22"/>
      <c r="B36" s="35"/>
      <c r="C36" s="1145" t="s">
        <v>538</v>
      </c>
      <c r="D36" s="1146"/>
      <c r="E36" s="1147"/>
      <c r="F36" s="36">
        <v>1.58</v>
      </c>
      <c r="G36" s="37">
        <v>2.29</v>
      </c>
      <c r="H36" s="37">
        <v>3.47</v>
      </c>
      <c r="I36" s="37">
        <v>5.07</v>
      </c>
      <c r="J36" s="38">
        <v>4.5999999999999996</v>
      </c>
      <c r="K36" s="22"/>
      <c r="L36" s="22"/>
      <c r="M36" s="22"/>
      <c r="N36" s="22"/>
      <c r="O36" s="22"/>
      <c r="P36" s="22"/>
    </row>
    <row r="37" spans="1:16" ht="39" customHeight="1" x14ac:dyDescent="0.15">
      <c r="A37" s="22"/>
      <c r="B37" s="35"/>
      <c r="C37" s="1145" t="s">
        <v>539</v>
      </c>
      <c r="D37" s="1146"/>
      <c r="E37" s="1147"/>
      <c r="F37" s="36">
        <v>1.84</v>
      </c>
      <c r="G37" s="37">
        <v>1.62</v>
      </c>
      <c r="H37" s="37">
        <v>1.43</v>
      </c>
      <c r="I37" s="37">
        <v>0.93</v>
      </c>
      <c r="J37" s="38">
        <v>1.23</v>
      </c>
      <c r="K37" s="22"/>
      <c r="L37" s="22"/>
      <c r="M37" s="22"/>
      <c r="N37" s="22"/>
      <c r="O37" s="22"/>
      <c r="P37" s="22"/>
    </row>
    <row r="38" spans="1:16" ht="39" customHeight="1" x14ac:dyDescent="0.15">
      <c r="A38" s="22"/>
      <c r="B38" s="35"/>
      <c r="C38" s="1145" t="s">
        <v>540</v>
      </c>
      <c r="D38" s="1146"/>
      <c r="E38" s="1147"/>
      <c r="F38" s="36">
        <v>1.1599999999999999</v>
      </c>
      <c r="G38" s="37">
        <v>0.97</v>
      </c>
      <c r="H38" s="37">
        <v>0.9</v>
      </c>
      <c r="I38" s="37">
        <v>0.87</v>
      </c>
      <c r="J38" s="38">
        <v>0.7</v>
      </c>
      <c r="K38" s="22"/>
      <c r="L38" s="22"/>
      <c r="M38" s="22"/>
      <c r="N38" s="22"/>
      <c r="O38" s="22"/>
      <c r="P38" s="22"/>
    </row>
    <row r="39" spans="1:16" ht="39" customHeight="1" x14ac:dyDescent="0.15">
      <c r="A39" s="22"/>
      <c r="B39" s="35"/>
      <c r="C39" s="1145" t="s">
        <v>541</v>
      </c>
      <c r="D39" s="1146"/>
      <c r="E39" s="1147"/>
      <c r="F39" s="36">
        <v>2.96</v>
      </c>
      <c r="G39" s="37">
        <v>1.3</v>
      </c>
      <c r="H39" s="37">
        <v>1.38</v>
      </c>
      <c r="I39" s="37">
        <v>0.76</v>
      </c>
      <c r="J39" s="38">
        <v>0.68</v>
      </c>
      <c r="K39" s="22"/>
      <c r="L39" s="22"/>
      <c r="M39" s="22"/>
      <c r="N39" s="22"/>
      <c r="O39" s="22"/>
      <c r="P39" s="22"/>
    </row>
    <row r="40" spans="1:16" ht="39" customHeight="1" x14ac:dyDescent="0.15">
      <c r="A40" s="22"/>
      <c r="B40" s="35"/>
      <c r="C40" s="1145" t="s">
        <v>542</v>
      </c>
      <c r="D40" s="1146"/>
      <c r="E40" s="1147"/>
      <c r="F40" s="36">
        <v>0.2</v>
      </c>
      <c r="G40" s="37">
        <v>0.13</v>
      </c>
      <c r="H40" s="37">
        <v>0.14000000000000001</v>
      </c>
      <c r="I40" s="37">
        <v>0.12</v>
      </c>
      <c r="J40" s="38">
        <v>0.14000000000000001</v>
      </c>
      <c r="K40" s="22"/>
      <c r="L40" s="22"/>
      <c r="M40" s="22"/>
      <c r="N40" s="22"/>
      <c r="O40" s="22"/>
      <c r="P40" s="22"/>
    </row>
    <row r="41" spans="1:16" ht="39" customHeight="1" x14ac:dyDescent="0.15">
      <c r="A41" s="22"/>
      <c r="B41" s="35"/>
      <c r="C41" s="1145" t="s">
        <v>543</v>
      </c>
      <c r="D41" s="1146"/>
      <c r="E41" s="1147"/>
      <c r="F41" s="36">
        <v>0.53</v>
      </c>
      <c r="G41" s="37">
        <v>0.84</v>
      </c>
      <c r="H41" s="37">
        <v>0.08</v>
      </c>
      <c r="I41" s="37">
        <v>7.0000000000000007E-2</v>
      </c>
      <c r="J41" s="38">
        <v>0.04</v>
      </c>
      <c r="K41" s="22"/>
      <c r="L41" s="22"/>
      <c r="M41" s="22"/>
      <c r="N41" s="22"/>
      <c r="O41" s="22"/>
      <c r="P41" s="22"/>
    </row>
    <row r="42" spans="1:16" ht="39" customHeight="1" x14ac:dyDescent="0.15">
      <c r="A42" s="22"/>
      <c r="B42" s="39"/>
      <c r="C42" s="1145" t="s">
        <v>544</v>
      </c>
      <c r="D42" s="1146"/>
      <c r="E42" s="1147"/>
      <c r="F42" s="36" t="s">
        <v>492</v>
      </c>
      <c r="G42" s="37" t="s">
        <v>492</v>
      </c>
      <c r="H42" s="37" t="s">
        <v>492</v>
      </c>
      <c r="I42" s="37" t="s">
        <v>492</v>
      </c>
      <c r="J42" s="38" t="s">
        <v>492</v>
      </c>
      <c r="K42" s="22"/>
      <c r="L42" s="22"/>
      <c r="M42" s="22"/>
      <c r="N42" s="22"/>
      <c r="O42" s="22"/>
      <c r="P42" s="22"/>
    </row>
    <row r="43" spans="1:16" ht="39" customHeight="1" thickBot="1" x14ac:dyDescent="0.2">
      <c r="A43" s="22"/>
      <c r="B43" s="40"/>
      <c r="C43" s="1148" t="s">
        <v>545</v>
      </c>
      <c r="D43" s="1149"/>
      <c r="E43" s="1150"/>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DycpC1FXukTHwyUlRYpAgau3d9ylzO1O/SYzc2zrvTuypshzqt0WtqoR4gOZtR4/aoPnRvnvtZLFhRS1BDc0Q==" saltValue="IslQgKO1QH2+Io1Iquh9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115" zoomScaleNormal="115" zoomScaleSheetLayoutView="55" workbookViewId="0">
      <selection activeCell="O48" sqref="O4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2633</v>
      </c>
      <c r="L45" s="60">
        <v>2626</v>
      </c>
      <c r="M45" s="60">
        <v>2649</v>
      </c>
      <c r="N45" s="60">
        <v>2572</v>
      </c>
      <c r="O45" s="61">
        <v>2296</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492</v>
      </c>
      <c r="L46" s="64" t="s">
        <v>492</v>
      </c>
      <c r="M46" s="64" t="s">
        <v>492</v>
      </c>
      <c r="N46" s="64" t="s">
        <v>492</v>
      </c>
      <c r="O46" s="65" t="s">
        <v>492</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492</v>
      </c>
      <c r="L47" s="64" t="s">
        <v>492</v>
      </c>
      <c r="M47" s="64" t="s">
        <v>492</v>
      </c>
      <c r="N47" s="64" t="s">
        <v>492</v>
      </c>
      <c r="O47" s="65" t="s">
        <v>492</v>
      </c>
      <c r="P47" s="48"/>
      <c r="Q47" s="48"/>
      <c r="R47" s="48"/>
      <c r="S47" s="48"/>
      <c r="T47" s="48"/>
      <c r="U47" s="48"/>
    </row>
    <row r="48" spans="1:21" ht="30.75" customHeight="1" x14ac:dyDescent="0.15">
      <c r="A48" s="48"/>
      <c r="B48" s="1178"/>
      <c r="C48" s="1179"/>
      <c r="D48" s="62"/>
      <c r="E48" s="1155" t="s">
        <v>13</v>
      </c>
      <c r="F48" s="1155"/>
      <c r="G48" s="1155"/>
      <c r="H48" s="1155"/>
      <c r="I48" s="1155"/>
      <c r="J48" s="1156"/>
      <c r="K48" s="63">
        <v>1412</v>
      </c>
      <c r="L48" s="64">
        <v>1490</v>
      </c>
      <c r="M48" s="64">
        <v>1518</v>
      </c>
      <c r="N48" s="64">
        <v>1462</v>
      </c>
      <c r="O48" s="65">
        <v>1393</v>
      </c>
      <c r="P48" s="48"/>
      <c r="Q48" s="48"/>
      <c r="R48" s="48"/>
      <c r="S48" s="48"/>
      <c r="T48" s="48"/>
      <c r="U48" s="48"/>
    </row>
    <row r="49" spans="1:21" ht="30.75" customHeight="1" x14ac:dyDescent="0.15">
      <c r="A49" s="48"/>
      <c r="B49" s="1178"/>
      <c r="C49" s="1179"/>
      <c r="D49" s="62"/>
      <c r="E49" s="1155" t="s">
        <v>14</v>
      </c>
      <c r="F49" s="1155"/>
      <c r="G49" s="1155"/>
      <c r="H49" s="1155"/>
      <c r="I49" s="1155"/>
      <c r="J49" s="1156"/>
      <c r="K49" s="63">
        <v>124</v>
      </c>
      <c r="L49" s="64">
        <v>144</v>
      </c>
      <c r="M49" s="64">
        <v>151</v>
      </c>
      <c r="N49" s="64">
        <v>188</v>
      </c>
      <c r="O49" s="65">
        <v>180</v>
      </c>
      <c r="P49" s="48"/>
      <c r="Q49" s="48"/>
      <c r="R49" s="48"/>
      <c r="S49" s="48"/>
      <c r="T49" s="48"/>
      <c r="U49" s="48"/>
    </row>
    <row r="50" spans="1:21" ht="30.75" customHeight="1" x14ac:dyDescent="0.15">
      <c r="A50" s="48"/>
      <c r="B50" s="1178"/>
      <c r="C50" s="1179"/>
      <c r="D50" s="62"/>
      <c r="E50" s="1155" t="s">
        <v>15</v>
      </c>
      <c r="F50" s="1155"/>
      <c r="G50" s="1155"/>
      <c r="H50" s="1155"/>
      <c r="I50" s="1155"/>
      <c r="J50" s="1156"/>
      <c r="K50" s="63">
        <v>277</v>
      </c>
      <c r="L50" s="64">
        <v>276</v>
      </c>
      <c r="M50" s="64">
        <v>279</v>
      </c>
      <c r="N50" s="64">
        <v>229</v>
      </c>
      <c r="O50" s="65">
        <v>208</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492</v>
      </c>
      <c r="L51" s="64" t="s">
        <v>492</v>
      </c>
      <c r="M51" s="64" t="s">
        <v>492</v>
      </c>
      <c r="N51" s="64" t="s">
        <v>492</v>
      </c>
      <c r="O51" s="65" t="s">
        <v>492</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3407</v>
      </c>
      <c r="L52" s="64">
        <v>3382</v>
      </c>
      <c r="M52" s="64">
        <v>3198</v>
      </c>
      <c r="N52" s="64">
        <v>3086</v>
      </c>
      <c r="O52" s="65">
        <v>2936</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1039</v>
      </c>
      <c r="L53" s="69">
        <v>1154</v>
      </c>
      <c r="M53" s="69">
        <v>1399</v>
      </c>
      <c r="N53" s="69">
        <v>1365</v>
      </c>
      <c r="O53" s="70">
        <v>1141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0QXb9Is9UlVzXK6RxQigF5LfTkr4OzTqsoddslIZ7zhYD5LBAv+MROw3/YOf7QvbDYYJ8LKRzCeeUCZoQ3hHjQ==" saltValue="C/Ju9IlwUOywD3+gUZdxu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M48" sqref="M48"/>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530</v>
      </c>
      <c r="J40" s="103" t="s">
        <v>531</v>
      </c>
      <c r="K40" s="103" t="s">
        <v>532</v>
      </c>
      <c r="L40" s="103" t="s">
        <v>533</v>
      </c>
      <c r="M40" s="104" t="s">
        <v>534</v>
      </c>
    </row>
    <row r="41" spans="2:13" ht="27.75" customHeight="1" x14ac:dyDescent="0.15">
      <c r="B41" s="1196" t="s">
        <v>30</v>
      </c>
      <c r="C41" s="1197"/>
      <c r="D41" s="105"/>
      <c r="E41" s="1198" t="s">
        <v>31</v>
      </c>
      <c r="F41" s="1198"/>
      <c r="G41" s="1198"/>
      <c r="H41" s="1199"/>
      <c r="I41" s="343">
        <v>19414</v>
      </c>
      <c r="J41" s="344">
        <v>19737</v>
      </c>
      <c r="K41" s="344">
        <v>21620</v>
      </c>
      <c r="L41" s="344">
        <v>24359</v>
      </c>
      <c r="M41" s="345">
        <v>24130</v>
      </c>
    </row>
    <row r="42" spans="2:13" ht="27.75" customHeight="1" x14ac:dyDescent="0.15">
      <c r="B42" s="1186"/>
      <c r="C42" s="1187"/>
      <c r="D42" s="106"/>
      <c r="E42" s="1190" t="s">
        <v>32</v>
      </c>
      <c r="F42" s="1190"/>
      <c r="G42" s="1190"/>
      <c r="H42" s="1191"/>
      <c r="I42" s="346">
        <v>3176</v>
      </c>
      <c r="J42" s="347">
        <v>3063</v>
      </c>
      <c r="K42" s="347">
        <v>2794</v>
      </c>
      <c r="L42" s="347">
        <v>1927</v>
      </c>
      <c r="M42" s="348">
        <v>1717</v>
      </c>
    </row>
    <row r="43" spans="2:13" ht="27.75" customHeight="1" x14ac:dyDescent="0.15">
      <c r="B43" s="1186"/>
      <c r="C43" s="1187"/>
      <c r="D43" s="106"/>
      <c r="E43" s="1190" t="s">
        <v>33</v>
      </c>
      <c r="F43" s="1190"/>
      <c r="G43" s="1190"/>
      <c r="H43" s="1191"/>
      <c r="I43" s="346">
        <v>16217</v>
      </c>
      <c r="J43" s="347">
        <v>16832</v>
      </c>
      <c r="K43" s="347">
        <v>18378</v>
      </c>
      <c r="L43" s="347">
        <v>18411</v>
      </c>
      <c r="M43" s="348">
        <v>18682</v>
      </c>
    </row>
    <row r="44" spans="2:13" ht="27.75" customHeight="1" x14ac:dyDescent="0.15">
      <c r="B44" s="1186"/>
      <c r="C44" s="1187"/>
      <c r="D44" s="106"/>
      <c r="E44" s="1190" t="s">
        <v>34</v>
      </c>
      <c r="F44" s="1190"/>
      <c r="G44" s="1190"/>
      <c r="H44" s="1191"/>
      <c r="I44" s="346">
        <v>1073</v>
      </c>
      <c r="J44" s="347">
        <v>1109</v>
      </c>
      <c r="K44" s="347">
        <v>1017</v>
      </c>
      <c r="L44" s="347">
        <v>942</v>
      </c>
      <c r="M44" s="348">
        <v>799</v>
      </c>
    </row>
    <row r="45" spans="2:13" ht="27.75" customHeight="1" x14ac:dyDescent="0.15">
      <c r="B45" s="1186"/>
      <c r="C45" s="1187"/>
      <c r="D45" s="106"/>
      <c r="E45" s="1190" t="s">
        <v>35</v>
      </c>
      <c r="F45" s="1190"/>
      <c r="G45" s="1190"/>
      <c r="H45" s="1191"/>
      <c r="I45" s="346">
        <v>1665</v>
      </c>
      <c r="J45" s="347">
        <v>1601</v>
      </c>
      <c r="K45" s="347">
        <v>1576</v>
      </c>
      <c r="L45" s="347">
        <v>1641</v>
      </c>
      <c r="M45" s="348">
        <v>1578</v>
      </c>
    </row>
    <row r="46" spans="2:13" ht="27.75" customHeight="1" x14ac:dyDescent="0.15">
      <c r="B46" s="1186"/>
      <c r="C46" s="1187"/>
      <c r="D46" s="107"/>
      <c r="E46" s="1190" t="s">
        <v>36</v>
      </c>
      <c r="F46" s="1190"/>
      <c r="G46" s="1190"/>
      <c r="H46" s="1191"/>
      <c r="I46" s="346" t="s">
        <v>492</v>
      </c>
      <c r="J46" s="347">
        <v>0</v>
      </c>
      <c r="K46" s="347">
        <v>0</v>
      </c>
      <c r="L46" s="347">
        <v>1</v>
      </c>
      <c r="M46" s="348">
        <v>4</v>
      </c>
    </row>
    <row r="47" spans="2:13" ht="27.75" customHeight="1" x14ac:dyDescent="0.15">
      <c r="B47" s="1186"/>
      <c r="C47" s="1187"/>
      <c r="D47" s="108"/>
      <c r="E47" s="1200" t="s">
        <v>37</v>
      </c>
      <c r="F47" s="1201"/>
      <c r="G47" s="1201"/>
      <c r="H47" s="1202"/>
      <c r="I47" s="346" t="s">
        <v>492</v>
      </c>
      <c r="J47" s="347" t="s">
        <v>492</v>
      </c>
      <c r="K47" s="347" t="s">
        <v>492</v>
      </c>
      <c r="L47" s="347" t="s">
        <v>492</v>
      </c>
      <c r="M47" s="348" t="s">
        <v>492</v>
      </c>
    </row>
    <row r="48" spans="2:13" ht="27.75" customHeight="1" x14ac:dyDescent="0.15">
      <c r="B48" s="1186"/>
      <c r="C48" s="1187"/>
      <c r="D48" s="106"/>
      <c r="E48" s="1190" t="s">
        <v>38</v>
      </c>
      <c r="F48" s="1190"/>
      <c r="G48" s="1190"/>
      <c r="H48" s="1191"/>
      <c r="I48" s="346" t="s">
        <v>492</v>
      </c>
      <c r="J48" s="347" t="s">
        <v>492</v>
      </c>
      <c r="K48" s="347" t="s">
        <v>492</v>
      </c>
      <c r="L48" s="347" t="s">
        <v>492</v>
      </c>
      <c r="M48" s="348" t="s">
        <v>492</v>
      </c>
    </row>
    <row r="49" spans="2:13" ht="27.75" customHeight="1" x14ac:dyDescent="0.15">
      <c r="B49" s="1188"/>
      <c r="C49" s="1189"/>
      <c r="D49" s="106"/>
      <c r="E49" s="1190" t="s">
        <v>39</v>
      </c>
      <c r="F49" s="1190"/>
      <c r="G49" s="1190"/>
      <c r="H49" s="1191"/>
      <c r="I49" s="346" t="s">
        <v>492</v>
      </c>
      <c r="J49" s="347" t="s">
        <v>492</v>
      </c>
      <c r="K49" s="347" t="s">
        <v>492</v>
      </c>
      <c r="L49" s="347" t="s">
        <v>492</v>
      </c>
      <c r="M49" s="348" t="s">
        <v>492</v>
      </c>
    </row>
    <row r="50" spans="2:13" ht="27.75" customHeight="1" x14ac:dyDescent="0.15">
      <c r="B50" s="1184" t="s">
        <v>40</v>
      </c>
      <c r="C50" s="1185"/>
      <c r="D50" s="109"/>
      <c r="E50" s="1190" t="s">
        <v>41</v>
      </c>
      <c r="F50" s="1190"/>
      <c r="G50" s="1190"/>
      <c r="H50" s="1191"/>
      <c r="I50" s="346">
        <v>7732</v>
      </c>
      <c r="J50" s="347">
        <v>9003</v>
      </c>
      <c r="K50" s="347">
        <v>8463</v>
      </c>
      <c r="L50" s="347">
        <v>7299</v>
      </c>
      <c r="M50" s="348">
        <v>6683</v>
      </c>
    </row>
    <row r="51" spans="2:13" ht="27.75" customHeight="1" x14ac:dyDescent="0.15">
      <c r="B51" s="1186"/>
      <c r="C51" s="1187"/>
      <c r="D51" s="106"/>
      <c r="E51" s="1190" t="s">
        <v>42</v>
      </c>
      <c r="F51" s="1190"/>
      <c r="G51" s="1190"/>
      <c r="H51" s="1191"/>
      <c r="I51" s="346">
        <v>9328</v>
      </c>
      <c r="J51" s="347">
        <v>9023</v>
      </c>
      <c r="K51" s="347">
        <v>8856</v>
      </c>
      <c r="L51" s="347">
        <v>9487</v>
      </c>
      <c r="M51" s="348">
        <v>9597</v>
      </c>
    </row>
    <row r="52" spans="2:13" ht="27.75" customHeight="1" x14ac:dyDescent="0.15">
      <c r="B52" s="1188"/>
      <c r="C52" s="1189"/>
      <c r="D52" s="106"/>
      <c r="E52" s="1190" t="s">
        <v>43</v>
      </c>
      <c r="F52" s="1190"/>
      <c r="G52" s="1190"/>
      <c r="H52" s="1191"/>
      <c r="I52" s="346">
        <v>20056</v>
      </c>
      <c r="J52" s="347">
        <v>20357</v>
      </c>
      <c r="K52" s="347">
        <v>20247</v>
      </c>
      <c r="L52" s="347">
        <v>20837</v>
      </c>
      <c r="M52" s="348">
        <v>20245</v>
      </c>
    </row>
    <row r="53" spans="2:13" ht="27.75" customHeight="1" thickBot="1" x14ac:dyDescent="0.2">
      <c r="B53" s="1192" t="s">
        <v>19</v>
      </c>
      <c r="C53" s="1193"/>
      <c r="D53" s="110"/>
      <c r="E53" s="1194" t="s">
        <v>44</v>
      </c>
      <c r="F53" s="1194"/>
      <c r="G53" s="1194"/>
      <c r="H53" s="1195"/>
      <c r="I53" s="349">
        <v>4428</v>
      </c>
      <c r="J53" s="350">
        <v>3959</v>
      </c>
      <c r="K53" s="350">
        <v>7818</v>
      </c>
      <c r="L53" s="350">
        <v>9657</v>
      </c>
      <c r="M53" s="351">
        <v>10387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Fu62InwbrcwyKXU87Au5ON92Ao1vwHRqDzAgdiAYqb3J6jXvBNGaPl+K11GRT8kvfSMdbk6V7VYQrZ8Y5I+Ig==" saltValue="tetRpVUnw6TlX7Rid1JU6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election activeCell="F58" sqref="F58"/>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532</v>
      </c>
      <c r="G54" s="119" t="s">
        <v>533</v>
      </c>
      <c r="H54" s="120" t="s">
        <v>534</v>
      </c>
    </row>
    <row r="55" spans="2:8" ht="52.5" customHeight="1" x14ac:dyDescent="0.15">
      <c r="B55" s="121"/>
      <c r="C55" s="1211" t="s">
        <v>46</v>
      </c>
      <c r="D55" s="1211"/>
      <c r="E55" s="1212"/>
      <c r="F55" s="352">
        <v>3864</v>
      </c>
      <c r="G55" s="352">
        <v>3608</v>
      </c>
      <c r="H55" s="353">
        <v>3444</v>
      </c>
    </row>
    <row r="56" spans="2:8" ht="52.5" customHeight="1" x14ac:dyDescent="0.15">
      <c r="B56" s="122"/>
      <c r="C56" s="1213" t="s">
        <v>47</v>
      </c>
      <c r="D56" s="1213"/>
      <c r="E56" s="1214"/>
      <c r="F56" s="354">
        <v>270</v>
      </c>
      <c r="G56" s="354">
        <v>470</v>
      </c>
      <c r="H56" s="355">
        <v>471</v>
      </c>
    </row>
    <row r="57" spans="2:8" ht="53.25" customHeight="1" x14ac:dyDescent="0.15">
      <c r="B57" s="122"/>
      <c r="C57" s="1215" t="s">
        <v>48</v>
      </c>
      <c r="D57" s="1215"/>
      <c r="E57" s="1216"/>
      <c r="F57" s="356">
        <v>3487</v>
      </c>
      <c r="G57" s="356">
        <v>2484</v>
      </c>
      <c r="H57" s="357">
        <v>2213</v>
      </c>
    </row>
    <row r="58" spans="2:8" ht="45.75" customHeight="1" x14ac:dyDescent="0.15">
      <c r="B58" s="123"/>
      <c r="C58" s="1203" t="s">
        <v>557</v>
      </c>
      <c r="D58" s="1204"/>
      <c r="E58" s="1205"/>
      <c r="F58" s="358">
        <v>949</v>
      </c>
      <c r="G58" s="358">
        <v>1324</v>
      </c>
      <c r="H58" s="359">
        <v>1088</v>
      </c>
    </row>
    <row r="59" spans="2:8" ht="45.75" customHeight="1" x14ac:dyDescent="0.15">
      <c r="B59" s="123"/>
      <c r="C59" s="1203" t="s">
        <v>558</v>
      </c>
      <c r="D59" s="1204"/>
      <c r="E59" s="1205"/>
      <c r="F59" s="358">
        <v>469</v>
      </c>
      <c r="G59" s="358">
        <v>869</v>
      </c>
      <c r="H59" s="359">
        <v>834</v>
      </c>
    </row>
    <row r="60" spans="2:8" ht="45.75" customHeight="1" x14ac:dyDescent="0.15">
      <c r="B60" s="123"/>
      <c r="C60" s="1203" t="s">
        <v>559</v>
      </c>
      <c r="D60" s="1204"/>
      <c r="E60" s="1205"/>
      <c r="F60" s="358">
        <v>129</v>
      </c>
      <c r="G60" s="358">
        <v>127</v>
      </c>
      <c r="H60" s="359">
        <v>127</v>
      </c>
    </row>
    <row r="61" spans="2:8" ht="45.75" customHeight="1" x14ac:dyDescent="0.15">
      <c r="B61" s="123"/>
      <c r="C61" s="1203" t="s">
        <v>560</v>
      </c>
      <c r="D61" s="1204"/>
      <c r="E61" s="1205"/>
      <c r="F61" s="358">
        <v>100</v>
      </c>
      <c r="G61" s="358">
        <v>100</v>
      </c>
      <c r="H61" s="359">
        <v>100</v>
      </c>
    </row>
    <row r="62" spans="2:8" ht="45.75" customHeight="1" thickBot="1" x14ac:dyDescent="0.2">
      <c r="B62" s="124"/>
      <c r="C62" s="1206" t="s">
        <v>561</v>
      </c>
      <c r="D62" s="1207"/>
      <c r="E62" s="1208"/>
      <c r="F62" s="360">
        <v>1803</v>
      </c>
      <c r="G62" s="360">
        <v>29</v>
      </c>
      <c r="H62" s="361">
        <v>29</v>
      </c>
    </row>
    <row r="63" spans="2:8" ht="52.5" customHeight="1" thickBot="1" x14ac:dyDescent="0.2">
      <c r="B63" s="125"/>
      <c r="C63" s="1209" t="s">
        <v>49</v>
      </c>
      <c r="D63" s="1209"/>
      <c r="E63" s="1210"/>
      <c r="F63" s="362">
        <v>7622</v>
      </c>
      <c r="G63" s="362">
        <v>6563</v>
      </c>
      <c r="H63" s="363">
        <v>6127</v>
      </c>
    </row>
    <row r="64" spans="2:8" x14ac:dyDescent="0.15"/>
  </sheetData>
  <sheetProtection algorithmName="SHA-512" hashValue="k2H8+JDGCGarSNo1lrnhG+Jw3PQ2oTiZh6EaNjzMUVfcE1tNzBvCWsZ5o3R3LKB/9q4IGGd9fDgJDwfI+69FXA==" saltValue="9E3Upz0O/qi7OvPv1fd1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612CB-45B6-415F-9570-A84BC0A13739}">
  <sheetPr>
    <pageSetUpPr fitToPage="1"/>
  </sheetPr>
  <dimension ref="A1:DE85"/>
  <sheetViews>
    <sheetView showGridLines="0" tabSelected="1" zoomScale="70" zoomScaleNormal="70" zoomScaleSheetLayoutView="55" workbookViewId="0">
      <selection activeCell="AL64" sqref="AL64"/>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562</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563</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564</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565</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530</v>
      </c>
      <c r="BQ50" s="1250"/>
      <c r="BR50" s="1250"/>
      <c r="BS50" s="1250"/>
      <c r="BT50" s="1250"/>
      <c r="BU50" s="1250"/>
      <c r="BV50" s="1250"/>
      <c r="BW50" s="1250"/>
      <c r="BX50" s="1250" t="s">
        <v>531</v>
      </c>
      <c r="BY50" s="1250"/>
      <c r="BZ50" s="1250"/>
      <c r="CA50" s="1250"/>
      <c r="CB50" s="1250"/>
      <c r="CC50" s="1250"/>
      <c r="CD50" s="1250"/>
      <c r="CE50" s="1250"/>
      <c r="CF50" s="1250" t="s">
        <v>532</v>
      </c>
      <c r="CG50" s="1250"/>
      <c r="CH50" s="1250"/>
      <c r="CI50" s="1250"/>
      <c r="CJ50" s="1250"/>
      <c r="CK50" s="1250"/>
      <c r="CL50" s="1250"/>
      <c r="CM50" s="1250"/>
      <c r="CN50" s="1250" t="s">
        <v>533</v>
      </c>
      <c r="CO50" s="1250"/>
      <c r="CP50" s="1250"/>
      <c r="CQ50" s="1250"/>
      <c r="CR50" s="1250"/>
      <c r="CS50" s="1250"/>
      <c r="CT50" s="1250"/>
      <c r="CU50" s="1250"/>
      <c r="CV50" s="1250" t="s">
        <v>534</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566</v>
      </c>
      <c r="AO51" s="1254"/>
      <c r="AP51" s="1254"/>
      <c r="AQ51" s="1254"/>
      <c r="AR51" s="1254"/>
      <c r="AS51" s="1254"/>
      <c r="AT51" s="1254"/>
      <c r="AU51" s="1254"/>
      <c r="AV51" s="1254"/>
      <c r="AW51" s="1254"/>
      <c r="AX51" s="1254"/>
      <c r="AY51" s="1254"/>
      <c r="AZ51" s="1254"/>
      <c r="BA51" s="1254"/>
      <c r="BB51" s="1254" t="s">
        <v>567</v>
      </c>
      <c r="BC51" s="1254"/>
      <c r="BD51" s="1254"/>
      <c r="BE51" s="1254"/>
      <c r="BF51" s="1254"/>
      <c r="BG51" s="1254"/>
      <c r="BH51" s="1254"/>
      <c r="BI51" s="1254"/>
      <c r="BJ51" s="1254"/>
      <c r="BK51" s="1254"/>
      <c r="BL51" s="1254"/>
      <c r="BM51" s="1254"/>
      <c r="BN51" s="1254"/>
      <c r="BO51" s="1254"/>
      <c r="BP51" s="1255">
        <v>26.8</v>
      </c>
      <c r="BQ51" s="1255"/>
      <c r="BR51" s="1255"/>
      <c r="BS51" s="1255"/>
      <c r="BT51" s="1255"/>
      <c r="BU51" s="1255"/>
      <c r="BV51" s="1255"/>
      <c r="BW51" s="1255"/>
      <c r="BX51" s="1255">
        <v>23.3</v>
      </c>
      <c r="BY51" s="1255"/>
      <c r="BZ51" s="1255"/>
      <c r="CA51" s="1255"/>
      <c r="CB51" s="1255"/>
      <c r="CC51" s="1255"/>
      <c r="CD51" s="1255"/>
      <c r="CE51" s="1255"/>
      <c r="CF51" s="1255">
        <v>45.3</v>
      </c>
      <c r="CG51" s="1255"/>
      <c r="CH51" s="1255"/>
      <c r="CI51" s="1255"/>
      <c r="CJ51" s="1255"/>
      <c r="CK51" s="1255"/>
      <c r="CL51" s="1255"/>
      <c r="CM51" s="1255"/>
      <c r="CN51" s="1255">
        <v>53.5</v>
      </c>
      <c r="CO51" s="1255"/>
      <c r="CP51" s="1255"/>
      <c r="CQ51" s="1255"/>
      <c r="CR51" s="1255"/>
      <c r="CS51" s="1255"/>
      <c r="CT51" s="1255"/>
      <c r="CU51" s="1255"/>
      <c r="CV51" s="1255">
        <v>55.4</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568</v>
      </c>
      <c r="BC53" s="1254"/>
      <c r="BD53" s="1254"/>
      <c r="BE53" s="1254"/>
      <c r="BF53" s="1254"/>
      <c r="BG53" s="1254"/>
      <c r="BH53" s="1254"/>
      <c r="BI53" s="1254"/>
      <c r="BJ53" s="1254"/>
      <c r="BK53" s="1254"/>
      <c r="BL53" s="1254"/>
      <c r="BM53" s="1254"/>
      <c r="BN53" s="1254"/>
      <c r="BO53" s="1254"/>
      <c r="BP53" s="1255">
        <v>83.1</v>
      </c>
      <c r="BQ53" s="1255"/>
      <c r="BR53" s="1255"/>
      <c r="BS53" s="1255"/>
      <c r="BT53" s="1255"/>
      <c r="BU53" s="1255"/>
      <c r="BV53" s="1255"/>
      <c r="BW53" s="1255"/>
      <c r="BX53" s="1255">
        <v>83.3</v>
      </c>
      <c r="BY53" s="1255"/>
      <c r="BZ53" s="1255"/>
      <c r="CA53" s="1255"/>
      <c r="CB53" s="1255"/>
      <c r="CC53" s="1255"/>
      <c r="CD53" s="1255"/>
      <c r="CE53" s="1255"/>
      <c r="CF53" s="1255">
        <v>83.5</v>
      </c>
      <c r="CG53" s="1255"/>
      <c r="CH53" s="1255"/>
      <c r="CI53" s="1255"/>
      <c r="CJ53" s="1255"/>
      <c r="CK53" s="1255"/>
      <c r="CL53" s="1255"/>
      <c r="CM53" s="1255"/>
      <c r="CN53" s="1255">
        <v>78</v>
      </c>
      <c r="CO53" s="1255"/>
      <c r="CP53" s="1255"/>
      <c r="CQ53" s="1255"/>
      <c r="CR53" s="1255"/>
      <c r="CS53" s="1255"/>
      <c r="CT53" s="1255"/>
      <c r="CU53" s="1255"/>
      <c r="CV53" s="1255">
        <v>78.599999999999994</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569</v>
      </c>
      <c r="AO55" s="1250"/>
      <c r="AP55" s="1250"/>
      <c r="AQ55" s="1250"/>
      <c r="AR55" s="1250"/>
      <c r="AS55" s="1250"/>
      <c r="AT55" s="1250"/>
      <c r="AU55" s="1250"/>
      <c r="AV55" s="1250"/>
      <c r="AW55" s="1250"/>
      <c r="AX55" s="1250"/>
      <c r="AY55" s="1250"/>
      <c r="AZ55" s="1250"/>
      <c r="BA55" s="1250"/>
      <c r="BB55" s="1254" t="s">
        <v>567</v>
      </c>
      <c r="BC55" s="1254"/>
      <c r="BD55" s="1254"/>
      <c r="BE55" s="1254"/>
      <c r="BF55" s="1254"/>
      <c r="BG55" s="1254"/>
      <c r="BH55" s="1254"/>
      <c r="BI55" s="1254"/>
      <c r="BJ55" s="1254"/>
      <c r="BK55" s="1254"/>
      <c r="BL55" s="1254"/>
      <c r="BM55" s="1254"/>
      <c r="BN55" s="1254"/>
      <c r="BO55" s="1254"/>
      <c r="BP55" s="1255">
        <v>27.8</v>
      </c>
      <c r="BQ55" s="1255"/>
      <c r="BR55" s="1255"/>
      <c r="BS55" s="1255"/>
      <c r="BT55" s="1255"/>
      <c r="BU55" s="1255"/>
      <c r="BV55" s="1255"/>
      <c r="BW55" s="1255"/>
      <c r="BX55" s="1255">
        <v>11.2</v>
      </c>
      <c r="BY55" s="1255"/>
      <c r="BZ55" s="1255"/>
      <c r="CA55" s="1255"/>
      <c r="CB55" s="1255"/>
      <c r="CC55" s="1255"/>
      <c r="CD55" s="1255"/>
      <c r="CE55" s="1255"/>
      <c r="CF55" s="1255">
        <v>4.5999999999999996</v>
      </c>
      <c r="CG55" s="1255"/>
      <c r="CH55" s="1255"/>
      <c r="CI55" s="1255"/>
      <c r="CJ55" s="1255"/>
      <c r="CK55" s="1255"/>
      <c r="CL55" s="1255"/>
      <c r="CM55" s="1255"/>
      <c r="CN55" s="1255">
        <v>4.2</v>
      </c>
      <c r="CO55" s="1255"/>
      <c r="CP55" s="1255"/>
      <c r="CQ55" s="1255"/>
      <c r="CR55" s="1255"/>
      <c r="CS55" s="1255"/>
      <c r="CT55" s="1255"/>
      <c r="CU55" s="1255"/>
      <c r="CV55" s="1255">
        <v>3.6</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568</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63.7</v>
      </c>
      <c r="BY57" s="1255"/>
      <c r="BZ57" s="1255"/>
      <c r="CA57" s="1255"/>
      <c r="CB57" s="1255"/>
      <c r="CC57" s="1255"/>
      <c r="CD57" s="1255"/>
      <c r="CE57" s="1255"/>
      <c r="CF57" s="1255">
        <v>64.2</v>
      </c>
      <c r="CG57" s="1255"/>
      <c r="CH57" s="1255"/>
      <c r="CI57" s="1255"/>
      <c r="CJ57" s="1255"/>
      <c r="CK57" s="1255"/>
      <c r="CL57" s="1255"/>
      <c r="CM57" s="1255"/>
      <c r="CN57" s="1255">
        <v>65</v>
      </c>
      <c r="CO57" s="1255"/>
      <c r="CP57" s="1255"/>
      <c r="CQ57" s="1255"/>
      <c r="CR57" s="1255"/>
      <c r="CS57" s="1255"/>
      <c r="CT57" s="1255"/>
      <c r="CU57" s="1255"/>
      <c r="CV57" s="1255">
        <v>66.099999999999994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570</v>
      </c>
    </row>
    <row r="64" spans="1:109" x14ac:dyDescent="0.15">
      <c r="B64" s="1225"/>
      <c r="G64" s="1232"/>
      <c r="I64" s="1265"/>
      <c r="J64" s="1265"/>
      <c r="K64" s="1265"/>
      <c r="L64" s="1265"/>
      <c r="M64" s="1265"/>
      <c r="N64" s="1266"/>
      <c r="AM64" s="1232"/>
      <c r="AN64" s="1232" t="s">
        <v>563</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571</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565</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530</v>
      </c>
      <c r="BQ72" s="1250"/>
      <c r="BR72" s="1250"/>
      <c r="BS72" s="1250"/>
      <c r="BT72" s="1250"/>
      <c r="BU72" s="1250"/>
      <c r="BV72" s="1250"/>
      <c r="BW72" s="1250"/>
      <c r="BX72" s="1250" t="s">
        <v>531</v>
      </c>
      <c r="BY72" s="1250"/>
      <c r="BZ72" s="1250"/>
      <c r="CA72" s="1250"/>
      <c r="CB72" s="1250"/>
      <c r="CC72" s="1250"/>
      <c r="CD72" s="1250"/>
      <c r="CE72" s="1250"/>
      <c r="CF72" s="1250" t="s">
        <v>532</v>
      </c>
      <c r="CG72" s="1250"/>
      <c r="CH72" s="1250"/>
      <c r="CI72" s="1250"/>
      <c r="CJ72" s="1250"/>
      <c r="CK72" s="1250"/>
      <c r="CL72" s="1250"/>
      <c r="CM72" s="1250"/>
      <c r="CN72" s="1250" t="s">
        <v>533</v>
      </c>
      <c r="CO72" s="1250"/>
      <c r="CP72" s="1250"/>
      <c r="CQ72" s="1250"/>
      <c r="CR72" s="1250"/>
      <c r="CS72" s="1250"/>
      <c r="CT72" s="1250"/>
      <c r="CU72" s="1250"/>
      <c r="CV72" s="1250" t="s">
        <v>534</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566</v>
      </c>
      <c r="AO73" s="1254"/>
      <c r="AP73" s="1254"/>
      <c r="AQ73" s="1254"/>
      <c r="AR73" s="1254"/>
      <c r="AS73" s="1254"/>
      <c r="AT73" s="1254"/>
      <c r="AU73" s="1254"/>
      <c r="AV73" s="1254"/>
      <c r="AW73" s="1254"/>
      <c r="AX73" s="1254"/>
      <c r="AY73" s="1254"/>
      <c r="AZ73" s="1254"/>
      <c r="BA73" s="1254"/>
      <c r="BB73" s="1254" t="s">
        <v>567</v>
      </c>
      <c r="BC73" s="1254"/>
      <c r="BD73" s="1254"/>
      <c r="BE73" s="1254"/>
      <c r="BF73" s="1254"/>
      <c r="BG73" s="1254"/>
      <c r="BH73" s="1254"/>
      <c r="BI73" s="1254"/>
      <c r="BJ73" s="1254"/>
      <c r="BK73" s="1254"/>
      <c r="BL73" s="1254"/>
      <c r="BM73" s="1254"/>
      <c r="BN73" s="1254"/>
      <c r="BO73" s="1254"/>
      <c r="BP73" s="1255">
        <v>26.8</v>
      </c>
      <c r="BQ73" s="1255"/>
      <c r="BR73" s="1255"/>
      <c r="BS73" s="1255"/>
      <c r="BT73" s="1255"/>
      <c r="BU73" s="1255"/>
      <c r="BV73" s="1255"/>
      <c r="BW73" s="1255"/>
      <c r="BX73" s="1255">
        <v>23.3</v>
      </c>
      <c r="BY73" s="1255"/>
      <c r="BZ73" s="1255"/>
      <c r="CA73" s="1255"/>
      <c r="CB73" s="1255"/>
      <c r="CC73" s="1255"/>
      <c r="CD73" s="1255"/>
      <c r="CE73" s="1255"/>
      <c r="CF73" s="1255">
        <v>45.3</v>
      </c>
      <c r="CG73" s="1255"/>
      <c r="CH73" s="1255"/>
      <c r="CI73" s="1255"/>
      <c r="CJ73" s="1255"/>
      <c r="CK73" s="1255"/>
      <c r="CL73" s="1255"/>
      <c r="CM73" s="1255"/>
      <c r="CN73" s="1255">
        <v>53.5</v>
      </c>
      <c r="CO73" s="1255"/>
      <c r="CP73" s="1255"/>
      <c r="CQ73" s="1255"/>
      <c r="CR73" s="1255"/>
      <c r="CS73" s="1255"/>
      <c r="CT73" s="1255"/>
      <c r="CU73" s="1255"/>
      <c r="CV73" s="1255">
        <v>55.4</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572</v>
      </c>
      <c r="BC75" s="1254"/>
      <c r="BD75" s="1254"/>
      <c r="BE75" s="1254"/>
      <c r="BF75" s="1254"/>
      <c r="BG75" s="1254"/>
      <c r="BH75" s="1254"/>
      <c r="BI75" s="1254"/>
      <c r="BJ75" s="1254"/>
      <c r="BK75" s="1254"/>
      <c r="BL75" s="1254"/>
      <c r="BM75" s="1254"/>
      <c r="BN75" s="1254"/>
      <c r="BO75" s="1254"/>
      <c r="BP75" s="1255">
        <v>5</v>
      </c>
      <c r="BQ75" s="1255"/>
      <c r="BR75" s="1255"/>
      <c r="BS75" s="1255"/>
      <c r="BT75" s="1255"/>
      <c r="BU75" s="1255"/>
      <c r="BV75" s="1255"/>
      <c r="BW75" s="1255"/>
      <c r="BX75" s="1255">
        <v>6</v>
      </c>
      <c r="BY75" s="1255"/>
      <c r="BZ75" s="1255"/>
      <c r="CA75" s="1255"/>
      <c r="CB75" s="1255"/>
      <c r="CC75" s="1255"/>
      <c r="CD75" s="1255"/>
      <c r="CE75" s="1255"/>
      <c r="CF75" s="1255">
        <v>7</v>
      </c>
      <c r="CG75" s="1255"/>
      <c r="CH75" s="1255"/>
      <c r="CI75" s="1255"/>
      <c r="CJ75" s="1255"/>
      <c r="CK75" s="1255"/>
      <c r="CL75" s="1255"/>
      <c r="CM75" s="1255"/>
      <c r="CN75" s="1255">
        <v>7.4</v>
      </c>
      <c r="CO75" s="1255"/>
      <c r="CP75" s="1255"/>
      <c r="CQ75" s="1255"/>
      <c r="CR75" s="1255"/>
      <c r="CS75" s="1255"/>
      <c r="CT75" s="1255"/>
      <c r="CU75" s="1255"/>
      <c r="CV75" s="1255">
        <v>7.2</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569</v>
      </c>
      <c r="AO77" s="1250"/>
      <c r="AP77" s="1250"/>
      <c r="AQ77" s="1250"/>
      <c r="AR77" s="1250"/>
      <c r="AS77" s="1250"/>
      <c r="AT77" s="1250"/>
      <c r="AU77" s="1250"/>
      <c r="AV77" s="1250"/>
      <c r="AW77" s="1250"/>
      <c r="AX77" s="1250"/>
      <c r="AY77" s="1250"/>
      <c r="AZ77" s="1250"/>
      <c r="BA77" s="1250"/>
      <c r="BB77" s="1254" t="s">
        <v>567</v>
      </c>
      <c r="BC77" s="1254"/>
      <c r="BD77" s="1254"/>
      <c r="BE77" s="1254"/>
      <c r="BF77" s="1254"/>
      <c r="BG77" s="1254"/>
      <c r="BH77" s="1254"/>
      <c r="BI77" s="1254"/>
      <c r="BJ77" s="1254"/>
      <c r="BK77" s="1254"/>
      <c r="BL77" s="1254"/>
      <c r="BM77" s="1254"/>
      <c r="BN77" s="1254"/>
      <c r="BO77" s="1254"/>
      <c r="BP77" s="1255">
        <v>27.8</v>
      </c>
      <c r="BQ77" s="1255"/>
      <c r="BR77" s="1255"/>
      <c r="BS77" s="1255"/>
      <c r="BT77" s="1255"/>
      <c r="BU77" s="1255"/>
      <c r="BV77" s="1255"/>
      <c r="BW77" s="1255"/>
      <c r="BX77" s="1255">
        <v>11.2</v>
      </c>
      <c r="BY77" s="1255"/>
      <c r="BZ77" s="1255"/>
      <c r="CA77" s="1255"/>
      <c r="CB77" s="1255"/>
      <c r="CC77" s="1255"/>
      <c r="CD77" s="1255"/>
      <c r="CE77" s="1255"/>
      <c r="CF77" s="1255">
        <v>4.5999999999999996</v>
      </c>
      <c r="CG77" s="1255"/>
      <c r="CH77" s="1255"/>
      <c r="CI77" s="1255"/>
      <c r="CJ77" s="1255"/>
      <c r="CK77" s="1255"/>
      <c r="CL77" s="1255"/>
      <c r="CM77" s="1255"/>
      <c r="CN77" s="1255">
        <v>4.2</v>
      </c>
      <c r="CO77" s="1255"/>
      <c r="CP77" s="1255"/>
      <c r="CQ77" s="1255"/>
      <c r="CR77" s="1255"/>
      <c r="CS77" s="1255"/>
      <c r="CT77" s="1255"/>
      <c r="CU77" s="1255"/>
      <c r="CV77" s="1255">
        <v>3.6</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572</v>
      </c>
      <c r="BC79" s="1254"/>
      <c r="BD79" s="1254"/>
      <c r="BE79" s="1254"/>
      <c r="BF79" s="1254"/>
      <c r="BG79" s="1254"/>
      <c r="BH79" s="1254"/>
      <c r="BI79" s="1254"/>
      <c r="BJ79" s="1254"/>
      <c r="BK79" s="1254"/>
      <c r="BL79" s="1254"/>
      <c r="BM79" s="1254"/>
      <c r="BN79" s="1254"/>
      <c r="BO79" s="1254"/>
      <c r="BP79" s="1255">
        <v>7.5</v>
      </c>
      <c r="BQ79" s="1255"/>
      <c r="BR79" s="1255"/>
      <c r="BS79" s="1255"/>
      <c r="BT79" s="1255"/>
      <c r="BU79" s="1255"/>
      <c r="BV79" s="1255"/>
      <c r="BW79" s="1255"/>
      <c r="BX79" s="1255">
        <v>5.7</v>
      </c>
      <c r="BY79" s="1255"/>
      <c r="BZ79" s="1255"/>
      <c r="CA79" s="1255"/>
      <c r="CB79" s="1255"/>
      <c r="CC79" s="1255"/>
      <c r="CD79" s="1255"/>
      <c r="CE79" s="1255"/>
      <c r="CF79" s="1255">
        <v>5.8</v>
      </c>
      <c r="CG79" s="1255"/>
      <c r="CH79" s="1255"/>
      <c r="CI79" s="1255"/>
      <c r="CJ79" s="1255"/>
      <c r="CK79" s="1255"/>
      <c r="CL79" s="1255"/>
      <c r="CM79" s="1255"/>
      <c r="CN79" s="1255">
        <v>5.8</v>
      </c>
      <c r="CO79" s="1255"/>
      <c r="CP79" s="1255"/>
      <c r="CQ79" s="1255"/>
      <c r="CR79" s="1255"/>
      <c r="CS79" s="1255"/>
      <c r="CT79" s="1255"/>
      <c r="CU79" s="1255"/>
      <c r="CV79" s="1255">
        <v>5.7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nQ3WGxpkDbhWTxOUkaS932lAL709k1cd70HOIln5itdjQHxPFhrJ3l2qJIuUSltJedvXoLFYBcBrwfC0bQbxpQ==" saltValue="dzSfdAUJYVdiHM/02y3t+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C4569-C3DE-4629-825C-F32D3BFC8660}">
  <sheetPr>
    <pageSetUpPr fitToPage="1"/>
  </sheetPr>
  <dimension ref="A1:DR125"/>
  <sheetViews>
    <sheetView showGridLines="0" zoomScaleNormal="100" zoomScaleSheetLayoutView="70" workbookViewId="0">
      <selection activeCell="B1" sqref="B1"/>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6HEe0k0WpK7eQ2FoTdeSV0aYqPGIxyM/RYdBe49xQB8SpTGM/xV7EKbKOrGp56ZEFcPv7x/bhpX6q9o9f9FGgQ==" saltValue="kyxujqy82U4UiMaRYVcVd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880A3-C987-46B1-99E0-3DEA84741647}">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x29PpqIgLsk9lfRydlCSmy7elRSA0gejS9o0GH7pJ95H6c2ubgXrs+vEjDYIlTd8a8Dk8z00vMf2g7aHaVrAGA==" saltValue="S/FEY845IRhsXEcG8IZMN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529</v>
      </c>
      <c r="G2" s="139"/>
      <c r="H2" s="140"/>
    </row>
    <row r="3" spans="1:8" x14ac:dyDescent="0.15">
      <c r="A3" s="136" t="s">
        <v>522</v>
      </c>
      <c r="B3" s="141"/>
      <c r="C3" s="142"/>
      <c r="D3" s="143">
        <v>22765</v>
      </c>
      <c r="E3" s="144"/>
      <c r="F3" s="145">
        <v>70329</v>
      </c>
      <c r="G3" s="146"/>
      <c r="H3" s="147"/>
    </row>
    <row r="4" spans="1:8" x14ac:dyDescent="0.15">
      <c r="A4" s="148"/>
      <c r="B4" s="149"/>
      <c r="C4" s="150"/>
      <c r="D4" s="151">
        <v>11267</v>
      </c>
      <c r="E4" s="152"/>
      <c r="F4" s="153">
        <v>39403</v>
      </c>
      <c r="G4" s="154"/>
      <c r="H4" s="155"/>
    </row>
    <row r="5" spans="1:8" x14ac:dyDescent="0.15">
      <c r="A5" s="136" t="s">
        <v>524</v>
      </c>
      <c r="B5" s="141"/>
      <c r="C5" s="142"/>
      <c r="D5" s="143">
        <v>41528</v>
      </c>
      <c r="E5" s="144"/>
      <c r="F5" s="145">
        <v>45945</v>
      </c>
      <c r="G5" s="146"/>
      <c r="H5" s="147"/>
    </row>
    <row r="6" spans="1:8" x14ac:dyDescent="0.15">
      <c r="A6" s="148"/>
      <c r="B6" s="149"/>
      <c r="C6" s="150"/>
      <c r="D6" s="151">
        <v>21561</v>
      </c>
      <c r="E6" s="152"/>
      <c r="F6" s="153">
        <v>25180</v>
      </c>
      <c r="G6" s="154"/>
      <c r="H6" s="155"/>
    </row>
    <row r="7" spans="1:8" x14ac:dyDescent="0.15">
      <c r="A7" s="136" t="s">
        <v>525</v>
      </c>
      <c r="B7" s="141"/>
      <c r="C7" s="142"/>
      <c r="D7" s="143">
        <v>74129</v>
      </c>
      <c r="E7" s="144"/>
      <c r="F7" s="145">
        <v>44475</v>
      </c>
      <c r="G7" s="146"/>
      <c r="H7" s="147"/>
    </row>
    <row r="8" spans="1:8" x14ac:dyDescent="0.15">
      <c r="A8" s="148"/>
      <c r="B8" s="149"/>
      <c r="C8" s="150"/>
      <c r="D8" s="151">
        <v>57433</v>
      </c>
      <c r="E8" s="152"/>
      <c r="F8" s="153">
        <v>24780</v>
      </c>
      <c r="G8" s="154"/>
      <c r="H8" s="155"/>
    </row>
    <row r="9" spans="1:8" x14ac:dyDescent="0.15">
      <c r="A9" s="136" t="s">
        <v>526</v>
      </c>
      <c r="B9" s="141"/>
      <c r="C9" s="142"/>
      <c r="D9" s="143">
        <v>87298</v>
      </c>
      <c r="E9" s="144"/>
      <c r="F9" s="145">
        <v>45982</v>
      </c>
      <c r="G9" s="146"/>
      <c r="H9" s="147"/>
    </row>
    <row r="10" spans="1:8" x14ac:dyDescent="0.15">
      <c r="A10" s="148"/>
      <c r="B10" s="149"/>
      <c r="C10" s="150"/>
      <c r="D10" s="151">
        <v>76992</v>
      </c>
      <c r="E10" s="152"/>
      <c r="F10" s="153">
        <v>25583</v>
      </c>
      <c r="G10" s="154"/>
      <c r="H10" s="155"/>
    </row>
    <row r="11" spans="1:8" x14ac:dyDescent="0.15">
      <c r="A11" s="136" t="s">
        <v>527</v>
      </c>
      <c r="B11" s="141"/>
      <c r="C11" s="142"/>
      <c r="D11" s="143">
        <v>38638</v>
      </c>
      <c r="E11" s="144"/>
      <c r="F11" s="145">
        <v>50538</v>
      </c>
      <c r="G11" s="146"/>
      <c r="H11" s="147"/>
    </row>
    <row r="12" spans="1:8" x14ac:dyDescent="0.15">
      <c r="A12" s="148"/>
      <c r="B12" s="149"/>
      <c r="C12" s="156"/>
      <c r="D12" s="151">
        <v>19729</v>
      </c>
      <c r="E12" s="152"/>
      <c r="F12" s="153">
        <v>29053</v>
      </c>
      <c r="G12" s="154"/>
      <c r="H12" s="155"/>
    </row>
    <row r="13" spans="1:8" x14ac:dyDescent="0.15">
      <c r="A13" s="136"/>
      <c r="B13" s="141"/>
      <c r="C13" s="157"/>
      <c r="D13" s="158">
        <v>52872</v>
      </c>
      <c r="E13" s="159"/>
      <c r="F13" s="160">
        <v>51454</v>
      </c>
      <c r="G13" s="161"/>
      <c r="H13" s="147"/>
    </row>
    <row r="14" spans="1:8" x14ac:dyDescent="0.15">
      <c r="A14" s="148"/>
      <c r="B14" s="149"/>
      <c r="C14" s="150"/>
      <c r="D14" s="151">
        <v>37396</v>
      </c>
      <c r="E14" s="152"/>
      <c r="F14" s="153">
        <v>28800</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9.8800000000000008</v>
      </c>
      <c r="C19" s="162">
        <f>ROUND(VALUE(SUBSTITUTE(実質収支比率等に係る経年分析!G$48,"▲","-")),2)</f>
        <v>14.15</v>
      </c>
      <c r="D19" s="162">
        <f>ROUND(VALUE(SUBSTITUTE(実質収支比率等に係る経年分析!H$48,"▲","-")),2)</f>
        <v>16.420000000000002</v>
      </c>
      <c r="E19" s="162">
        <f>ROUND(VALUE(SUBSTITUTE(実質収支比率等に係る経年分析!I$48,"▲","-")),2)</f>
        <v>12.59</v>
      </c>
      <c r="F19" s="162">
        <f>ROUND(VALUE(SUBSTITUTE(実質収支比率等に係る経年分析!J$48,"▲","-")),2)</f>
        <v>15.76</v>
      </c>
    </row>
    <row r="20" spans="1:11" x14ac:dyDescent="0.15">
      <c r="A20" s="162" t="s">
        <v>53</v>
      </c>
      <c r="B20" s="162">
        <f>ROUND(VALUE(SUBSTITUTE(実質収支比率等に係る経年分析!F$47,"▲","-")),2)</f>
        <v>15.15</v>
      </c>
      <c r="C20" s="162">
        <f>ROUND(VALUE(SUBSTITUTE(実質収支比率等に係る経年分析!G$47,"▲","-")),2)</f>
        <v>17.3</v>
      </c>
      <c r="D20" s="162">
        <f>ROUND(VALUE(SUBSTITUTE(実質収支比率等に係る経年分析!H$47,"▲","-")),2)</f>
        <v>20.37</v>
      </c>
      <c r="E20" s="162">
        <f>ROUND(VALUE(SUBSTITUTE(実質収支比率等に係る経年分析!I$47,"▲","-")),2)</f>
        <v>18.329999999999998</v>
      </c>
      <c r="F20" s="162">
        <f>ROUND(VALUE(SUBSTITUTE(実質収支比率等に係る経年分析!J$47,"▲","-")),2)</f>
        <v>16.93</v>
      </c>
    </row>
    <row r="21" spans="1:11" x14ac:dyDescent="0.15">
      <c r="A21" s="162" t="s">
        <v>54</v>
      </c>
      <c r="B21" s="162">
        <f>IF(ISNUMBER(VALUE(SUBSTITUTE(実質収支比率等に係る経年分析!F$49,"▲","-"))),ROUND(VALUE(SUBSTITUTE(実質収支比率等に係る経年分析!F$49,"▲","-")),2),NA())</f>
        <v>4.58</v>
      </c>
      <c r="C21" s="162">
        <f>IF(ISNUMBER(VALUE(SUBSTITUTE(実質収支比率等に係る経年分析!G$49,"▲","-"))),ROUND(VALUE(SUBSTITUTE(実質収支比率等に係る経年分析!G$49,"▲","-")),2),NA())</f>
        <v>7.01</v>
      </c>
      <c r="D21" s="162">
        <f>IF(ISNUMBER(VALUE(SUBSTITUTE(実質収支比率等に係る経年分析!H$49,"▲","-"))),ROUND(VALUE(SUBSTITUTE(実質収支比率等に係る経年分析!H$49,"▲","-")),2),NA())</f>
        <v>5.6</v>
      </c>
      <c r="E21" s="162">
        <f>IF(ISNUMBER(VALUE(SUBSTITUTE(実質収支比率等に係る経年分析!I$49,"▲","-"))),ROUND(VALUE(SUBSTITUTE(実質収支比率等に係る経年分析!I$49,"▲","-")),2),NA())</f>
        <v>-4.54</v>
      </c>
      <c r="F21" s="162">
        <f>IF(ISNUMBER(VALUE(SUBSTITUTE(実質収支比率等に係る経年分析!J$49,"▲","-"))),ROUND(VALUE(SUBSTITUTE(実質収支比率等に係る経年分析!J$49,"▲","-")),2),NA())</f>
        <v>2.77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稲荷伊草第二土地区画整理事業特別会計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0.53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0.84</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0.08</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7.0000000000000007E-2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0.04</v>
      </c>
    </row>
    <row r="30" spans="1:11" x14ac:dyDescent="0.15">
      <c r="A30" s="163" t="str">
        <f>IF(連結実質赤字比率に係る赤字・黒字の構成分析!C$40="",NA(),連結実質赤字比率に係る赤字・黒字の構成分析!C$40)</f>
        <v>八潮市後期高齢者医療特別会計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0.14000000000000001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0.14000000000000001</v>
      </c>
    </row>
    <row r="31" spans="1:11" x14ac:dyDescent="0.15">
      <c r="A31" s="163" t="str">
        <f>IF(連結実質赤字比率に係る赤字・黒字の構成分析!C$39="",NA(),連結実質赤字比率に係る赤字・黒字の構成分析!C$39)</f>
        <v>八潮市介護保険特別会計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2.96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1.38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0.76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0.68</v>
      </c>
    </row>
    <row r="32" spans="1:11" x14ac:dyDescent="0.15">
      <c r="A32" s="163" t="str">
        <f>IF(連結実質赤字比率に係る赤字・黒字の構成分析!C$38="",NA(),連結実質赤字比率に係る赤字・黒字の構成分析!C$38)</f>
        <v>鶴ケ曽根・二丁目土地区画整理事業特別会計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1.1599999999999999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0.97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0.87</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0.7</v>
      </c>
    </row>
    <row r="33" spans="1:16" x14ac:dyDescent="0.15">
      <c r="A33" s="163" t="str">
        <f>IF(連結実質赤字比率に係る赤字・黒字の構成分析!C$37="",NA(),連結実質赤字比率に係る赤字・黒字の構成分析!C$37)</f>
        <v>八潮市国民健康保険特別会計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1.84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1.62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1.43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0.93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1.23</v>
      </c>
    </row>
    <row r="34" spans="1:16" x14ac:dyDescent="0.15">
      <c r="A34" s="163" t="str">
        <f>IF(連結実質赤字比率に係る赤字・黒字の構成分析!C$36="",NA(),連結実質赤字比率に係る赤字・黒字の構成分析!C$36)</f>
        <v>八潮市公共下水道事業会計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2.29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3.47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5.07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4.5999999999999996</v>
      </c>
    </row>
    <row r="35" spans="1:16" x14ac:dyDescent="0.15">
      <c r="A35" s="163" t="str">
        <f>IF(連結実質赤字比率に係る赤字・黒字の構成分析!C$35="",NA(),連結実質赤字比率に係る赤字・黒字の構成分析!C$35)</f>
        <v>八潮市上水道事業会計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11.09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11.41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12.13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11.56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12.04</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9.8800000000000008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14.15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16.420000000000002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12.58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15.76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3407</v>
      </c>
      <c r="E42" s="164"/>
      <c r="F42" s="164"/>
      <c r="G42" s="164">
        <f>'実質公債費比率（分子）の構造'!L$52</f>
        <v>3382</v>
      </c>
      <c r="H42" s="164"/>
      <c r="I42" s="164"/>
      <c r="J42" s="164">
        <f>'実質公債費比率（分子）の構造'!M$52</f>
        <v>3198</v>
      </c>
      <c r="K42" s="164"/>
      <c r="L42" s="164"/>
      <c r="M42" s="164">
        <f>'実質公債費比率（分子）の構造'!N$52</f>
        <v>3086</v>
      </c>
      <c r="N42" s="164"/>
      <c r="O42" s="164"/>
      <c r="P42" s="164">
        <f>'実質公債費比率（分子）の構造'!O$52</f>
        <v>2936</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277</v>
      </c>
      <c r="C44" s="164"/>
      <c r="D44" s="164"/>
      <c r="E44" s="164">
        <f>'実質公債費比率（分子）の構造'!L$50</f>
        <v>276</v>
      </c>
      <c r="F44" s="164"/>
      <c r="G44" s="164"/>
      <c r="H44" s="164">
        <f>'実質公債費比率（分子）の構造'!M$50</f>
        <v>279</v>
      </c>
      <c r="I44" s="164"/>
      <c r="J44" s="164"/>
      <c r="K44" s="164">
        <f>'実質公債費比率（分子）の構造'!N$50</f>
        <v>229</v>
      </c>
      <c r="L44" s="164"/>
      <c r="M44" s="164"/>
      <c r="N44" s="164">
        <f>'実質公債費比率（分子）の構造'!O$50</f>
        <v>208</v>
      </c>
      <c r="O44" s="164"/>
      <c r="P44" s="164"/>
    </row>
    <row r="45" spans="1:16" x14ac:dyDescent="0.15">
      <c r="A45" s="164" t="s">
        <v>63</v>
      </c>
      <c r="B45" s="164">
        <f>'実質公債費比率（分子）の構造'!K$49</f>
        <v>124</v>
      </c>
      <c r="C45" s="164"/>
      <c r="D45" s="164"/>
      <c r="E45" s="164">
        <f>'実質公債費比率（分子）の構造'!L$49</f>
        <v>144</v>
      </c>
      <c r="F45" s="164"/>
      <c r="G45" s="164"/>
      <c r="H45" s="164">
        <f>'実質公債費比率（分子）の構造'!M$49</f>
        <v>151</v>
      </c>
      <c r="I45" s="164"/>
      <c r="J45" s="164"/>
      <c r="K45" s="164">
        <f>'実質公債費比率（分子）の構造'!N$49</f>
        <v>188</v>
      </c>
      <c r="L45" s="164"/>
      <c r="M45" s="164"/>
      <c r="N45" s="164">
        <f>'実質公債費比率（分子）の構造'!O$49</f>
        <v>180</v>
      </c>
      <c r="O45" s="164"/>
      <c r="P45" s="164"/>
    </row>
    <row r="46" spans="1:16" x14ac:dyDescent="0.15">
      <c r="A46" s="164" t="s">
        <v>64</v>
      </c>
      <c r="B46" s="164">
        <f>'実質公債費比率（分子）の構造'!K$48</f>
        <v>1412</v>
      </c>
      <c r="C46" s="164"/>
      <c r="D46" s="164"/>
      <c r="E46" s="164">
        <f>'実質公債費比率（分子）の構造'!L$48</f>
        <v>1490</v>
      </c>
      <c r="F46" s="164"/>
      <c r="G46" s="164"/>
      <c r="H46" s="164">
        <f>'実質公債費比率（分子）の構造'!M$48</f>
        <v>1518</v>
      </c>
      <c r="I46" s="164"/>
      <c r="J46" s="164"/>
      <c r="K46" s="164">
        <f>'実質公債費比率（分子）の構造'!N$48</f>
        <v>1462</v>
      </c>
      <c r="L46" s="164"/>
      <c r="M46" s="164"/>
      <c r="N46" s="164">
        <f>'実質公債費比率（分子）の構造'!O$48</f>
        <v>1393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2633</v>
      </c>
      <c r="C49" s="164"/>
      <c r="D49" s="164"/>
      <c r="E49" s="164">
        <f>'実質公債費比率（分子）の構造'!L$45</f>
        <v>2626</v>
      </c>
      <c r="F49" s="164"/>
      <c r="G49" s="164"/>
      <c r="H49" s="164">
        <f>'実質公債費比率（分子）の構造'!M$45</f>
        <v>2649</v>
      </c>
      <c r="I49" s="164"/>
      <c r="J49" s="164"/>
      <c r="K49" s="164">
        <f>'実質公債費比率（分子）の構造'!N$45</f>
        <v>2572</v>
      </c>
      <c r="L49" s="164"/>
      <c r="M49" s="164"/>
      <c r="N49" s="164">
        <f>'実質公債費比率（分子）の構造'!O$45</f>
        <v>2296</v>
      </c>
      <c r="O49" s="164"/>
      <c r="P49" s="164"/>
    </row>
    <row r="50" spans="1:16" x14ac:dyDescent="0.15">
      <c r="A50" s="164" t="s">
        <v>67</v>
      </c>
      <c r="B50" s="164" t="e">
        <f>NA()</f>
        <v>#N/A</v>
      </c>
      <c r="C50" s="164">
        <f>IF(ISNUMBER('実質公債費比率（分子）の構造'!K$53),'実質公債費比率（分子）の構造'!K$53,NA())</f>
        <v>1039</v>
      </c>
      <c r="D50" s="164" t="e">
        <f>NA()</f>
        <v>#N/A</v>
      </c>
      <c r="E50" s="164" t="e">
        <f>NA()</f>
        <v>#N/A</v>
      </c>
      <c r="F50" s="164">
        <f>IF(ISNUMBER('実質公債費比率（分子）の構造'!L$53),'実質公債費比率（分子）の構造'!L$53,NA())</f>
        <v>1154</v>
      </c>
      <c r="G50" s="164" t="e">
        <f>NA()</f>
        <v>#N/A</v>
      </c>
      <c r="H50" s="164" t="e">
        <f>NA()</f>
        <v>#N/A</v>
      </c>
      <c r="I50" s="164">
        <f>IF(ISNUMBER('実質公債費比率（分子）の構造'!M$53),'実質公債費比率（分子）の構造'!M$53,NA())</f>
        <v>1399</v>
      </c>
      <c r="J50" s="164" t="e">
        <f>NA()</f>
        <v>#N/A</v>
      </c>
      <c r="K50" s="164" t="e">
        <f>NA()</f>
        <v>#N/A</v>
      </c>
      <c r="L50" s="164">
        <f>IF(ISNUMBER('実質公債費比率（分子）の構造'!N$53),'実質公債費比率（分子）の構造'!N$53,NA())</f>
        <v>1365</v>
      </c>
      <c r="M50" s="164" t="e">
        <f>NA()</f>
        <v>#N/A</v>
      </c>
      <c r="N50" s="164" t="e">
        <f>NA()</f>
        <v>#N/A</v>
      </c>
      <c r="O50" s="164">
        <f>IF(ISNUMBER('実質公債費比率（分子）の構造'!O$53),'実質公債費比率（分子）の構造'!O$53,NA())</f>
        <v>1141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20056</v>
      </c>
      <c r="E56" s="163"/>
      <c r="F56" s="163"/>
      <c r="G56" s="163">
        <f>'将来負担比率（分子）の構造'!J$52</f>
        <v>20357</v>
      </c>
      <c r="H56" s="163"/>
      <c r="I56" s="163"/>
      <c r="J56" s="163">
        <f>'将来負担比率（分子）の構造'!K$52</f>
        <v>20247</v>
      </c>
      <c r="K56" s="163"/>
      <c r="L56" s="163"/>
      <c r="M56" s="163">
        <f>'将来負担比率（分子）の構造'!L$52</f>
        <v>20837</v>
      </c>
      <c r="N56" s="163"/>
      <c r="O56" s="163"/>
      <c r="P56" s="163">
        <f>'将来負担比率（分子）の構造'!M$52</f>
        <v>20245</v>
      </c>
    </row>
    <row r="57" spans="1:16" x14ac:dyDescent="0.15">
      <c r="A57" s="163" t="s">
        <v>42</v>
      </c>
      <c r="B57" s="163"/>
      <c r="C57" s="163"/>
      <c r="D57" s="163">
        <f>'将来負担比率（分子）の構造'!I$51</f>
        <v>9328</v>
      </c>
      <c r="E57" s="163"/>
      <c r="F57" s="163"/>
      <c r="G57" s="163">
        <f>'将来負担比率（分子）の構造'!J$51</f>
        <v>9023</v>
      </c>
      <c r="H57" s="163"/>
      <c r="I57" s="163"/>
      <c r="J57" s="163">
        <f>'将来負担比率（分子）の構造'!K$51</f>
        <v>8856</v>
      </c>
      <c r="K57" s="163"/>
      <c r="L57" s="163"/>
      <c r="M57" s="163">
        <f>'将来負担比率（分子）の構造'!L$51</f>
        <v>9487</v>
      </c>
      <c r="N57" s="163"/>
      <c r="O57" s="163"/>
      <c r="P57" s="163">
        <f>'将来負担比率（分子）の構造'!M$51</f>
        <v>9597</v>
      </c>
    </row>
    <row r="58" spans="1:16" x14ac:dyDescent="0.15">
      <c r="A58" s="163" t="s">
        <v>41</v>
      </c>
      <c r="B58" s="163"/>
      <c r="C58" s="163"/>
      <c r="D58" s="163">
        <f>'将来負担比率（分子）の構造'!I$50</f>
        <v>7732</v>
      </c>
      <c r="E58" s="163"/>
      <c r="F58" s="163"/>
      <c r="G58" s="163">
        <f>'将来負担比率（分子）の構造'!J$50</f>
        <v>9003</v>
      </c>
      <c r="H58" s="163"/>
      <c r="I58" s="163"/>
      <c r="J58" s="163">
        <f>'将来負担比率（分子）の構造'!K$50</f>
        <v>8463</v>
      </c>
      <c r="K58" s="163"/>
      <c r="L58" s="163"/>
      <c r="M58" s="163">
        <f>'将来負担比率（分子）の構造'!L$50</f>
        <v>7299</v>
      </c>
      <c r="N58" s="163"/>
      <c r="O58" s="163"/>
      <c r="P58" s="163">
        <f>'将来負担比率（分子）の構造'!M$50</f>
        <v>6683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f>'将来負担比率（分子）の構造'!J$46</f>
        <v>0</v>
      </c>
      <c r="F61" s="163"/>
      <c r="G61" s="163"/>
      <c r="H61" s="163">
        <f>'将来負担比率（分子）の構造'!K$46</f>
        <v>0</v>
      </c>
      <c r="I61" s="163"/>
      <c r="J61" s="163"/>
      <c r="K61" s="163">
        <f>'将来負担比率（分子）の構造'!L$46</f>
        <v>1</v>
      </c>
      <c r="L61" s="163"/>
      <c r="M61" s="163"/>
      <c r="N61" s="163">
        <f>'将来負担比率（分子）の構造'!M$46</f>
        <v>4</v>
      </c>
      <c r="O61" s="163"/>
      <c r="P61" s="163"/>
    </row>
    <row r="62" spans="1:16" x14ac:dyDescent="0.15">
      <c r="A62" s="163" t="s">
        <v>35</v>
      </c>
      <c r="B62" s="163">
        <f>'将来負担比率（分子）の構造'!I$45</f>
        <v>1665</v>
      </c>
      <c r="C62" s="163"/>
      <c r="D62" s="163"/>
      <c r="E62" s="163">
        <f>'将来負担比率（分子）の構造'!J$45</f>
        <v>1601</v>
      </c>
      <c r="F62" s="163"/>
      <c r="G62" s="163"/>
      <c r="H62" s="163">
        <f>'将来負担比率（分子）の構造'!K$45</f>
        <v>1576</v>
      </c>
      <c r="I62" s="163"/>
      <c r="J62" s="163"/>
      <c r="K62" s="163">
        <f>'将来負担比率（分子）の構造'!L$45</f>
        <v>1641</v>
      </c>
      <c r="L62" s="163"/>
      <c r="M62" s="163"/>
      <c r="N62" s="163">
        <f>'将来負担比率（分子）の構造'!M$45</f>
        <v>1578</v>
      </c>
      <c r="O62" s="163"/>
      <c r="P62" s="163"/>
    </row>
    <row r="63" spans="1:16" x14ac:dyDescent="0.15">
      <c r="A63" s="163" t="s">
        <v>34</v>
      </c>
      <c r="B63" s="163">
        <f>'将来負担比率（分子）の構造'!I$44</f>
        <v>1073</v>
      </c>
      <c r="C63" s="163"/>
      <c r="D63" s="163"/>
      <c r="E63" s="163">
        <f>'将来負担比率（分子）の構造'!J$44</f>
        <v>1109</v>
      </c>
      <c r="F63" s="163"/>
      <c r="G63" s="163"/>
      <c r="H63" s="163">
        <f>'将来負担比率（分子）の構造'!K$44</f>
        <v>1017</v>
      </c>
      <c r="I63" s="163"/>
      <c r="J63" s="163"/>
      <c r="K63" s="163">
        <f>'将来負担比率（分子）の構造'!L$44</f>
        <v>942</v>
      </c>
      <c r="L63" s="163"/>
      <c r="M63" s="163"/>
      <c r="N63" s="163">
        <f>'将来負担比率（分子）の構造'!M$44</f>
        <v>799</v>
      </c>
      <c r="O63" s="163"/>
      <c r="P63" s="163"/>
    </row>
    <row r="64" spans="1:16" x14ac:dyDescent="0.15">
      <c r="A64" s="163" t="s">
        <v>33</v>
      </c>
      <c r="B64" s="163">
        <f>'将来負担比率（分子）の構造'!I$43</f>
        <v>16217</v>
      </c>
      <c r="C64" s="163"/>
      <c r="D64" s="163"/>
      <c r="E64" s="163">
        <f>'将来負担比率（分子）の構造'!J$43</f>
        <v>16832</v>
      </c>
      <c r="F64" s="163"/>
      <c r="G64" s="163"/>
      <c r="H64" s="163">
        <f>'将来負担比率（分子）の構造'!K$43</f>
        <v>18378</v>
      </c>
      <c r="I64" s="163"/>
      <c r="J64" s="163"/>
      <c r="K64" s="163">
        <f>'将来負担比率（分子）の構造'!L$43</f>
        <v>18411</v>
      </c>
      <c r="L64" s="163"/>
      <c r="M64" s="163"/>
      <c r="N64" s="163">
        <f>'将来負担比率（分子）の構造'!M$43</f>
        <v>18682</v>
      </c>
      <c r="O64" s="163"/>
      <c r="P64" s="163"/>
    </row>
    <row r="65" spans="1:16" x14ac:dyDescent="0.15">
      <c r="A65" s="163" t="s">
        <v>32</v>
      </c>
      <c r="B65" s="163">
        <f>'将来負担比率（分子）の構造'!I$42</f>
        <v>3176</v>
      </c>
      <c r="C65" s="163"/>
      <c r="D65" s="163"/>
      <c r="E65" s="163">
        <f>'将来負担比率（分子）の構造'!J$42</f>
        <v>3063</v>
      </c>
      <c r="F65" s="163"/>
      <c r="G65" s="163"/>
      <c r="H65" s="163">
        <f>'将来負担比率（分子）の構造'!K$42</f>
        <v>2794</v>
      </c>
      <c r="I65" s="163"/>
      <c r="J65" s="163"/>
      <c r="K65" s="163">
        <f>'将来負担比率（分子）の構造'!L$42</f>
        <v>1927</v>
      </c>
      <c r="L65" s="163"/>
      <c r="M65" s="163"/>
      <c r="N65" s="163">
        <f>'将来負担比率（分子）の構造'!M$42</f>
        <v>1717</v>
      </c>
      <c r="O65" s="163"/>
      <c r="P65" s="163"/>
    </row>
    <row r="66" spans="1:16" x14ac:dyDescent="0.15">
      <c r="A66" s="163" t="s">
        <v>31</v>
      </c>
      <c r="B66" s="163">
        <f>'将来負担比率（分子）の構造'!I$41</f>
        <v>19414</v>
      </c>
      <c r="C66" s="163"/>
      <c r="D66" s="163"/>
      <c r="E66" s="163">
        <f>'将来負担比率（分子）の構造'!J$41</f>
        <v>19737</v>
      </c>
      <c r="F66" s="163"/>
      <c r="G66" s="163"/>
      <c r="H66" s="163">
        <f>'将来負担比率（分子）の構造'!K$41</f>
        <v>21620</v>
      </c>
      <c r="I66" s="163"/>
      <c r="J66" s="163"/>
      <c r="K66" s="163">
        <f>'将来負担比率（分子）の構造'!L$41</f>
        <v>24359</v>
      </c>
      <c r="L66" s="163"/>
      <c r="M66" s="163"/>
      <c r="N66" s="163">
        <f>'将来負担比率（分子）の構造'!M$41</f>
        <v>24130</v>
      </c>
      <c r="O66" s="163"/>
      <c r="P66" s="163"/>
    </row>
    <row r="67" spans="1:16" x14ac:dyDescent="0.15">
      <c r="A67" s="163" t="s">
        <v>71</v>
      </c>
      <c r="B67" s="163" t="e">
        <f>NA()</f>
        <v>#N/A</v>
      </c>
      <c r="C67" s="163">
        <f>IF(ISNUMBER('将来負担比率（分子）の構造'!I$53), IF('将来負担比率（分子）の構造'!I$53 &lt; 0, 0, '将来負担比率（分子）の構造'!I$53), NA())</f>
        <v>4428</v>
      </c>
      <c r="D67" s="163" t="e">
        <f>NA()</f>
        <v>#N/A</v>
      </c>
      <c r="E67" s="163" t="e">
        <f>NA()</f>
        <v>#N/A</v>
      </c>
      <c r="F67" s="163">
        <f>IF(ISNUMBER('将来負担比率（分子）の構造'!J$53), IF('将来負担比率（分子）の構造'!J$53 &lt; 0, 0, '将来負担比率（分子）の構造'!J$53), NA())</f>
        <v>3959</v>
      </c>
      <c r="G67" s="163" t="e">
        <f>NA()</f>
        <v>#N/A</v>
      </c>
      <c r="H67" s="163" t="e">
        <f>NA()</f>
        <v>#N/A</v>
      </c>
      <c r="I67" s="163">
        <f>IF(ISNUMBER('将来負担比率（分子）の構造'!K$53), IF('将来負担比率（分子）の構造'!K$53 &lt; 0, 0, '将来負担比率（分子）の構造'!K$53), NA())</f>
        <v>7818</v>
      </c>
      <c r="J67" s="163" t="e">
        <f>NA()</f>
        <v>#N/A</v>
      </c>
      <c r="K67" s="163" t="e">
        <f>NA()</f>
        <v>#N/A</v>
      </c>
      <c r="L67" s="163">
        <f>IF(ISNUMBER('将来負担比率（分子）の構造'!L$53), IF('将来負担比率（分子）の構造'!L$53 &lt; 0, 0, '将来負担比率（分子）の構造'!L$53), NA())</f>
        <v>9657</v>
      </c>
      <c r="M67" s="163" t="e">
        <f>NA()</f>
        <v>#N/A</v>
      </c>
      <c r="N67" s="163" t="e">
        <f>NA()</f>
        <v>#N/A</v>
      </c>
      <c r="O67" s="163">
        <f>IF(ISNUMBER('将来負担比率（分子）の構造'!M$53), IF('将来負担比率（分子）の構造'!M$53 &lt; 0, 0, '将来負担比率（分子）の構造'!M$53), NA())</f>
        <v>10387</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3864</v>
      </c>
      <c r="C72" s="167">
        <f>基金残高に係る経年分析!G55</f>
        <v>3608</v>
      </c>
      <c r="D72" s="167">
        <f>基金残高に係る経年分析!H55</f>
        <v>3444</v>
      </c>
    </row>
    <row r="73" spans="1:16" x14ac:dyDescent="0.15">
      <c r="A73" s="166" t="s">
        <v>74</v>
      </c>
      <c r="B73" s="167">
        <f>基金残高に係る経年分析!F56</f>
        <v>270</v>
      </c>
      <c r="C73" s="167">
        <f>基金残高に係る経年分析!G56</f>
        <v>470</v>
      </c>
      <c r="D73" s="167">
        <f>基金残高に係る経年分析!H56</f>
        <v>471</v>
      </c>
    </row>
    <row r="74" spans="1:16" x14ac:dyDescent="0.15">
      <c r="A74" s="166" t="s">
        <v>75</v>
      </c>
      <c r="B74" s="167">
        <f>基金残高に係る経年分析!F57</f>
        <v>3487</v>
      </c>
      <c r="C74" s="167">
        <f>基金残高に係る経年分析!G57</f>
        <v>2484</v>
      </c>
      <c r="D74" s="167">
        <f>基金残高に係る経年分析!H57</f>
        <v>2213</v>
      </c>
    </row>
  </sheetData>
  <sheetProtection algorithmName="SHA-512" hashValue="D0/WW92N3TLxuKj/GCAnPgTXZQl07UKOViAfqBnWF4WJ1nStosxwWOpykEMGZujIz8KPQV3rGVv2hPm4wT2gSg==" saltValue="c/avclZHyPP/X6hJRxYz0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八潮市048</cp:lastModifiedBy>
  <cp:lastPrinted>2026-03-12T08:01:00Z</cp:lastPrinted>
  <dcterms:created xsi:type="dcterms:W3CDTF">2026-02-23T05:29:37Z</dcterms:created>
  <dcterms:modified xsi:type="dcterms:W3CDTF">2026-09-17T02:15:32Z</dcterms:modified>
  <cp:category/>
</cp:coreProperties>
</file>