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114927\Box\【02_課所共有】01_07_市町村課\R08年度\07　財政担当\38_調査統計（財政）\38_01_地方財政状況調査(決算統計）\38_01_110_財政状況資料集\080817_【総務省財務調査課】令和６年度財政状況資料集の作成について（2回目・地方公会計関係）\03_団体→県\"/>
    </mc:Choice>
  </mc:AlternateContent>
  <xr:revisionPtr revIDLastSave="0" documentId="13_ncr:1_{E198DC5F-112B-45AE-A99F-2392384C20EB}" xr6:coauthVersionLast="47" xr6:coauthVersionMax="47" xr10:uidLastSave="{00000000-0000-0000-0000-000000000000}"/>
  <bookViews>
    <workbookView xWindow="-120" yWindow="-16320" windowWidth="29040" windowHeight="15720" tabRatio="8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T68" i="12" l="1"/>
  <c r="AS68" i="12"/>
  <c r="AR68" i="12"/>
  <c r="AQ68" i="12"/>
  <c r="AO68" i="12"/>
  <c r="AN68" i="12"/>
  <c r="AM68" i="12"/>
  <c r="AL68" i="12"/>
  <c r="AJ68" i="12"/>
  <c r="AI68" i="12"/>
  <c r="AH68" i="12"/>
  <c r="AG68" i="12"/>
  <c r="AE68" i="12"/>
  <c r="W68" i="12" s="1"/>
  <c r="AD68" i="12"/>
  <c r="AC68" i="12"/>
  <c r="AB68" i="12"/>
  <c r="Z68" i="12"/>
  <c r="R68" i="12" s="1"/>
  <c r="Y68" i="12"/>
  <c r="X68" i="12"/>
  <c r="U68" i="12"/>
  <c r="T68" i="12"/>
  <c r="S68" i="12"/>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W36" i="10"/>
  <c r="BW37" i="10" s="1"/>
  <c r="BW38" i="10" s="1"/>
  <c r="BW39" i="10" s="1"/>
  <c r="BW40" i="10" s="1"/>
  <c r="BW41" i="10" s="1"/>
  <c r="BW42" i="10" s="1"/>
  <c r="BW43" i="10" s="1"/>
  <c r="BE36" i="10"/>
  <c r="AM36" i="10"/>
  <c r="C36" i="10"/>
  <c r="CO35" i="10"/>
  <c r="BW35" i="10"/>
  <c r="BE35" i="10"/>
  <c r="BW34" i="10"/>
  <c r="C34" i="10"/>
  <c r="C35" i="10" s="1"/>
  <c r="CO34" i="10" l="1"/>
  <c r="U34" i="10"/>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BE34" i="10"/>
</calcChain>
</file>

<file path=xl/sharedStrings.xml><?xml version="1.0" encoding="utf-8"?>
<sst xmlns="http://schemas.openxmlformats.org/spreadsheetml/2006/main" count="1125" uniqueCount="579">
  <si>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</si>
  <si>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</si>
  <si>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</si>
  <si>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</si>
  <si>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</si>
  <si>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</si>
  <si>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</si>
  <si>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</si>
  <si>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</si>
  <si>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</si>
  <si>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</si>
  <si>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</si>
  <si>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</si>
  <si>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</si>
  <si>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</si>
  <si>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</si>
  <si>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</si>
  <si>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</si>
  <si>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</si>
  <si>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</si>
  <si>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</si>
  <si>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</si>
  <si>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</si>
  <si>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</si>
  <si>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</si>
  <si>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</si>
  <si>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</si>
  <si>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</si>
  <si>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</si>
  <si>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</si>
  <si>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</si>
  <si>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</si>
  <si>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</si>
  <si>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</si>
  <si>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</si>
  <si>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</si>
  <si>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</si>
  <si>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</si>
  <si>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</si>
  <si>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</si>
  <si>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</si>
  <si>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</si>
  <si>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</si>
  <si>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</si>
  <si>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</si>
  <si>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</si>
  <si>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</si>
  <si>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</si>
  <si>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</si>
  <si>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</si>
  <si>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</si>
  <si>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</si>
  <si>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</si>
  <si>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</si>
  <si>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</si>
  <si>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</si>
  <si>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</si>
  <si>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</si>
  <si>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</si>
  <si>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</si>
  <si>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</si>
  <si>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</si>
  <si>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</si>
  <si>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</si>
  <si>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</si>
  <si>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</si>
  <si>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</si>
  <si>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</si>
  <si>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</si>
  <si>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</si>
  <si>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</si>
  <si>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</si>
  <si>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</si>
  <si>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</si>
  <si>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</si>
  <si>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</si>
  <si>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</si>
  <si>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</si>
  <si>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</si>
  <si>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埼玉県</t>
    <phoneticPr fontId="5"/>
  </si>
  <si>
    <t>市町村類型</t>
    <phoneticPr fontId="5"/>
  </si>
  <si>
    <t>Ⅳ－３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</si>
  <si>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</si>
  <si>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</si>
  <si>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</si>
  <si>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</si>
  <si>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</si>
  <si>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</si>
  <si>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</si>
  <si>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</si>
  <si>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</si>
  <si>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</si>
  <si>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</si>
  <si>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</si>
  <si>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久喜市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</si>
  <si>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</si>
  <si>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</si>
  <si>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</si>
  <si>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</si>
  <si>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</si>
  <si>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</si>
  <si>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</si>
  <si>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</si>
  <si>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</si>
  <si>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</si>
  <si>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</si>
  <si>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</si>
  <si>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</si>
  <si>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</si>
  <si>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</si>
  <si>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</si>
  <si>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</si>
  <si>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</si>
  <si>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</si>
  <si>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</si>
  <si>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</si>
  <si>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</si>
  <si>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</si>
  <si>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</si>
  <si>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</si>
  <si>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</si>
  <si>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</si>
  <si>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</si>
  <si>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</si>
  <si>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</si>
  <si>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</si>
  <si>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</si>
  <si>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</si>
  <si>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</si>
  <si>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</si>
  <si>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</si>
  <si>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</si>
  <si>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</si>
  <si>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</si>
  <si>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</si>
  <si>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</si>
  <si>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</si>
  <si>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</si>
  <si>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</si>
  <si>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</si>
  <si>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</si>
  <si>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0.0</t>
    <phoneticPr fontId="5"/>
  </si>
  <si>
    <t>基準財政需要額</t>
    <phoneticPr fontId="25"/>
  </si>
  <si>
    <t>うち日本人(％)</t>
    <phoneticPr fontId="5"/>
  </si>
  <si>
    <t>-0.3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</si>
  <si>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</si>
  <si>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</si>
  <si>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</si>
  <si>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</si>
  <si>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</si>
  <si>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</si>
  <si>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</si>
  <si>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</si>
  <si>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</si>
  <si>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</si>
  <si>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</si>
  <si>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</si>
  <si>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</si>
  <si>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</si>
  <si>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</si>
  <si>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</si>
  <si>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</si>
  <si>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</si>
  <si>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</si>
  <si>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</si>
  <si>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</si>
  <si>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</si>
  <si>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</si>
  <si>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</si>
  <si>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</si>
  <si>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</si>
  <si>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</si>
  <si>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</si>
  <si>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</si>
  <si>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</si>
  <si>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</si>
  <si>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</si>
  <si>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</si>
  <si>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</si>
  <si>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</si>
  <si>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</si>
  <si>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</si>
  <si>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</si>
  <si>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</si>
  <si>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</si>
  <si>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</si>
  <si>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</si>
  <si>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</si>
  <si>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</si>
  <si>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</si>
  <si>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</si>
  <si>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</si>
  <si>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</si>
  <si>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</si>
  <si>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</si>
  <si>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</si>
  <si>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</si>
  <si>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</si>
  <si>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</si>
  <si>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</si>
  <si>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</si>
  <si>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</si>
  <si>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</si>
  <si>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埼玉県久喜市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</si>
  <si>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</si>
  <si>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</si>
  <si>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</si>
  <si>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</si>
  <si>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</si>
  <si>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</si>
  <si>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</si>
  <si>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</si>
  <si>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</si>
  <si>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</si>
  <si>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</si>
  <si>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</si>
  <si>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</si>
  <si>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</si>
  <si>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</si>
  <si>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</si>
  <si>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</si>
  <si>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</si>
  <si>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</si>
  <si>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</si>
  <si>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</si>
  <si>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</si>
  <si>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</si>
  <si>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</si>
  <si>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</si>
  <si>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</si>
  <si>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</si>
  <si>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</si>
  <si>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</si>
  <si>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</si>
  <si>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</si>
  <si>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</si>
  <si>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</si>
  <si>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</si>
  <si>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</si>
  <si>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</si>
  <si>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</si>
  <si>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</si>
  <si>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</si>
  <si>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</si>
  <si>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</si>
  <si>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</si>
  <si>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</si>
  <si>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</si>
  <si>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</si>
  <si>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</si>
  <si>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</si>
  <si>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</si>
  <si>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</si>
  <si>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</si>
  <si>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</si>
  <si>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</si>
  <si>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</si>
  <si>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</si>
  <si>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</si>
  <si>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</si>
  <si>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</si>
  <si>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</si>
  <si>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</si>
  <si>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</si>
  <si>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</si>
  <si>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</si>
  <si>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</si>
  <si>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</si>
  <si>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</si>
  <si>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</si>
  <si>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</si>
  <si>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</si>
  <si>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</si>
  <si>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</si>
  <si>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</si>
  <si>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</si>
  <si>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</si>
  <si>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</si>
  <si>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</si>
  <si>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</si>
  <si>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</si>
  <si>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</si>
  <si>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</si>
  <si>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</si>
  <si>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</si>
  <si>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</si>
  <si>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</si>
  <si>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</si>
  <si>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</si>
  <si>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</si>
  <si>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</si>
  <si>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</si>
  <si>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</si>
  <si>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</si>
  <si>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</si>
  <si>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</si>
  <si>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</si>
  <si>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</si>
  <si>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</si>
  <si>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</si>
  <si>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</si>
  <si>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</si>
  <si>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</si>
  <si>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</si>
  <si>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</si>
  <si>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</si>
  <si>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</si>
  <si>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</si>
  <si>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</si>
  <si>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</si>
  <si>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</si>
  <si>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</si>
  <si>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</si>
  <si>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</si>
  <si>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</si>
  <si>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</si>
  <si>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</si>
  <si>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</si>
  <si>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</si>
  <si>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</si>
  <si>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</si>
  <si>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</si>
  <si>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</si>
  <si>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</si>
  <si>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</si>
  <si>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</si>
  <si>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</si>
  <si>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</si>
  <si>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</si>
  <si>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</si>
  <si>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</si>
  <si>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</si>
  <si>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</si>
  <si>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</si>
  <si>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</si>
  <si>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</si>
  <si>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</si>
  <si>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</si>
  <si>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</si>
  <si>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</si>
  <si>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</si>
  <si>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</si>
  <si>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</si>
  <si>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</si>
  <si>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</si>
  <si>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</si>
  <si>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</si>
  <si>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</si>
  <si>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</si>
  <si>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</si>
  <si>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</si>
  <si>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</si>
  <si>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</si>
  <si>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</si>
  <si>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埼玉県久喜市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</si>
  <si>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</si>
  <si>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</si>
  <si>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</si>
  <si>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</si>
  <si>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</si>
  <si>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</si>
  <si>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</si>
  <si>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</si>
  <si>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</si>
  <si>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</si>
  <si>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</si>
  <si>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</si>
  <si>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</si>
  <si>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</si>
  <si>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</si>
  <si>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</si>
  <si>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</si>
  <si>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</si>
  <si>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</si>
  <si>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</si>
  <si>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土地区画整理事業特別会計（普通会計）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</si>
  <si>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</si>
  <si>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</si>
  <si>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</si>
  <si>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</si>
  <si>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</si>
  <si>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</si>
  <si>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</si>
  <si>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</si>
  <si>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</si>
  <si>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</si>
  <si>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</si>
  <si>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</si>
  <si>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</si>
  <si>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</si>
  <si>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</si>
  <si>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</si>
  <si>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</si>
  <si>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</si>
  <si>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</si>
  <si>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土地区画整理事業特別会計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</si>
  <si>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</si>
  <si>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</si>
  <si>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</si>
  <si>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</si>
  <si>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</si>
  <si>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</si>
  <si>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</si>
  <si>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</si>
  <si>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</si>
  <si>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</si>
  <si>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</si>
  <si>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</si>
  <si>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</si>
  <si>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</si>
  <si>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</si>
  <si>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</si>
  <si>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</si>
  <si>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</si>
  <si>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</si>
  <si>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</si>
  <si>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</si>
  <si>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</si>
  <si>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</si>
  <si>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</si>
  <si>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</si>
  <si>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</si>
  <si>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</si>
  <si>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</si>
  <si>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</si>
  <si>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</si>
  <si>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</si>
  <si>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</si>
  <si>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</si>
  <si>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</si>
  <si>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</si>
  <si>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</si>
  <si>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</si>
  <si>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</si>
  <si>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</si>
  <si>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</si>
  <si>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</si>
  <si>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</si>
  <si>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</si>
  <si>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</si>
  <si>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</si>
  <si>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</si>
  <si>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</si>
  <si>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</si>
  <si>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</si>
  <si>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</si>
  <si>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</si>
  <si>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</si>
  <si>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</si>
  <si>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</si>
  <si>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</si>
  <si>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</si>
  <si>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</si>
  <si>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</si>
  <si>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</si>
  <si>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</si>
  <si>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</si>
  <si>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</si>
  <si>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</si>
  <si>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</si>
  <si>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</si>
  <si>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</si>
  <si>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</si>
  <si>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</si>
  <si>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</si>
  <si>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</si>
  <si>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</si>
  <si>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</si>
  <si>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</si>
  <si>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</si>
  <si>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</si>
  <si>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</si>
  <si>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</si>
  <si>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</si>
  <si>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</si>
  <si>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</si>
  <si>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</si>
  <si>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</si>
  <si>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</si>
  <si>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</si>
  <si>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</si>
  <si>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</si>
  <si>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</si>
  <si>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</si>
  <si>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</si>
  <si>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</si>
  <si>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</si>
  <si>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</si>
  <si>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</si>
  <si>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</si>
  <si>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</si>
  <si>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</si>
  <si>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</si>
  <si>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</si>
  <si>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</si>
  <si>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</si>
  <si>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</si>
  <si>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</si>
  <si>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</si>
  <si>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</si>
  <si>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</si>
  <si>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</si>
  <si>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</si>
  <si>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</si>
  <si>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</si>
  <si>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</si>
  <si>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</si>
  <si>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</si>
  <si>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</si>
  <si>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</si>
  <si>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</si>
  <si>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</si>
  <si>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</si>
  <si>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</si>
  <si>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</si>
  <si>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</si>
  <si>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</si>
  <si>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</si>
  <si>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</si>
  <si>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</si>
  <si>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</si>
  <si>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</si>
  <si>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</si>
  <si>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</si>
  <si>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</si>
  <si>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</si>
  <si>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</si>
  <si>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</si>
  <si>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</si>
  <si>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</si>
  <si>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</si>
  <si>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</si>
  <si>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4.27</t>
  </si>
  <si>
    <t>▲ 2.04</t>
  </si>
  <si>
    <t>▲ 4.12</t>
  </si>
  <si>
    <t>▲ 4.77</t>
  </si>
  <si>
    <t>水道事業会計</t>
  </si>
  <si>
    <t>一般会計</t>
  </si>
  <si>
    <t>下水道事業会計</t>
  </si>
  <si>
    <t>国民健康保険特別会計</t>
  </si>
  <si>
    <t>介護保険特別会計</t>
  </si>
  <si>
    <t>後期高齢者医療特別会計</t>
  </si>
  <si>
    <t>土地区画整理事業特別会計（普通会計）</t>
  </si>
  <si>
    <t>土地区画整理事業特別会計</t>
  </si>
  <si>
    <t>その他会計（赤字）</t>
  </si>
  <si>
    <t>その他会計（黒字）</t>
  </si>
  <si>
    <t>R02</t>
    <phoneticPr fontId="5"/>
  </si>
  <si>
    <t>R03</t>
    <phoneticPr fontId="5"/>
  </si>
  <si>
    <t>R04</t>
    <phoneticPr fontId="5"/>
  </si>
  <si>
    <t>R05</t>
    <phoneticPr fontId="5"/>
  </si>
  <si>
    <t>R06</t>
    <phoneticPr fontId="5"/>
  </si>
  <si>
    <t>-</t>
    <phoneticPr fontId="2"/>
  </si>
  <si>
    <t>久喜宮代衛生組合</t>
    <phoneticPr fontId="2"/>
  </si>
  <si>
    <t>利根川栗橋流域水防事務組合</t>
    <phoneticPr fontId="2"/>
  </si>
  <si>
    <t>埼玉県市町村総合事務組合</t>
    <phoneticPr fontId="2"/>
  </si>
  <si>
    <t>広域利根斎場組合</t>
    <phoneticPr fontId="2"/>
  </si>
  <si>
    <t>彩の国さいたま人づくり広域連合</t>
    <phoneticPr fontId="2"/>
  </si>
  <si>
    <t>埼玉東部消防組合</t>
    <phoneticPr fontId="2"/>
  </si>
  <si>
    <t>埼玉県後期高齢者医療広域連合</t>
    <phoneticPr fontId="2"/>
  </si>
  <si>
    <t>一般会計</t>
    <rPh sb="0" eb="4">
      <t>イッパンカイケイ</t>
    </rPh>
    <phoneticPr fontId="2"/>
  </si>
  <si>
    <t>交通災害特別会計</t>
    <rPh sb="0" eb="2">
      <t>コウツウ</t>
    </rPh>
    <rPh sb="2" eb="4">
      <t>サイガイ</t>
    </rPh>
    <rPh sb="4" eb="6">
      <t>トクベツ</t>
    </rPh>
    <rPh sb="6" eb="8">
      <t>カイケイ</t>
    </rPh>
    <phoneticPr fontId="2"/>
  </si>
  <si>
    <t>特別会計</t>
    <rPh sb="0" eb="2">
      <t>トクベツ</t>
    </rPh>
    <rPh sb="2" eb="4">
      <t>カイケイ</t>
    </rPh>
    <phoneticPr fontId="2"/>
  </si>
  <si>
    <t>アセットマネジメント基金</t>
    <rPh sb="10" eb="12">
      <t>キキン</t>
    </rPh>
    <phoneticPr fontId="5"/>
  </si>
  <si>
    <t>ごみ処理施設整備基金</t>
    <rPh sb="2" eb="4">
      <t>ショリ</t>
    </rPh>
    <rPh sb="4" eb="6">
      <t>シセツ</t>
    </rPh>
    <rPh sb="6" eb="8">
      <t>セイビ</t>
    </rPh>
    <rPh sb="8" eb="10">
      <t>キキン</t>
    </rPh>
    <phoneticPr fontId="5"/>
  </si>
  <si>
    <t>場外発売場環境整備基金</t>
    <rPh sb="0" eb="2">
      <t>ジョウガイ</t>
    </rPh>
    <rPh sb="2" eb="4">
      <t>ハツバイ</t>
    </rPh>
    <rPh sb="4" eb="5">
      <t>ジョウ</t>
    </rPh>
    <rPh sb="5" eb="7">
      <t>カンキョウ</t>
    </rPh>
    <rPh sb="7" eb="9">
      <t>セイビ</t>
    </rPh>
    <rPh sb="9" eb="11">
      <t>キキン</t>
    </rPh>
    <phoneticPr fontId="5"/>
  </si>
  <si>
    <t>（仮称）本多静六記念　市民の森・緑の公園整備基金</t>
    <rPh sb="1" eb="2">
      <t>カリ</t>
    </rPh>
    <rPh sb="2" eb="3">
      <t>ショウ</t>
    </rPh>
    <rPh sb="4" eb="6">
      <t>ホンタ</t>
    </rPh>
    <rPh sb="6" eb="8">
      <t>セイロク</t>
    </rPh>
    <rPh sb="8" eb="10">
      <t>キネン</t>
    </rPh>
    <rPh sb="11" eb="13">
      <t>シミン</t>
    </rPh>
    <rPh sb="14" eb="15">
      <t>モリ</t>
    </rPh>
    <rPh sb="16" eb="17">
      <t>ミドリ</t>
    </rPh>
    <rPh sb="18" eb="20">
      <t>コウエン</t>
    </rPh>
    <rPh sb="20" eb="22">
      <t>セイビ</t>
    </rPh>
    <rPh sb="22" eb="24">
      <t>キキン</t>
    </rPh>
    <phoneticPr fontId="2"/>
  </si>
  <si>
    <t>福祉基金</t>
    <rPh sb="0" eb="2">
      <t>フクシ</t>
    </rPh>
    <rPh sb="2" eb="4">
      <t>キキン</t>
    </rPh>
    <phoneticPr fontId="5"/>
  </si>
  <si>
    <t>久喜新電力株式会社</t>
    <rPh sb="0" eb="2">
      <t>クキ</t>
    </rPh>
    <rPh sb="2" eb="3">
      <t>シン</t>
    </rPh>
    <rPh sb="3" eb="5">
      <t>デンリョク</t>
    </rPh>
    <rPh sb="5" eb="9">
      <t>カブシキガイシャ</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</si>
  <si>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</si>
  <si>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</si>
  <si>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有形固定資産減価償却率は、類似団体平均の数値よりも低く推移しているものの、老朽化は進行しており、この状況が続くと数年後には類似団体平均を上回る可能性がある。また、地方債の償還が進み地方債現在高は減少しているものの、ごみ処理施設等の整備のほか、既存の公共施設の老朽化対策や統廃合に伴う解体などにより、今後多くの地方債の活用が予想され、将来負担比率の悪化が見込まれる。
　このことから、引き続き、交付税算入率を鑑みた地方債の選択等、将来世代の財政負担の縮減に努めるとともに、令和５年度に改訂した「久喜市公共施設個別施設計画」に基づいた計画的な改修等に取り組むことで、各比率の改善を図っていく。</t>
    <rPh sb="122" eb="124">
      <t>キゾン</t>
    </rPh>
    <rPh sb="125" eb="129">
      <t>コウキョウシセツ</t>
    </rPh>
    <rPh sb="130" eb="133">
      <t>ロウキュウカ</t>
    </rPh>
    <rPh sb="133" eb="135">
      <t>タイサク</t>
    </rPh>
    <rPh sb="136" eb="139">
      <t>トウハイゴウ</t>
    </rPh>
    <rPh sb="140" eb="141">
      <t>トモナ</t>
    </rPh>
    <rPh sb="142" eb="144">
      <t>カイタイ</t>
    </rPh>
    <rPh sb="159" eb="161">
      <t>カツヨウ</t>
    </rPh>
    <rPh sb="266" eb="269">
      <t>ケイカクテキ</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</si>
  <si>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</si>
  <si>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</si>
  <si>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</si>
  <si>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</si>
  <si>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</si>
  <si>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</si>
  <si>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令和6年度は普通交付税の増加し標準財政規模が増となったものの元利償還金も増加したため、結果として実質公債費比率は0.3ポイントの増加となり、類似団体平均と比較すると、依然として高い数値になっている。
　今後は、施設の老朽化による大規模改修やごみ処理施設等の整備により、多くの地方債発行や基金の取り崩しの増加が予想され、後年度の元利償還金が増加すると見込んでいることから、将来負担比率及び実質公債費比率の悪化が見込まれる。
　このことから、地方債を財源とする事業の取捨選択や規模縮小を図るとともに、実施する場合には交付税算入率を鑑みた地方債の選択等、将来世代の財政負担の縮減に努め、各比率の改善を図っていく。</t>
    <rPh sb="16" eb="22">
      <t>ヒョウジュンザイセイキボ</t>
    </rPh>
    <rPh sb="23" eb="24">
      <t>ゾウ</t>
    </rPh>
    <rPh sb="31" eb="36">
      <t>ガンリショウカンキン</t>
    </rPh>
    <rPh sb="37" eb="39">
      <t>ゾウカ</t>
    </rPh>
    <rPh sb="44" eb="46">
      <t>ケッカ</t>
    </rPh>
    <rPh sb="160" eb="163">
      <t>コウネンド</t>
    </rPh>
    <rPh sb="164" eb="169">
      <t>ガンリショウカンキン</t>
    </rPh>
    <rPh sb="170" eb="172">
      <t>ゾウカ</t>
    </rPh>
    <rPh sb="175" eb="177">
      <t>ミコ</t>
    </rPh>
    <rPh sb="220" eb="223">
      <t>チホウサイ</t>
    </rPh>
    <rPh sb="224" eb="226">
      <t>ザイゲン</t>
    </rPh>
    <rPh sb="229" eb="231">
      <t>ジギョウ</t>
    </rPh>
    <rPh sb="232" eb="234">
      <t>シュシャ</t>
    </rPh>
    <rPh sb="234" eb="236">
      <t>センタク</t>
    </rPh>
    <rPh sb="237" eb="239">
      <t>キボ</t>
    </rPh>
    <rPh sb="239" eb="241">
      <t>シュクショウ</t>
    </rPh>
    <rPh sb="242" eb="243">
      <t>ハカ</t>
    </rPh>
    <rPh sb="249" eb="251">
      <t>ジッシ</t>
    </rPh>
    <rPh sb="253" eb="255">
      <t>バアイ</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</si>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</sst>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2">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38" fontId="14" fillId="0" borderId="0" applyFont="0" applyFill="0" applyBorder="0" applyAlignment="0" applyProtection="0">
      <alignment vertical="center"/>
    </xf>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1"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2">
    <cellStyle name="桁区切り 2" xfId="20" xr:uid="{9D226354-8E1D-4442-B723-54A4B264BB9E}"/>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1" xr:uid="{BFCB74A1-84A4-4352-A2F9-193E3068FFCC}"/>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39221</c:v>
                </c:pt>
                <c:pt idx="1">
                  <c:v>38566</c:v>
                </c:pt>
                <c:pt idx="2">
                  <c:v>35156</c:v>
                </c:pt>
                <c:pt idx="3">
                  <c:v>37029</c:v>
                </c:pt>
                <c:pt idx="4">
                  <c:v>44805</c:v>
                </c:pt>
              </c:numCache>
            </c:numRef>
          </c:val>
          <c:smooth val="0"/>
          <c:extLst>
            <c:ext xmlns:c16="http://schemas.microsoft.com/office/drawing/2014/chart" uri="{C3380CC4-5D6E-409C-BE32-E72D297353CC}">
              <c16:uniqueId val="{00000000-0ABA-4BD4-9999-C8AC6BCE468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36802</c:v>
                </c:pt>
                <c:pt idx="1">
                  <c:v>39364</c:v>
                </c:pt>
                <c:pt idx="2">
                  <c:v>17290</c:v>
                </c:pt>
                <c:pt idx="3">
                  <c:v>28282</c:v>
                </c:pt>
                <c:pt idx="4">
                  <c:v>52759</c:v>
                </c:pt>
              </c:numCache>
            </c:numRef>
          </c:val>
          <c:smooth val="0"/>
          <c:extLst>
            <c:ext xmlns:c16="http://schemas.microsoft.com/office/drawing/2014/chart" uri="{C3380CC4-5D6E-409C-BE32-E72D297353CC}">
              <c16:uniqueId val="{00000001-0ABA-4BD4-9999-C8AC6BCE468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5.51</c:v>
                </c:pt>
                <c:pt idx="1">
                  <c:v>6.75</c:v>
                </c:pt>
                <c:pt idx="2">
                  <c:v>5.78</c:v>
                </c:pt>
                <c:pt idx="3">
                  <c:v>6.25</c:v>
                </c:pt>
                <c:pt idx="4">
                  <c:v>8.18</c:v>
                </c:pt>
              </c:numCache>
            </c:numRef>
          </c:val>
          <c:extLst>
            <c:ext xmlns:c16="http://schemas.microsoft.com/office/drawing/2014/chart" uri="{C3380CC4-5D6E-409C-BE32-E72D297353CC}">
              <c16:uniqueId val="{00000000-01D3-43B0-8623-CDFEDF0CCD1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12.76</c:v>
                </c:pt>
                <c:pt idx="1">
                  <c:v>12.71</c:v>
                </c:pt>
                <c:pt idx="2">
                  <c:v>13.42</c:v>
                </c:pt>
                <c:pt idx="3">
                  <c:v>10.52</c:v>
                </c:pt>
                <c:pt idx="4">
                  <c:v>11.86</c:v>
                </c:pt>
              </c:numCache>
            </c:numRef>
          </c:val>
          <c:extLst>
            <c:ext xmlns:c16="http://schemas.microsoft.com/office/drawing/2014/chart" uri="{C3380CC4-5D6E-409C-BE32-E72D297353CC}">
              <c16:uniqueId val="{00000001-01D3-43B0-8623-CDFEDF0CCD1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-4.2699999999999996</c:v>
                </c:pt>
                <c:pt idx="1">
                  <c:v>-2.04</c:v>
                </c:pt>
                <c:pt idx="2">
                  <c:v>-4.12</c:v>
                </c:pt>
                <c:pt idx="3">
                  <c:v>-4.7699999999999996</c:v>
                </c:pt>
                <c:pt idx="4">
                  <c:v>0.6</c:v>
                </c:pt>
              </c:numCache>
            </c:numRef>
          </c:val>
          <c:smooth val="0"/>
          <c:extLst>
            <c:ext xmlns:c16="http://schemas.microsoft.com/office/drawing/2014/chart" uri="{C3380CC4-5D6E-409C-BE32-E72D297353CC}">
              <c16:uniqueId val="{00000002-01D3-43B0-8623-CDFEDF0CCD1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0.21</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0372-45F2-A060-8E49D8ADC63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372-45F2-A060-8E49D8ADC63F}"/>
            </c:ext>
          </c:extLst>
        </c:ser>
        <c:ser>
          <c:idx val="2"/>
          <c:order val="2"/>
          <c:tx>
            <c:strRef>
              <c:f>データシート!$A$29</c:f>
              <c:strCache>
                <c:ptCount val="1"/>
                <c:pt idx="0">
                  <c:v>土地区画整理事業特別会計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0.01</c:v>
                </c:pt>
                <c:pt idx="2">
                  <c:v>#N/A</c:v>
                </c:pt>
                <c:pt idx="3">
                  <c:v>0.01</c:v>
                </c:pt>
                <c:pt idx="4">
                  <c:v>#N/A</c:v>
                </c:pt>
                <c:pt idx="5">
                  <c:v>0</c:v>
                </c:pt>
                <c:pt idx="6">
                  <c:v>#N/A</c:v>
                </c:pt>
                <c:pt idx="7">
                  <c:v>0</c:v>
                </c:pt>
                <c:pt idx="8">
                  <c:v>#N/A</c:v>
                </c:pt>
                <c:pt idx="9">
                  <c:v>0</c:v>
                </c:pt>
              </c:numCache>
            </c:numRef>
          </c:val>
          <c:extLst>
            <c:ext xmlns:c16="http://schemas.microsoft.com/office/drawing/2014/chart" uri="{C3380CC4-5D6E-409C-BE32-E72D297353CC}">
              <c16:uniqueId val="{00000002-0372-45F2-A060-8E49D8ADC63F}"/>
            </c:ext>
          </c:extLst>
        </c:ser>
        <c:ser>
          <c:idx val="3"/>
          <c:order val="3"/>
          <c:tx>
            <c:strRef>
              <c:f>データシート!$A$30</c:f>
              <c:strCache>
                <c:ptCount val="1"/>
                <c:pt idx="0">
                  <c:v>土地区画整理事業特別会計（普通会計）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0.02</c:v>
                </c:pt>
                <c:pt idx="2">
                  <c:v>#N/A</c:v>
                </c:pt>
                <c:pt idx="3">
                  <c:v>0.01</c:v>
                </c:pt>
                <c:pt idx="4">
                  <c:v>#N/A</c:v>
                </c:pt>
                <c:pt idx="5">
                  <c:v>7.0000000000000007E-2</c:v>
                </c:pt>
                <c:pt idx="6">
                  <c:v>#N/A</c:v>
                </c:pt>
                <c:pt idx="7">
                  <c:v>0.01</c:v>
                </c:pt>
                <c:pt idx="8">
                  <c:v>#N/A</c:v>
                </c:pt>
                <c:pt idx="9">
                  <c:v>0</c:v>
                </c:pt>
              </c:numCache>
            </c:numRef>
          </c:val>
          <c:extLst>
            <c:ext xmlns:c16="http://schemas.microsoft.com/office/drawing/2014/chart" uri="{C3380CC4-5D6E-409C-BE32-E72D297353CC}">
              <c16:uniqueId val="{00000003-0372-45F2-A060-8E49D8ADC63F}"/>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0.01</c:v>
                </c:pt>
                <c:pt idx="4">
                  <c:v>#N/A</c:v>
                </c:pt>
                <c:pt idx="5">
                  <c:v>0.02</c:v>
                </c:pt>
                <c:pt idx="6">
                  <c:v>#N/A</c:v>
                </c:pt>
                <c:pt idx="7">
                  <c:v>0.01</c:v>
                </c:pt>
                <c:pt idx="8">
                  <c:v>#N/A</c:v>
                </c:pt>
                <c:pt idx="9">
                  <c:v>0.01</c:v>
                </c:pt>
              </c:numCache>
            </c:numRef>
          </c:val>
          <c:extLst>
            <c:ext xmlns:c16="http://schemas.microsoft.com/office/drawing/2014/chart" uri="{C3380CC4-5D6E-409C-BE32-E72D297353CC}">
              <c16:uniqueId val="{00000004-0372-45F2-A060-8E49D8ADC63F}"/>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1.48</c:v>
                </c:pt>
                <c:pt idx="2">
                  <c:v>#N/A</c:v>
                </c:pt>
                <c:pt idx="3">
                  <c:v>1.33</c:v>
                </c:pt>
                <c:pt idx="4">
                  <c:v>#N/A</c:v>
                </c:pt>
                <c:pt idx="5">
                  <c:v>1.5</c:v>
                </c:pt>
                <c:pt idx="6">
                  <c:v>#N/A</c:v>
                </c:pt>
                <c:pt idx="7">
                  <c:v>0.77</c:v>
                </c:pt>
                <c:pt idx="8">
                  <c:v>#N/A</c:v>
                </c:pt>
                <c:pt idx="9">
                  <c:v>0.62</c:v>
                </c:pt>
              </c:numCache>
            </c:numRef>
          </c:val>
          <c:extLst>
            <c:ext xmlns:c16="http://schemas.microsoft.com/office/drawing/2014/chart" uri="{C3380CC4-5D6E-409C-BE32-E72D297353CC}">
              <c16:uniqueId val="{00000005-0372-45F2-A060-8E49D8ADC63F}"/>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0.9</c:v>
                </c:pt>
                <c:pt idx="2">
                  <c:v>#N/A</c:v>
                </c:pt>
                <c:pt idx="3">
                  <c:v>1.06</c:v>
                </c:pt>
                <c:pt idx="4">
                  <c:v>#N/A</c:v>
                </c:pt>
                <c:pt idx="5">
                  <c:v>0.41</c:v>
                </c:pt>
                <c:pt idx="6">
                  <c:v>#N/A</c:v>
                </c:pt>
                <c:pt idx="7">
                  <c:v>0.28000000000000003</c:v>
                </c:pt>
                <c:pt idx="8">
                  <c:v>#N/A</c:v>
                </c:pt>
                <c:pt idx="9">
                  <c:v>0.68</c:v>
                </c:pt>
              </c:numCache>
            </c:numRef>
          </c:val>
          <c:extLst>
            <c:ext xmlns:c16="http://schemas.microsoft.com/office/drawing/2014/chart" uri="{C3380CC4-5D6E-409C-BE32-E72D297353CC}">
              <c16:uniqueId val="{00000006-0372-45F2-A060-8E49D8ADC63F}"/>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0.39</c:v>
                </c:pt>
                <c:pt idx="2">
                  <c:v>#N/A</c:v>
                </c:pt>
                <c:pt idx="3">
                  <c:v>0.49</c:v>
                </c:pt>
                <c:pt idx="4">
                  <c:v>#N/A</c:v>
                </c:pt>
                <c:pt idx="5">
                  <c:v>0.43</c:v>
                </c:pt>
                <c:pt idx="6">
                  <c:v>#N/A</c:v>
                </c:pt>
                <c:pt idx="7">
                  <c:v>0.78</c:v>
                </c:pt>
                <c:pt idx="8">
                  <c:v>#N/A</c:v>
                </c:pt>
                <c:pt idx="9">
                  <c:v>1.24</c:v>
                </c:pt>
              </c:numCache>
            </c:numRef>
          </c:val>
          <c:extLst>
            <c:ext xmlns:c16="http://schemas.microsoft.com/office/drawing/2014/chart" uri="{C3380CC4-5D6E-409C-BE32-E72D297353CC}">
              <c16:uniqueId val="{00000007-0372-45F2-A060-8E49D8ADC63F}"/>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5.48</c:v>
                </c:pt>
                <c:pt idx="2">
                  <c:v>#N/A</c:v>
                </c:pt>
                <c:pt idx="3">
                  <c:v>6.73</c:v>
                </c:pt>
                <c:pt idx="4">
                  <c:v>#N/A</c:v>
                </c:pt>
                <c:pt idx="5">
                  <c:v>5.7</c:v>
                </c:pt>
                <c:pt idx="6">
                  <c:v>#N/A</c:v>
                </c:pt>
                <c:pt idx="7">
                  <c:v>6.23</c:v>
                </c:pt>
                <c:pt idx="8">
                  <c:v>#N/A</c:v>
                </c:pt>
                <c:pt idx="9">
                  <c:v>8.17</c:v>
                </c:pt>
              </c:numCache>
            </c:numRef>
          </c:val>
          <c:extLst>
            <c:ext xmlns:c16="http://schemas.microsoft.com/office/drawing/2014/chart" uri="{C3380CC4-5D6E-409C-BE32-E72D297353CC}">
              <c16:uniqueId val="{00000008-0372-45F2-A060-8E49D8ADC63F}"/>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8.17</c:v>
                </c:pt>
                <c:pt idx="2">
                  <c:v>#N/A</c:v>
                </c:pt>
                <c:pt idx="3">
                  <c:v>8.18</c:v>
                </c:pt>
                <c:pt idx="4">
                  <c:v>#N/A</c:v>
                </c:pt>
                <c:pt idx="5">
                  <c:v>9.14</c:v>
                </c:pt>
                <c:pt idx="6">
                  <c:v>#N/A</c:v>
                </c:pt>
                <c:pt idx="7">
                  <c:v>9.31</c:v>
                </c:pt>
                <c:pt idx="8">
                  <c:v>#N/A</c:v>
                </c:pt>
                <c:pt idx="9">
                  <c:v>8.19</c:v>
                </c:pt>
              </c:numCache>
            </c:numRef>
          </c:val>
          <c:extLst>
            <c:ext xmlns:c16="http://schemas.microsoft.com/office/drawing/2014/chart" uri="{C3380CC4-5D6E-409C-BE32-E72D297353CC}">
              <c16:uniqueId val="{00000009-0372-45F2-A060-8E49D8ADC63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4186</c:v>
                </c:pt>
                <c:pt idx="5">
                  <c:v>4175</c:v>
                </c:pt>
                <c:pt idx="8">
                  <c:v>4140</c:v>
                </c:pt>
                <c:pt idx="11">
                  <c:v>4105</c:v>
                </c:pt>
                <c:pt idx="14">
                  <c:v>4009</c:v>
                </c:pt>
              </c:numCache>
            </c:numRef>
          </c:val>
          <c:extLst>
            <c:ext xmlns:c16="http://schemas.microsoft.com/office/drawing/2014/chart" uri="{C3380CC4-5D6E-409C-BE32-E72D297353CC}">
              <c16:uniqueId val="{00000000-B0F0-4A75-BB1A-D197D53F76A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0F0-4A75-BB1A-D197D53F76A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B0F0-4A75-BB1A-D197D53F76A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235</c:v>
                </c:pt>
                <c:pt idx="3">
                  <c:v>276</c:v>
                </c:pt>
                <c:pt idx="6">
                  <c:v>267</c:v>
                </c:pt>
                <c:pt idx="9">
                  <c:v>413</c:v>
                </c:pt>
                <c:pt idx="12">
                  <c:v>447</c:v>
                </c:pt>
              </c:numCache>
            </c:numRef>
          </c:val>
          <c:extLst>
            <c:ext xmlns:c16="http://schemas.microsoft.com/office/drawing/2014/chart" uri="{C3380CC4-5D6E-409C-BE32-E72D297353CC}">
              <c16:uniqueId val="{00000003-B0F0-4A75-BB1A-D197D53F76A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1299</c:v>
                </c:pt>
                <c:pt idx="3">
                  <c:v>1195</c:v>
                </c:pt>
                <c:pt idx="6">
                  <c:v>1206</c:v>
                </c:pt>
                <c:pt idx="9">
                  <c:v>1312</c:v>
                </c:pt>
                <c:pt idx="12">
                  <c:v>1152</c:v>
                </c:pt>
              </c:numCache>
            </c:numRef>
          </c:val>
          <c:extLst>
            <c:ext xmlns:c16="http://schemas.microsoft.com/office/drawing/2014/chart" uri="{C3380CC4-5D6E-409C-BE32-E72D297353CC}">
              <c16:uniqueId val="{00000004-B0F0-4A75-BB1A-D197D53F76A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0F0-4A75-BB1A-D197D53F76A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0F0-4A75-BB1A-D197D53F76A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4082</c:v>
                </c:pt>
                <c:pt idx="3">
                  <c:v>3924</c:v>
                </c:pt>
                <c:pt idx="6">
                  <c:v>3739</c:v>
                </c:pt>
                <c:pt idx="9">
                  <c:v>3832</c:v>
                </c:pt>
                <c:pt idx="12">
                  <c:v>3931</c:v>
                </c:pt>
              </c:numCache>
            </c:numRef>
          </c:val>
          <c:extLst>
            <c:ext xmlns:c16="http://schemas.microsoft.com/office/drawing/2014/chart" uri="{C3380CC4-5D6E-409C-BE32-E72D297353CC}">
              <c16:uniqueId val="{00000007-B0F0-4A75-BB1A-D197D53F76A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1430</c:v>
                </c:pt>
                <c:pt idx="2">
                  <c:v>#N/A</c:v>
                </c:pt>
                <c:pt idx="3">
                  <c:v>#N/A</c:v>
                </c:pt>
                <c:pt idx="4">
                  <c:v>1220</c:v>
                </c:pt>
                <c:pt idx="5">
                  <c:v>#N/A</c:v>
                </c:pt>
                <c:pt idx="6">
                  <c:v>#N/A</c:v>
                </c:pt>
                <c:pt idx="7">
                  <c:v>1072</c:v>
                </c:pt>
                <c:pt idx="8">
                  <c:v>#N/A</c:v>
                </c:pt>
                <c:pt idx="9">
                  <c:v>#N/A</c:v>
                </c:pt>
                <c:pt idx="10">
                  <c:v>1452</c:v>
                </c:pt>
                <c:pt idx="11">
                  <c:v>#N/A</c:v>
                </c:pt>
                <c:pt idx="12">
                  <c:v>#N/A</c:v>
                </c:pt>
                <c:pt idx="13">
                  <c:v>1521</c:v>
                </c:pt>
                <c:pt idx="14">
                  <c:v>#N/A</c:v>
                </c:pt>
              </c:numCache>
            </c:numRef>
          </c:val>
          <c:smooth val="0"/>
          <c:extLst>
            <c:ext xmlns:c16="http://schemas.microsoft.com/office/drawing/2014/chart" uri="{C3380CC4-5D6E-409C-BE32-E72D297353CC}">
              <c16:uniqueId val="{00000008-B0F0-4A75-BB1A-D197D53F76A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42511</c:v>
                </c:pt>
                <c:pt idx="5">
                  <c:v>43361</c:v>
                </c:pt>
                <c:pt idx="8">
                  <c:v>41619</c:v>
                </c:pt>
                <c:pt idx="11">
                  <c:v>41329</c:v>
                </c:pt>
                <c:pt idx="14">
                  <c:v>40510</c:v>
                </c:pt>
              </c:numCache>
            </c:numRef>
          </c:val>
          <c:extLst>
            <c:ext xmlns:c16="http://schemas.microsoft.com/office/drawing/2014/chart" uri="{C3380CC4-5D6E-409C-BE32-E72D297353CC}">
              <c16:uniqueId val="{00000000-0E56-437A-8BF6-51F119D4DEE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1817</c:v>
                </c:pt>
                <c:pt idx="5">
                  <c:v>1723</c:v>
                </c:pt>
                <c:pt idx="8">
                  <c:v>2124</c:v>
                </c:pt>
                <c:pt idx="11">
                  <c:v>2442</c:v>
                </c:pt>
                <c:pt idx="14">
                  <c:v>2246</c:v>
                </c:pt>
              </c:numCache>
            </c:numRef>
          </c:val>
          <c:extLst>
            <c:ext xmlns:c16="http://schemas.microsoft.com/office/drawing/2014/chart" uri="{C3380CC4-5D6E-409C-BE32-E72D297353CC}">
              <c16:uniqueId val="{00000001-0E56-437A-8BF6-51F119D4DEE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8721</c:v>
                </c:pt>
                <c:pt idx="5">
                  <c:v>9800</c:v>
                </c:pt>
                <c:pt idx="8">
                  <c:v>10356</c:v>
                </c:pt>
                <c:pt idx="11">
                  <c:v>9221</c:v>
                </c:pt>
                <c:pt idx="14">
                  <c:v>7832</c:v>
                </c:pt>
              </c:numCache>
            </c:numRef>
          </c:val>
          <c:extLst>
            <c:ext xmlns:c16="http://schemas.microsoft.com/office/drawing/2014/chart" uri="{C3380CC4-5D6E-409C-BE32-E72D297353CC}">
              <c16:uniqueId val="{00000002-0E56-437A-8BF6-51F119D4DEE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E56-437A-8BF6-51F119D4DEE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E56-437A-8BF6-51F119D4DEE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E56-437A-8BF6-51F119D4DEE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3646</c:v>
                </c:pt>
                <c:pt idx="3">
                  <c:v>3644</c:v>
                </c:pt>
                <c:pt idx="6">
                  <c:v>3303</c:v>
                </c:pt>
                <c:pt idx="9">
                  <c:v>3593</c:v>
                </c:pt>
                <c:pt idx="12">
                  <c:v>3220</c:v>
                </c:pt>
              </c:numCache>
            </c:numRef>
          </c:val>
          <c:extLst>
            <c:ext xmlns:c16="http://schemas.microsoft.com/office/drawing/2014/chart" uri="{C3380CC4-5D6E-409C-BE32-E72D297353CC}">
              <c16:uniqueId val="{00000006-0E56-437A-8BF6-51F119D4DEE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1107</c:v>
                </c:pt>
                <c:pt idx="3">
                  <c:v>1147</c:v>
                </c:pt>
                <c:pt idx="6">
                  <c:v>1173</c:v>
                </c:pt>
                <c:pt idx="9">
                  <c:v>1159</c:v>
                </c:pt>
                <c:pt idx="12">
                  <c:v>1177</c:v>
                </c:pt>
              </c:numCache>
            </c:numRef>
          </c:val>
          <c:extLst>
            <c:ext xmlns:c16="http://schemas.microsoft.com/office/drawing/2014/chart" uri="{C3380CC4-5D6E-409C-BE32-E72D297353CC}">
              <c16:uniqueId val="{00000007-0E56-437A-8BF6-51F119D4DEE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6588</c:v>
                </c:pt>
                <c:pt idx="3">
                  <c:v>5495</c:v>
                </c:pt>
                <c:pt idx="6">
                  <c:v>5113</c:v>
                </c:pt>
                <c:pt idx="9">
                  <c:v>4772</c:v>
                </c:pt>
                <c:pt idx="12">
                  <c:v>3703</c:v>
                </c:pt>
              </c:numCache>
            </c:numRef>
          </c:val>
          <c:extLst>
            <c:ext xmlns:c16="http://schemas.microsoft.com/office/drawing/2014/chart" uri="{C3380CC4-5D6E-409C-BE32-E72D297353CC}">
              <c16:uniqueId val="{00000008-0E56-437A-8BF6-51F119D4DEE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0E56-437A-8BF6-51F119D4DEE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43249</c:v>
                </c:pt>
                <c:pt idx="3">
                  <c:v>45593</c:v>
                </c:pt>
                <c:pt idx="6">
                  <c:v>43447</c:v>
                </c:pt>
                <c:pt idx="9">
                  <c:v>41665</c:v>
                </c:pt>
                <c:pt idx="12">
                  <c:v>40782</c:v>
                </c:pt>
              </c:numCache>
            </c:numRef>
          </c:val>
          <c:extLst>
            <c:ext xmlns:c16="http://schemas.microsoft.com/office/drawing/2014/chart" uri="{C3380CC4-5D6E-409C-BE32-E72D297353CC}">
              <c16:uniqueId val="{0000000A-0E56-437A-8BF6-51F119D4DEE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1540</c:v>
                </c:pt>
                <c:pt idx="2">
                  <c:v>#N/A</c:v>
                </c:pt>
                <c:pt idx="3">
                  <c:v>#N/A</c:v>
                </c:pt>
                <c:pt idx="4">
                  <c:v>996</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0E56-437A-8BF6-51F119D4DEE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4309</c:v>
                </c:pt>
                <c:pt idx="1">
                  <c:v>3456</c:v>
                </c:pt>
                <c:pt idx="2">
                  <c:v>3986</c:v>
                </c:pt>
              </c:numCache>
            </c:numRef>
          </c:val>
          <c:extLst>
            <c:ext xmlns:c16="http://schemas.microsoft.com/office/drawing/2014/chart" uri="{C3380CC4-5D6E-409C-BE32-E72D297353CC}">
              <c16:uniqueId val="{00000000-5A19-49E8-A396-225E584CD32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912</c:v>
                </c:pt>
                <c:pt idx="1">
                  <c:v>815</c:v>
                </c:pt>
                <c:pt idx="2">
                  <c:v>216</c:v>
                </c:pt>
              </c:numCache>
            </c:numRef>
          </c:val>
          <c:extLst>
            <c:ext xmlns:c16="http://schemas.microsoft.com/office/drawing/2014/chart" uri="{C3380CC4-5D6E-409C-BE32-E72D297353CC}">
              <c16:uniqueId val="{00000001-5A19-49E8-A396-225E584CD32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3931</c:v>
                </c:pt>
                <c:pt idx="1">
                  <c:v>3820</c:v>
                </c:pt>
                <c:pt idx="2">
                  <c:v>2679</c:v>
                </c:pt>
              </c:numCache>
            </c:numRef>
          </c:val>
          <c:extLst>
            <c:ext xmlns:c16="http://schemas.microsoft.com/office/drawing/2014/chart" uri="{C3380CC4-5D6E-409C-BE32-E72D297353CC}">
              <c16:uniqueId val="{00000002-5A19-49E8-A396-225E584CD32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[1]公会計指標分析・財政指標組合せ分析表!$AN$51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{1A418DF8-3E1F-4199-9B25-5745BA77D053}</c15:txfldGUID>
                      <c15:f>[1]公会計指標分析・財政指標組合せ分析表!$BP$50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E7C-4EFB-87DC-BFE5CC9BEBE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{DDA4F801-7C51-4D94-B9DB-A58DC37AD9C5}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E7C-4EFB-87DC-BFE5CC9BEBE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{BE561942-370F-49BE-929E-B8E4EB3C791F}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E7C-4EFB-87DC-BFE5CC9BEBE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{623C71D1-643C-423F-9B98-77E5DBBBB8E6}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E7C-4EFB-87DC-BFE5CC9BEBE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{2EACDFE3-970E-439C-8104-D4E2026171CB}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E7C-4EFB-87DC-BFE5CC9BEBEA}"/>
                </c:ext>
              </c:extLst>
            </c:dLbl>
            <c:dLbl>
              <c:idx val="8"/>
              <c:tx>
                <c:strRef>
                  <c:f>[1]公会計指標分析・財政指標組合せ分析表!$BX$50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{B2A7A84D-ECA9-42E5-914C-C134112B3D45}</c15:txfldGUID>
                      <c15:f>[1]公会計指標分析・財政指標組合せ分析表!$BX$50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E7C-4EFB-87DC-BFE5CC9BEBEA}"/>
                </c:ext>
              </c:extLst>
            </c:dLbl>
            <c:dLbl>
              <c:idx val="16"/>
              <c:tx>
                <c:strRef>
                  <c:f>[1]公会計指標分析・財政指標組合せ分析表!$CF$50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{B6A2DF40-B9A5-429C-85DB-B24B19019656}</c15:txfldGUID>
                      <c15:f>[1]公会計指標分析・財政指標組合せ分析表!$CF$50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E7C-4EFB-87DC-BFE5CC9BEBEA}"/>
                </c:ext>
              </c:extLst>
            </c:dLbl>
            <c:dLbl>
              <c:idx val="24"/>
              <c:tx>
                <c:strRef>
                  <c:f>[1]公会計指標分析・財政指標組合せ分析表!$CN$50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{B5C1C89F-9EBF-4A47-9F79-A02C12BE8662}</c15:txfldGUID>
                      <c15:f>[1]公会計指標分析・財政指標組合せ分析表!$CN$50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E7C-4EFB-87DC-BFE5CC9BEBEA}"/>
                </c:ext>
              </c:extLst>
            </c:dLbl>
            <c:dLbl>
              <c:idx val="32"/>
              <c:tx>
                <c:strRef>
                  <c:f>[1]公会計指標分析・財政指標組合せ分析表!$CV$50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{6D672E3B-6CAB-4C53-9F53-80441B23D1BE}</c15:txfldGUID>
                      <c15:f>[1]公会計指標分析・財政指標組合せ分析表!$CV$50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E7C-4EFB-87DC-BFE5CC9BEBE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[1]公会計指標分析・財政指標組合せ分析表!$BP$53:$DC$53</c:f>
              <c:numCache>
                <c:formatCode>General</c:formatCode>
                <c:ptCount val="40"/>
                <c:pt idx="0">
                  <c:v>56.9</c:v>
                </c:pt>
                <c:pt idx="8">
                  <c:v>59.9</c:v>
                </c:pt>
                <c:pt idx="16">
                  <c:v>59.4</c:v>
                </c:pt>
                <c:pt idx="24">
                  <c:v>60.8</c:v>
                </c:pt>
                <c:pt idx="32">
                  <c:v>62.4</c:v>
                </c:pt>
              </c:numCache>
            </c:numRef>
          </c:xVal>
          <c:yVal>
            <c:numRef>
              <c:f>[1]公会計指標分析・財政指標組合せ分析表!$BP$51:$DC$51</c:f>
              <c:numCache>
                <c:formatCode>General</c:formatCode>
                <c:ptCount val="40"/>
                <c:pt idx="0">
                  <c:v>5.5</c:v>
                </c:pt>
                <c:pt idx="8">
                  <c:v>3.4</c:v>
                </c:pt>
              </c:numCache>
            </c:numRef>
          </c:yVal>
          <c:smooth val="0"/>
          <c:extLst>
            <c:ext xmlns:c16="http://schemas.microsoft.com/office/drawing/2014/chart" uri="{C3380CC4-5D6E-409C-BE32-E72D297353CC}">
              <c16:uniqueId val="{00000009-7E7C-4EFB-87DC-BFE5CC9BEBEA}"/>
            </c:ext>
          </c:extLst>
        </c:ser>
        <c:ser>
          <c:idx val="1"/>
          <c:order val="1"/>
          <c:tx>
            <c:strRef>
              <c:f>[1]公会計指標分析・財政指標組合せ分析表!$AN$55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[1]公会計指標分析・財政指標組合せ分析表!$BP$50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{71CAC1C2-0511-41E4-A1B5-61AE22BEB3BA}</c15:txfldGUID>
                      <c15:f>[1]公会計指標分析・財政指標組合せ分析表!$BP$50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E7C-4EFB-87DC-BFE5CC9BEBE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{64230D6E-172E-46CD-B07A-2444CE9E3F6E}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E7C-4EFB-87DC-BFE5CC9BEBE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{5EF18FFC-29CA-45CE-A965-281DF9F1C74E}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E7C-4EFB-87DC-BFE5CC9BEBE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{ED37B793-5EBA-4151-B32C-0182FFE61E2F}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E7C-4EFB-87DC-BFE5CC9BEBE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{5236BD87-E502-4D87-A7D3-EE2EE95F1DBE}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E7C-4EFB-87DC-BFE5CC9BEBEA}"/>
                </c:ext>
              </c:extLst>
            </c:dLbl>
            <c:dLbl>
              <c:idx val="8"/>
              <c:tx>
                <c:strRef>
                  <c:f>[1]公会計指標分析・財政指標組合せ分析表!$BX$50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{FF68EC0D-CB8B-4889-AEAE-3BD26DD09B7E}</c15:txfldGUID>
                      <c15:f>[1]公会計指標分析・財政指標組合せ分析表!$BX$50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E7C-4EFB-87DC-BFE5CC9BEBEA}"/>
                </c:ext>
              </c:extLst>
            </c:dLbl>
            <c:dLbl>
              <c:idx val="16"/>
              <c:tx>
                <c:strRef>
                  <c:f>[1]公会計指標分析・財政指標組合せ分析表!$CF$50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{BDA213C6-EF5B-40CF-8065-E89F82C7DA9A}</c15:txfldGUID>
                      <c15:f>[1]公会計指標分析・財政指標組合せ分析表!$CF$50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E7C-4EFB-87DC-BFE5CC9BEBEA}"/>
                </c:ext>
              </c:extLst>
            </c:dLbl>
            <c:dLbl>
              <c:idx val="24"/>
              <c:tx>
                <c:strRef>
                  <c:f>[1]公会計指標分析・財政指標組合せ分析表!$CN$50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{7C8C80A0-C6D3-4F9E-8CF9-E0DE48B5EAF4}</c15:txfldGUID>
                      <c15:f>[1]公会計指標分析・財政指標組合せ分析表!$CN$50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E7C-4EFB-87DC-BFE5CC9BEBEA}"/>
                </c:ext>
              </c:extLst>
            </c:dLbl>
            <c:dLbl>
              <c:idx val="32"/>
              <c:tx>
                <c:strRef>
                  <c:f>[1]公会計指標分析・財政指標組合せ分析表!$CV$50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{064696AA-084C-4701-B414-76864F1C3108}</c15:txfldGUID>
                      <c15:f>[1]公会計指標分析・財政指標組合せ分析表!$CV$50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E7C-4EFB-87DC-BFE5CC9BEBE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[1]公会計指標分析・財政指標組合せ分析表!$BP$57:$DC$57</c:f>
              <c:numCache>
                <c:formatCode>General</c:formatCode>
                <c:ptCount val="40"/>
                <c:pt idx="0">
                  <c:v>61</c:v>
                </c:pt>
                <c:pt idx="8">
                  <c:v>62.1</c:v>
                </c:pt>
                <c:pt idx="16">
                  <c:v>62.9</c:v>
                </c:pt>
                <c:pt idx="24">
                  <c:v>64.2</c:v>
                </c:pt>
                <c:pt idx="32">
                  <c:v>65</c:v>
                </c:pt>
              </c:numCache>
            </c:numRef>
          </c:xVal>
          <c:yVal>
            <c:numRef>
              <c:f>[1]公会計指標分析・財政指標組合せ分析表!$BP$55:$DC$55</c:f>
              <c:numCache>
                <c:formatCode>General</c:formatCode>
                <c:ptCount val="40"/>
                <c:pt idx="0">
                  <c:v>7.1</c:v>
                </c:pt>
                <c:pt idx="8">
                  <c:v>5</c:v>
                </c:pt>
                <c:pt idx="16">
                  <c:v>0.1</c:v>
                </c:pt>
                <c:pt idx="24">
                  <c:v>0</c:v>
                </c:pt>
                <c:pt idx="32">
                  <c:v>1.8</c:v>
                </c:pt>
              </c:numCache>
            </c:numRef>
          </c:yVal>
          <c:smooth val="0"/>
          <c:extLst>
            <c:ext xmlns:c16="http://schemas.microsoft.com/office/drawing/2014/chart" uri="{C3380CC4-5D6E-409C-BE32-E72D297353CC}">
              <c16:uniqueId val="{00000013-7E7C-4EFB-87DC-BFE5CC9BEBEA}"/>
            </c:ext>
          </c:extLst>
        </c:ser>
        <c:dLbls>
          <c:showLegendKey val="0"/>
          <c:showVal val="1"/>
          <c:showCatName val="0"/>
          <c:showSerName val="0"/>
          <c:showPercent val="0"/>
          <c:showBubbleSize val="0"/>
        </c:dLbls>
        <c:axId val="46179840"/>
        <c:axId val="46181760"/>
      </c:scatterChart>
      <c:valAx>
        <c:axId val="46179840"/>
        <c:scaling>
          <c:orientation val="maxMin"/>
          <c:max val="66"/>
          <c:min val="56"/>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8"/>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[1]公会計指標分析・財政指標組合せ分析表!$AN$73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{7C5940DD-CBFB-4A29-AA2A-BDEEEE431BD9}</c15:txfldGUID>
                      <c15:f>[1]公会計指標分析・財政指標組合せ分析表!$BP$72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47B-4381-A7B9-F859337DB15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{CAC6C828-B6D2-4E85-86EB-0549007F3FEA}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47B-4381-A7B9-F859337DB15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{A785B1D0-4930-4B86-B955-155EE32FCE7F}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47B-4381-A7B9-F859337DB15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{9FBD3AEA-448C-474A-8AC5-CB34C0E004C3}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47B-4381-A7B9-F859337DB15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{2C1D33FA-D2B3-422E-964C-B9166616C059}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47B-4381-A7B9-F859337DB15F}"/>
                </c:ext>
              </c:extLst>
            </c:dLbl>
            <c:dLbl>
              <c:idx val="8"/>
              <c:tx>
                <c:strRef>
                  <c:f>[1]公会計指標分析・財政指標組合せ分析表!$BX$72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{B0B4E47D-F7EC-4E75-BE87-7DE509F3A5B4}</c15:txfldGUID>
                      <c15:f>[1]公会計指標分析・財政指標組合せ分析表!$BX$72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47B-4381-A7B9-F859337DB15F}"/>
                </c:ext>
              </c:extLst>
            </c:dLbl>
            <c:dLbl>
              <c:idx val="16"/>
              <c:tx>
                <c:strRef>
                  <c:f>[1]公会計指標分析・財政指標組合せ分析表!$CF$72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{6F51E035-8AC8-4740-B417-E803422C61C3}</c15:txfldGUID>
                      <c15:f>[1]公会計指標分析・財政指標組合せ分析表!$CF$72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47B-4381-A7B9-F859337DB15F}"/>
                </c:ext>
              </c:extLst>
            </c:dLbl>
            <c:dLbl>
              <c:idx val="24"/>
              <c:tx>
                <c:strRef>
                  <c:f>[1]公会計指標分析・財政指標組合せ分析表!$CN$72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{D430B24C-507D-4C7B-A45B-E2051B7921C1}</c15:txfldGUID>
                      <c15:f>[1]公会計指標分析・財政指標組合せ分析表!$CN$72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47B-4381-A7B9-F859337DB15F}"/>
                </c:ext>
              </c:extLst>
            </c:dLbl>
            <c:dLbl>
              <c:idx val="32"/>
              <c:tx>
                <c:strRef>
                  <c:f>[1]公会計指標分析・財政指標組合せ分析表!$CV$72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{91671586-5E15-4E44-BB51-25B5F07482C5}</c15:txfldGUID>
                      <c15:f>[1]公会計指標分析・財政指標組合せ分析表!$CV$72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47B-4381-A7B9-F859337DB15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[1]公会計指標分析・財政指標組合せ分析表!$BP$75:$DC$75</c:f>
              <c:numCache>
                <c:formatCode>General</c:formatCode>
                <c:ptCount val="40"/>
                <c:pt idx="0">
                  <c:v>5.7</c:v>
                </c:pt>
                <c:pt idx="8">
                  <c:v>5.0999999999999996</c:v>
                </c:pt>
                <c:pt idx="16">
                  <c:v>4.3</c:v>
                </c:pt>
                <c:pt idx="24">
                  <c:v>4.2</c:v>
                </c:pt>
                <c:pt idx="32">
                  <c:v>4.5</c:v>
                </c:pt>
              </c:numCache>
            </c:numRef>
          </c:xVal>
          <c:yVal>
            <c:numRef>
              <c:f>[1]公会計指標分析・財政指標組合せ分析表!$BP$73:$DC$73</c:f>
              <c:numCache>
                <c:formatCode>General</c:formatCode>
                <c:ptCount val="40"/>
                <c:pt idx="0">
                  <c:v>5.5</c:v>
                </c:pt>
                <c:pt idx="8">
                  <c:v>3.4</c:v>
                </c:pt>
              </c:numCache>
            </c:numRef>
          </c:yVal>
          <c:smooth val="0"/>
          <c:extLst>
            <c:ext xmlns:c16="http://schemas.microsoft.com/office/drawing/2014/chart" uri="{C3380CC4-5D6E-409C-BE32-E72D297353CC}">
              <c16:uniqueId val="{00000009-B47B-4381-A7B9-F859337DB15F}"/>
            </c:ext>
          </c:extLst>
        </c:ser>
        <c:ser>
          <c:idx val="1"/>
          <c:order val="1"/>
          <c:tx>
            <c:strRef>
              <c:f>[1]公会計指標分析・財政指標組合せ分析表!$AN$77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[1]公会計指標分析・財政指標組合せ分析表!$BP$72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{03DD750D-B6EC-4ECF-B3E3-76F2E7FDB447}</c15:txfldGUID>
                      <c15:f>[1]公会計指標分析・財政指標組合せ分析表!$BP$72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47B-4381-A7B9-F859337DB15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{FD1822F0-C266-4A22-A08C-676F87F7FF2F}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47B-4381-A7B9-F859337DB15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{AA0BDE32-B41B-48B3-834E-3490EB8C3565}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47B-4381-A7B9-F859337DB15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{F92F0B29-FC65-40AE-AC8F-F6E1FB58C826}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47B-4381-A7B9-F859337DB15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{69989D66-B42C-48E6-8142-68E8ED276ED6}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47B-4381-A7B9-F859337DB15F}"/>
                </c:ext>
              </c:extLst>
            </c:dLbl>
            <c:dLbl>
              <c:idx val="8"/>
              <c:tx>
                <c:strRef>
                  <c:f>[1]公会計指標分析・財政指標組合せ分析表!$BX$72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{4E22B495-ACE6-4C9F-81FA-B8CD409F654E}</c15:txfldGUID>
                      <c15:f>[1]公会計指標分析・財政指標組合せ分析表!$BX$72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47B-4381-A7B9-F859337DB15F}"/>
                </c:ext>
              </c:extLst>
            </c:dLbl>
            <c:dLbl>
              <c:idx val="16"/>
              <c:tx>
                <c:strRef>
                  <c:f>[1]公会計指標分析・財政指標組合せ分析表!$CF$72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{0C0DB3F3-004C-4464-85E1-DA13FFDD1631}</c15:txfldGUID>
                      <c15:f>[1]公会計指標分析・財政指標組合せ分析表!$CF$72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47B-4381-A7B9-F859337DB15F}"/>
                </c:ext>
              </c:extLst>
            </c:dLbl>
            <c:dLbl>
              <c:idx val="24"/>
              <c:tx>
                <c:strRef>
                  <c:f>[1]公会計指標分析・財政指標組合せ分析表!$CN$72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{D637857C-1174-4857-988C-513AC1F5C934}</c15:txfldGUID>
                      <c15:f>[1]公会計指標分析・財政指標組合せ分析表!$CN$72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47B-4381-A7B9-F859337DB15F}"/>
                </c:ext>
              </c:extLst>
            </c:dLbl>
            <c:dLbl>
              <c:idx val="32"/>
              <c:tx>
                <c:strRef>
                  <c:f>[1]公会計指標分析・財政指標組合せ分析表!$CV$72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{0845E4D4-38C8-4DE3-985C-926F612A256A}</c15:txfldGUID>
                      <c15:f>[1]公会計指標分析・財政指標組合せ分析表!$CV$72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47B-4381-A7B9-F859337DB15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[1]公会計指標分析・財政指標組合せ分析表!$BP$79:$DC$79</c:f>
              <c:numCache>
                <c:formatCode>General</c:formatCode>
                <c:ptCount val="40"/>
                <c:pt idx="0">
                  <c:v>3.4</c:v>
                </c:pt>
                <c:pt idx="8">
                  <c:v>3.6</c:v>
                </c:pt>
                <c:pt idx="16">
                  <c:v>3.6</c:v>
                </c:pt>
                <c:pt idx="24">
                  <c:v>3.7</c:v>
                </c:pt>
                <c:pt idx="32">
                  <c:v>3.8</c:v>
                </c:pt>
              </c:numCache>
            </c:numRef>
          </c:xVal>
          <c:yVal>
            <c:numRef>
              <c:f>[1]公会計指標分析・財政指標組合せ分析表!$BP$77:$DC$77</c:f>
              <c:numCache>
                <c:formatCode>General</c:formatCode>
                <c:ptCount val="40"/>
                <c:pt idx="0">
                  <c:v>7.1</c:v>
                </c:pt>
                <c:pt idx="8">
                  <c:v>5</c:v>
                </c:pt>
                <c:pt idx="16">
                  <c:v>0.1</c:v>
                </c:pt>
                <c:pt idx="24">
                  <c:v>0</c:v>
                </c:pt>
                <c:pt idx="32">
                  <c:v>1.8</c:v>
                </c:pt>
              </c:numCache>
            </c:numRef>
          </c:yVal>
          <c:smooth val="0"/>
          <c:extLst>
            <c:ext xmlns:c16="http://schemas.microsoft.com/office/drawing/2014/chart" uri="{C3380CC4-5D6E-409C-BE32-E72D297353CC}">
              <c16:uniqueId val="{00000013-B47B-4381-A7B9-F859337DB15F}"/>
            </c:ext>
          </c:extLst>
        </c:ser>
        <c:dLbls>
          <c:showLegendKey val="0"/>
          <c:showVal val="1"/>
          <c:showCatName val="0"/>
          <c:showSerName val="0"/>
          <c:showPercent val="0"/>
          <c:showBubbleSize val="0"/>
        </c:dLbls>
        <c:axId val="84219776"/>
        <c:axId val="84234240"/>
      </c:scatterChart>
      <c:valAx>
        <c:axId val="84219776"/>
        <c:scaling>
          <c:orientation val="maxMin"/>
          <c:max val="6"/>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8"/>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埼玉県久喜市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150,976
146,570
82.41
64,766,234
61,448,408
2,750,342
33,619,029
40,782,219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市町村民税（法人分）の増や定額減税減収補填特例交付金の皆増により、基準財政収入額が増加した一方、社会福祉費や教育費などの増加に伴い、基準財政需要額も増加したことから、前年度と比較すると低下した。</a:t>
          </a:r>
        </a:p>
        <a:p>
          <a:r>
            <a:rPr kumimoji="1" lang="ja-JP" altLang="en-US" sz="1300">
              <a:latin typeface="ＭＳ Ｐゴシック" panose="020B0600070205080204" pitchFamily="50" charset="-128"/>
              <a:ea typeface="ＭＳ Ｐゴシック" panose="020B0600070205080204" pitchFamily="50" charset="-128"/>
            </a:rPr>
            <a:t>　埼玉県平均や全国平均を上回ったものの、類似団体平均を下回っているため、今後も引き続き自主財源である市税の徴収率向上を図り、更なる財源確保に努めていく。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86078</xdr:rowOff>
    </xdr:from>
    <xdr:to>
      <xdr:col>23</xdr:col>
      <xdr:colOff>133350</xdr:colOff>
      <xdr:row>44</xdr:row>
      <xdr:rowOff>44450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086828"/>
          <a:ext cx="0" cy="15014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16527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6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44450</xdr:rowOff>
    </xdr:from>
    <xdr:to>
      <xdr:col>24</xdr:col>
      <xdr:colOff>12700</xdr:colOff>
      <xdr:row>44</xdr:row>
      <xdr:rowOff>44450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8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1005</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3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86078</xdr:rowOff>
    </xdr:from>
    <xdr:to>
      <xdr:col>24</xdr:col>
      <xdr:colOff>12700</xdr:colOff>
      <xdr:row>35</xdr:row>
      <xdr:rowOff>86078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08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76200</xdr:rowOff>
    </xdr:from>
    <xdr:to>
      <xdr:col>23</xdr:col>
      <xdr:colOff>133350</xdr:colOff>
      <xdr:row>41</xdr:row>
      <xdr:rowOff>89605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105650"/>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39</xdr:row>
      <xdr:rowOff>79322</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7658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62795</xdr:rowOff>
    </xdr:from>
    <xdr:to>
      <xdr:col>23</xdr:col>
      <xdr:colOff>184150</xdr:colOff>
      <xdr:row>40</xdr:row>
      <xdr:rowOff>164395</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49389</xdr:rowOff>
    </xdr:from>
    <xdr:to>
      <xdr:col>19</xdr:col>
      <xdr:colOff>133350</xdr:colOff>
      <xdr:row>41</xdr:row>
      <xdr:rowOff>76200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078839"/>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76200</xdr:rowOff>
    </xdr:from>
    <xdr:to>
      <xdr:col>19</xdr:col>
      <xdr:colOff>184150</xdr:colOff>
      <xdr:row>41</xdr:row>
      <xdr:rowOff>6350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16527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70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35983</xdr:rowOff>
    </xdr:from>
    <xdr:to>
      <xdr:col>15</xdr:col>
      <xdr:colOff>82550</xdr:colOff>
      <xdr:row>41</xdr:row>
      <xdr:rowOff>49389</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065433"/>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62795</xdr:rowOff>
    </xdr:from>
    <xdr:to>
      <xdr:col>15</xdr:col>
      <xdr:colOff>133350</xdr:colOff>
      <xdr:row>40</xdr:row>
      <xdr:rowOff>164395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3122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68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9172</xdr:rowOff>
    </xdr:from>
    <xdr:to>
      <xdr:col>11</xdr:col>
      <xdr:colOff>31750</xdr:colOff>
      <xdr:row>41</xdr:row>
      <xdr:rowOff>35983</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038622"/>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49389</xdr:rowOff>
    </xdr:from>
    <xdr:to>
      <xdr:col>11</xdr:col>
      <xdr:colOff>82550</xdr:colOff>
      <xdr:row>40</xdr:row>
      <xdr:rowOff>150989</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690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161166</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676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62795</xdr:rowOff>
    </xdr:from>
    <xdr:to>
      <xdr:col>7</xdr:col>
      <xdr:colOff>31750</xdr:colOff>
      <xdr:row>40</xdr:row>
      <xdr:rowOff>164395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3122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68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38805</xdr:rowOff>
    </xdr:from>
    <xdr:to>
      <xdr:col>23</xdr:col>
      <xdr:colOff>184150</xdr:colOff>
      <xdr:row>41</xdr:row>
      <xdr:rowOff>140405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06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10882</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040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25400</xdr:rowOff>
    </xdr:from>
    <xdr:to>
      <xdr:col>19</xdr:col>
      <xdr:colOff>184150</xdr:colOff>
      <xdr:row>41</xdr:row>
      <xdr:rowOff>127000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111777</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14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170039</xdr:rowOff>
    </xdr:from>
    <xdr:to>
      <xdr:col>15</xdr:col>
      <xdr:colOff>133350</xdr:colOff>
      <xdr:row>41</xdr:row>
      <xdr:rowOff>100189</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02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84966</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114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156633</xdr:rowOff>
    </xdr:from>
    <xdr:to>
      <xdr:col>11</xdr:col>
      <xdr:colOff>82550</xdr:colOff>
      <xdr:row>41</xdr:row>
      <xdr:rowOff>86783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71560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129822</xdr:rowOff>
    </xdr:from>
    <xdr:to>
      <xdr:col>7</xdr:col>
      <xdr:colOff>31750</xdr:colOff>
      <xdr:row>41</xdr:row>
      <xdr:rowOff>59972</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987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44749</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074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の減となり、類似団体平均、埼玉県平均及び全国平均のいずれの指標よりも下回っている。ごみ処理収集業務を久喜宮代衛生組合から移管を受けたことによる組合負担金の減少により経常一般財源等が減となったことが、ポイント減少の要因と考えられる。</a:t>
          </a:r>
        </a:p>
        <a:p>
          <a:r>
            <a:rPr kumimoji="1" lang="ja-JP" altLang="en-US" sz="1300">
              <a:latin typeface="ＭＳ Ｐゴシック" panose="020B0600070205080204" pitchFamily="50" charset="-128"/>
              <a:ea typeface="ＭＳ Ｐゴシック" panose="020B0600070205080204" pitchFamily="50" charset="-128"/>
            </a:rPr>
            <a:t>　今後も自主財源の確保や事務事業の見直しによる経常経費の削減に取り組んでいく。</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1270</xdr:rowOff>
    </xdr:from>
    <xdr:to>
      <xdr:col>23</xdr:col>
      <xdr:colOff>133350</xdr:colOff>
      <xdr:row>66</xdr:row>
      <xdr:rowOff>140462</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288270"/>
          <a:ext cx="0" cy="11678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112539</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428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140462</xdr:rowOff>
    </xdr:from>
    <xdr:to>
      <xdr:col>24</xdr:col>
      <xdr:colOff>12700</xdr:colOff>
      <xdr:row>66</xdr:row>
      <xdr:rowOff>140462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456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87647</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10031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1270</xdr:rowOff>
    </xdr:from>
    <xdr:to>
      <xdr:col>24</xdr:col>
      <xdr:colOff>12700</xdr:colOff>
      <xdr:row>60</xdr:row>
      <xdr:rowOff>1270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288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82804</xdr:rowOff>
    </xdr:from>
    <xdr:to>
      <xdr:col>23</xdr:col>
      <xdr:colOff>133350</xdr:colOff>
      <xdr:row>64</xdr:row>
      <xdr:rowOff>131064</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114800" y="11055604"/>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119905</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10927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147828</xdr:rowOff>
    </xdr:from>
    <xdr:to>
      <xdr:col>23</xdr:col>
      <xdr:colOff>184150</xdr:colOff>
      <xdr:row>65</xdr:row>
      <xdr:rowOff>77978</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112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102108</xdr:rowOff>
    </xdr:from>
    <xdr:to>
      <xdr:col>19</xdr:col>
      <xdr:colOff>133350</xdr:colOff>
      <xdr:row>64</xdr:row>
      <xdr:rowOff>131064</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3225800" y="11074908"/>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133350</xdr:rowOff>
    </xdr:from>
    <xdr:to>
      <xdr:col>19</xdr:col>
      <xdr:colOff>184150</xdr:colOff>
      <xdr:row>65</xdr:row>
      <xdr:rowOff>63500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110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48277</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1192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97536</xdr:rowOff>
    </xdr:from>
    <xdr:to>
      <xdr:col>15</xdr:col>
      <xdr:colOff>82550</xdr:colOff>
      <xdr:row>64</xdr:row>
      <xdr:rowOff>102108</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2336800" y="10727436"/>
          <a:ext cx="889000" cy="347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99568</xdr:rowOff>
    </xdr:from>
    <xdr:to>
      <xdr:col>15</xdr:col>
      <xdr:colOff>133350</xdr:colOff>
      <xdr:row>65</xdr:row>
      <xdr:rowOff>29718</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1072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14495</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1158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97536</xdr:rowOff>
    </xdr:from>
    <xdr:to>
      <xdr:col>11</xdr:col>
      <xdr:colOff>31750</xdr:colOff>
      <xdr:row>64</xdr:row>
      <xdr:rowOff>39370</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0727436"/>
          <a:ext cx="889000" cy="284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155194</xdr:rowOff>
    </xdr:from>
    <xdr:to>
      <xdr:col>11</xdr:col>
      <xdr:colOff>82550</xdr:colOff>
      <xdr:row>64</xdr:row>
      <xdr:rowOff>85344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956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70121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1042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508</xdr:rowOff>
    </xdr:from>
    <xdr:to>
      <xdr:col>7</xdr:col>
      <xdr:colOff>31750</xdr:colOff>
      <xdr:row>65</xdr:row>
      <xdr:rowOff>102108</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1144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86885</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1231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32004</xdr:rowOff>
    </xdr:from>
    <xdr:to>
      <xdr:col>23</xdr:col>
      <xdr:colOff>184150</xdr:colOff>
      <xdr:row>64</xdr:row>
      <xdr:rowOff>133604</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1004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48531</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0849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80264</xdr:rowOff>
    </xdr:from>
    <xdr:to>
      <xdr:col>19</xdr:col>
      <xdr:colOff>184150</xdr:colOff>
      <xdr:row>65</xdr:row>
      <xdr:rowOff>10414</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105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20591</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08219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51308</xdr:rowOff>
    </xdr:from>
    <xdr:to>
      <xdr:col>15</xdr:col>
      <xdr:colOff>133350</xdr:colOff>
      <xdr:row>64</xdr:row>
      <xdr:rowOff>152908</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102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163085</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0792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46736</xdr:rowOff>
    </xdr:from>
    <xdr:to>
      <xdr:col>11</xdr:col>
      <xdr:colOff>82550</xdr:colOff>
      <xdr:row>62</xdr:row>
      <xdr:rowOff>148336</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67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158513</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044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160020</xdr:rowOff>
    </xdr:from>
    <xdr:to>
      <xdr:col>7</xdr:col>
      <xdr:colOff>31750</xdr:colOff>
      <xdr:row>64</xdr:row>
      <xdr:rowOff>90170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096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100347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0730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[117,745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任期の定めのない常勤職員に係る給料等の増やごみ処理収集業務を久喜宮代衛生組合から移管を受けたことによるごみ収集業務委託料の増や住民記録システム等標準化・共通化業務委託料の皆増等により、前年度と比較して</a:t>
          </a:r>
          <a:r>
            <a:rPr kumimoji="1" lang="en-US" altLang="ja-JP" sz="1300">
              <a:latin typeface="ＭＳ Ｐゴシック" panose="020B0600070205080204" pitchFamily="50" charset="-128"/>
              <a:ea typeface="ＭＳ Ｐゴシック" panose="020B0600070205080204" pitchFamily="50" charset="-128"/>
            </a:rPr>
            <a:t>14,499</a:t>
          </a:r>
          <a:r>
            <a:rPr kumimoji="1" lang="ja-JP" altLang="en-US" sz="1300">
              <a:latin typeface="ＭＳ Ｐゴシック" panose="020B0600070205080204" pitchFamily="50" charset="-128"/>
              <a:ea typeface="ＭＳ Ｐゴシック" panose="020B0600070205080204" pitchFamily="50" charset="-128"/>
            </a:rPr>
            <a:t>円の増となった。</a:t>
          </a:r>
        </a:p>
        <a:p>
          <a:r>
            <a:rPr kumimoji="1" lang="ja-JP" altLang="en-US" sz="1300">
              <a:latin typeface="ＭＳ Ｐゴシック" panose="020B0600070205080204" pitchFamily="50" charset="-128"/>
              <a:ea typeface="ＭＳ Ｐゴシック" panose="020B0600070205080204" pitchFamily="50" charset="-128"/>
            </a:rPr>
            <a:t>　類似団体平均、埼玉県平均及び全国平均よりも低い状況であるが、今後も、より一層のコスト意識を高め、行政のスリム化・効率化に努めていく。</a:t>
          </a: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47031</xdr:rowOff>
    </xdr:from>
    <xdr:to>
      <xdr:col>23</xdr:col>
      <xdr:colOff>133350</xdr:colOff>
      <xdr:row>89</xdr:row>
      <xdr:rowOff>84489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34481"/>
          <a:ext cx="0" cy="1409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56566</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1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84489</xdr:rowOff>
    </xdr:from>
    <xdr:to>
      <xdr:col>24</xdr:col>
      <xdr:colOff>12700</xdr:colOff>
      <xdr:row>89</xdr:row>
      <xdr:rowOff>84489</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435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133408</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77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47031</xdr:rowOff>
    </xdr:from>
    <xdr:to>
      <xdr:col>24</xdr:col>
      <xdr:colOff>12700</xdr:colOff>
      <xdr:row>81</xdr:row>
      <xdr:rowOff>47031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34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90787</xdr:rowOff>
    </xdr:from>
    <xdr:to>
      <xdr:col>23</xdr:col>
      <xdr:colOff>133350</xdr:colOff>
      <xdr:row>82</xdr:row>
      <xdr:rowOff>113703</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3978237"/>
          <a:ext cx="838200" cy="194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129269</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3596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157192</xdr:rowOff>
    </xdr:from>
    <xdr:to>
      <xdr:col>23</xdr:col>
      <xdr:colOff>184150</xdr:colOff>
      <xdr:row>84</xdr:row>
      <xdr:rowOff>87342</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387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90787</xdr:rowOff>
    </xdr:from>
    <xdr:to>
      <xdr:col>19</xdr:col>
      <xdr:colOff>133350</xdr:colOff>
      <xdr:row>81</xdr:row>
      <xdr:rowOff>136030</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3978237"/>
          <a:ext cx="889000" cy="45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60537</xdr:rowOff>
    </xdr:from>
    <xdr:to>
      <xdr:col>19</xdr:col>
      <xdr:colOff>184150</xdr:colOff>
      <xdr:row>83</xdr:row>
      <xdr:rowOff>162137</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90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146914</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3772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111727</xdr:rowOff>
    </xdr:from>
    <xdr:to>
      <xdr:col>15</xdr:col>
      <xdr:colOff>82550</xdr:colOff>
      <xdr:row>81</xdr:row>
      <xdr:rowOff>136030</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3999177"/>
          <a:ext cx="889000" cy="24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81209</xdr:rowOff>
    </xdr:from>
    <xdr:to>
      <xdr:col>15</xdr:col>
      <xdr:colOff>133350</xdr:colOff>
      <xdr:row>84</xdr:row>
      <xdr:rowOff>11359</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311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167586</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397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73560</xdr:rowOff>
    </xdr:from>
    <xdr:to>
      <xdr:col>11</xdr:col>
      <xdr:colOff>31750</xdr:colOff>
      <xdr:row>81</xdr:row>
      <xdr:rowOff>111727</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3961010"/>
          <a:ext cx="889000" cy="38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26073</xdr:rowOff>
    </xdr:from>
    <xdr:to>
      <xdr:col>11</xdr:col>
      <xdr:colOff>82550</xdr:colOff>
      <xdr:row>83</xdr:row>
      <xdr:rowOff>127673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5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112450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342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68669</xdr:rowOff>
    </xdr:from>
    <xdr:to>
      <xdr:col>7</xdr:col>
      <xdr:colOff>31750</xdr:colOff>
      <xdr:row>82</xdr:row>
      <xdr:rowOff>170269</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7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155046</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213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62903</xdr:rowOff>
    </xdr:from>
    <xdr:to>
      <xdr:col>23</xdr:col>
      <xdr:colOff>184150</xdr:colOff>
      <xdr:row>82</xdr:row>
      <xdr:rowOff>164503</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121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79430</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966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39987</xdr:rowOff>
    </xdr:from>
    <xdr:to>
      <xdr:col>19</xdr:col>
      <xdr:colOff>184150</xdr:colOff>
      <xdr:row>81</xdr:row>
      <xdr:rowOff>141587</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92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151764</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6963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85230</xdr:rowOff>
    </xdr:from>
    <xdr:to>
      <xdr:col>15</xdr:col>
      <xdr:colOff>133350</xdr:colOff>
      <xdr:row>82</xdr:row>
      <xdr:rowOff>15380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397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25557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74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60927</xdr:rowOff>
    </xdr:from>
    <xdr:to>
      <xdr:col>11</xdr:col>
      <xdr:colOff>82550</xdr:colOff>
      <xdr:row>81</xdr:row>
      <xdr:rowOff>162527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948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1254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717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22760</xdr:rowOff>
    </xdr:from>
    <xdr:to>
      <xdr:col>7</xdr:col>
      <xdr:colOff>31750</xdr:colOff>
      <xdr:row>81</xdr:row>
      <xdr:rowOff>124360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910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134537</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679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月</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日現在の数値と比較しても増減はなく、依然として類似団体平均及び全国市平均よりも低い状況であることから、今後も適正な給与水準になるよう努めていく。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53975</xdr:rowOff>
    </xdr:from>
    <xdr:to>
      <xdr:col>81</xdr:col>
      <xdr:colOff>44450</xdr:colOff>
      <xdr:row>88</xdr:row>
      <xdr:rowOff>80434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41425"/>
          <a:ext cx="0" cy="12266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52511</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140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80434</xdr:rowOff>
    </xdr:from>
    <xdr:to>
      <xdr:col>81</xdr:col>
      <xdr:colOff>133350</xdr:colOff>
      <xdr:row>88</xdr:row>
      <xdr:rowOff>80434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168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140352</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84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53975</xdr:rowOff>
    </xdr:from>
    <xdr:to>
      <xdr:col>81</xdr:col>
      <xdr:colOff>133350</xdr:colOff>
      <xdr:row>81</xdr:row>
      <xdr:rowOff>53975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41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81</xdr:row>
      <xdr:rowOff>53975</xdr:rowOff>
    </xdr:from>
    <xdr:to>
      <xdr:col>81</xdr:col>
      <xdr:colOff>44450</xdr:colOff>
      <xdr:row>81</xdr:row>
      <xdr:rowOff>53975</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394142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64152</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4659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92075</xdr:rowOff>
    </xdr:from>
    <xdr:to>
      <xdr:col>81</xdr:col>
      <xdr:colOff>95250</xdr:colOff>
      <xdr:row>85</xdr:row>
      <xdr:rowOff>22225</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49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53975</xdr:rowOff>
    </xdr:from>
    <xdr:to>
      <xdr:col>77</xdr:col>
      <xdr:colOff>44450</xdr:colOff>
      <xdr:row>81</xdr:row>
      <xdr:rowOff>114300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3941425"/>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92075</xdr:rowOff>
    </xdr:from>
    <xdr:to>
      <xdr:col>77</xdr:col>
      <xdr:colOff>95250</xdr:colOff>
      <xdr:row>85</xdr:row>
      <xdr:rowOff>22225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49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7002</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5802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94191</xdr:rowOff>
    </xdr:from>
    <xdr:to>
      <xdr:col>72</xdr:col>
      <xdr:colOff>203200</xdr:colOff>
      <xdr:row>81</xdr:row>
      <xdr:rowOff>114300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3981641"/>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112184</xdr:rowOff>
    </xdr:from>
    <xdr:to>
      <xdr:col>73</xdr:col>
      <xdr:colOff>44450</xdr:colOff>
      <xdr:row>85</xdr:row>
      <xdr:rowOff>42334</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51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27111</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600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81</xdr:row>
      <xdr:rowOff>94191</xdr:rowOff>
    </xdr:from>
    <xdr:to>
      <xdr:col>68</xdr:col>
      <xdr:colOff>152400</xdr:colOff>
      <xdr:row>82</xdr:row>
      <xdr:rowOff>3175</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3981641"/>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132291</xdr:rowOff>
    </xdr:from>
    <xdr:to>
      <xdr:col>68</xdr:col>
      <xdr:colOff>203200</xdr:colOff>
      <xdr:row>85</xdr:row>
      <xdr:rowOff>62441</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534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47218</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620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67327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81</xdr:row>
      <xdr:rowOff>3175</xdr:rowOff>
    </xdr:from>
    <xdr:to>
      <xdr:col>81</xdr:col>
      <xdr:colOff>95250</xdr:colOff>
      <xdr:row>81</xdr:row>
      <xdr:rowOff>104775</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389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80</xdr:row>
      <xdr:rowOff>95902</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3811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3175</xdr:rowOff>
    </xdr:from>
    <xdr:to>
      <xdr:col>77</xdr:col>
      <xdr:colOff>95250</xdr:colOff>
      <xdr:row>81</xdr:row>
      <xdr:rowOff>104775</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389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79</xdr:row>
      <xdr:rowOff>114952</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36595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81</xdr:row>
      <xdr:rowOff>63500</xdr:rowOff>
    </xdr:from>
    <xdr:to>
      <xdr:col>73</xdr:col>
      <xdr:colOff>44450</xdr:colOff>
      <xdr:row>81</xdr:row>
      <xdr:rowOff>165100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395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3827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371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81</xdr:row>
      <xdr:rowOff>43391</xdr:rowOff>
    </xdr:from>
    <xdr:to>
      <xdr:col>68</xdr:col>
      <xdr:colOff>203200</xdr:colOff>
      <xdr:row>81</xdr:row>
      <xdr:rowOff>144991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3930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79</xdr:row>
      <xdr:rowOff>155168</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36997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81</xdr:row>
      <xdr:rowOff>123825</xdr:rowOff>
    </xdr:from>
    <xdr:to>
      <xdr:col>64</xdr:col>
      <xdr:colOff>152400</xdr:colOff>
      <xdr:row>82</xdr:row>
      <xdr:rowOff>53975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01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64152</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378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前年度と比較して横ばいとなっており、依然として類似団体平均、埼玉県平均及び全国平均よりも低い状況となっている。</a:t>
          </a:r>
        </a:p>
        <a:p>
          <a:r>
            <a:rPr kumimoji="1" lang="ja-JP" altLang="en-US" sz="1300">
              <a:latin typeface="ＭＳ Ｐゴシック" panose="020B0600070205080204" pitchFamily="50" charset="-128"/>
              <a:ea typeface="ＭＳ Ｐゴシック" panose="020B0600070205080204" pitchFamily="50" charset="-128"/>
            </a:rPr>
            <a:t>　今後も、継続的に良好な市民サービスを提供していくため、職員数の適正管理を実施しながら、行政のスリム化・効率化に努めていく。</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68</xdr:row>
      <xdr:rowOff>41275</xdr:rowOff>
    </xdr:from>
    <xdr:to>
      <xdr:col>85</xdr:col>
      <xdr:colOff>95250</xdr:colOff>
      <xdr:row>68</xdr:row>
      <xdr:rowOff>41275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9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70502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5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123825</xdr:rowOff>
    </xdr:from>
    <xdr:to>
      <xdr:col>85</xdr:col>
      <xdr:colOff>95250</xdr:colOff>
      <xdr:row>64</xdr:row>
      <xdr:rowOff>123825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09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153052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95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34925</xdr:rowOff>
    </xdr:from>
    <xdr:to>
      <xdr:col>85</xdr:col>
      <xdr:colOff>95250</xdr:colOff>
      <xdr:row>61</xdr:row>
      <xdr:rowOff>34925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49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64152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35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117475</xdr:rowOff>
    </xdr:from>
    <xdr:to>
      <xdr:col>85</xdr:col>
      <xdr:colOff>95250</xdr:colOff>
      <xdr:row>57</xdr:row>
      <xdr:rowOff>117475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89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56</xdr:row>
      <xdr:rowOff>146702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4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127000</xdr:rowOff>
    </xdr:from>
    <xdr:to>
      <xdr:col>81</xdr:col>
      <xdr:colOff>44450</xdr:colOff>
      <xdr:row>67</xdr:row>
      <xdr:rowOff>22701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071100"/>
          <a:ext cx="0" cy="143875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166228</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81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22701</xdr:rowOff>
    </xdr:from>
    <xdr:to>
      <xdr:col>81</xdr:col>
      <xdr:colOff>133350</xdr:colOff>
      <xdr:row>67</xdr:row>
      <xdr:rowOff>22701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509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41927</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81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127000</xdr:rowOff>
    </xdr:from>
    <xdr:to>
      <xdr:col>81</xdr:col>
      <xdr:colOff>133350</xdr:colOff>
      <xdr:row>58</xdr:row>
      <xdr:rowOff>127000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07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121920</xdr:rowOff>
    </xdr:from>
    <xdr:to>
      <xdr:col>81</xdr:col>
      <xdr:colOff>44450</xdr:colOff>
      <xdr:row>60</xdr:row>
      <xdr:rowOff>124937</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6179800" y="10408920"/>
          <a:ext cx="838200" cy="3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169880</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456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103822</xdr:rowOff>
    </xdr:from>
    <xdr:to>
      <xdr:col>77</xdr:col>
      <xdr:colOff>44450</xdr:colOff>
      <xdr:row>60</xdr:row>
      <xdr:rowOff>124937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390822"/>
          <a:ext cx="889000" cy="2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11271</xdr:rowOff>
    </xdr:from>
    <xdr:to>
      <xdr:col>77</xdr:col>
      <xdr:colOff>95250</xdr:colOff>
      <xdr:row>61</xdr:row>
      <xdr:rowOff>112871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469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97648</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5560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88741</xdr:rowOff>
    </xdr:from>
    <xdr:to>
      <xdr:col>72</xdr:col>
      <xdr:colOff>203200</xdr:colOff>
      <xdr:row>60</xdr:row>
      <xdr:rowOff>103822</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375741"/>
          <a:ext cx="889000" cy="1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2222</xdr:rowOff>
    </xdr:from>
    <xdr:to>
      <xdr:col>73</xdr:col>
      <xdr:colOff>44450</xdr:colOff>
      <xdr:row>61</xdr:row>
      <xdr:rowOff>103822</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88599</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54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79693</xdr:rowOff>
    </xdr:from>
    <xdr:to>
      <xdr:col>68</xdr:col>
      <xdr:colOff>152400</xdr:colOff>
      <xdr:row>60</xdr:row>
      <xdr:rowOff>88741</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366693"/>
          <a:ext cx="889000" cy="9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164624</xdr:rowOff>
    </xdr:from>
    <xdr:to>
      <xdr:col>68</xdr:col>
      <xdr:colOff>203200</xdr:colOff>
      <xdr:row>61</xdr:row>
      <xdr:rowOff>94774</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451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79551</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538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167640</xdr:rowOff>
    </xdr:from>
    <xdr:to>
      <xdr:col>64</xdr:col>
      <xdr:colOff>152400</xdr:colOff>
      <xdr:row>61</xdr:row>
      <xdr:rowOff>97790</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45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82567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54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71120</xdr:rowOff>
    </xdr:from>
    <xdr:to>
      <xdr:col>81</xdr:col>
      <xdr:colOff>95250</xdr:colOff>
      <xdr:row>61</xdr:row>
      <xdr:rowOff>1270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87647</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20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74137</xdr:rowOff>
    </xdr:from>
    <xdr:to>
      <xdr:col>77</xdr:col>
      <xdr:colOff>95250</xdr:colOff>
      <xdr:row>61</xdr:row>
      <xdr:rowOff>4287</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361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14464</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1300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53022</xdr:rowOff>
    </xdr:from>
    <xdr:to>
      <xdr:col>73</xdr:col>
      <xdr:colOff>44450</xdr:colOff>
      <xdr:row>60</xdr:row>
      <xdr:rowOff>154622</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340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164799</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108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37941</xdr:rowOff>
    </xdr:from>
    <xdr:to>
      <xdr:col>68</xdr:col>
      <xdr:colOff>203200</xdr:colOff>
      <xdr:row>60</xdr:row>
      <xdr:rowOff>139541</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324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149718</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093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28893</xdr:rowOff>
    </xdr:from>
    <xdr:to>
      <xdr:col>64</xdr:col>
      <xdr:colOff>152400</xdr:colOff>
      <xdr:row>60</xdr:row>
      <xdr:rowOff>130493</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315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140670</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084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年度において、学校給食センターの整備に係る市債の償還が始まったことや久喜宮代衛生組合発行の地方債に対する負担金の増等が要因となり、前年度と比較して</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ポイント増加した。埼玉県平均及び全国平均を下回ったものの、類似団体平均よりも高い状況である。</a:t>
          </a:r>
        </a:p>
        <a:p>
          <a:r>
            <a:rPr kumimoji="1" lang="ja-JP" altLang="en-US" sz="1300">
              <a:latin typeface="ＭＳ Ｐゴシック" panose="020B0600070205080204" pitchFamily="50" charset="-128"/>
              <a:ea typeface="ＭＳ Ｐゴシック" panose="020B0600070205080204" pitchFamily="50" charset="-128"/>
            </a:rPr>
            <a:t>　今後、義務教育学校や中学校屋内運動場空調設備の整備に係る市債の償還開始に加え、ごみ処理施設等の大規模施設の整備を控えていることから、地方債の新規発行を十分に検討の上、抑制に努めていく。</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157843</xdr:rowOff>
    </xdr:from>
    <xdr:to>
      <xdr:col>81</xdr:col>
      <xdr:colOff>44450</xdr:colOff>
      <xdr:row>45</xdr:row>
      <xdr:rowOff>120045</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330043"/>
          <a:ext cx="0" cy="15052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92122</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807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120045</xdr:rowOff>
    </xdr:from>
    <xdr:to>
      <xdr:col>81</xdr:col>
      <xdr:colOff>133350</xdr:colOff>
      <xdr:row>45</xdr:row>
      <xdr:rowOff>120045</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835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72770</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607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157843</xdr:rowOff>
    </xdr:from>
    <xdr:to>
      <xdr:col>81</xdr:col>
      <xdr:colOff>133350</xdr:colOff>
      <xdr:row>36</xdr:row>
      <xdr:rowOff>157843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33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92528</xdr:rowOff>
    </xdr:from>
    <xdr:to>
      <xdr:col>81</xdr:col>
      <xdr:colOff>44450</xdr:colOff>
      <xdr:row>40</xdr:row>
      <xdr:rowOff>127000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6950528"/>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12294</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6988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167217</xdr:rowOff>
    </xdr:from>
    <xdr:to>
      <xdr:col>81</xdr:col>
      <xdr:colOff>95250</xdr:colOff>
      <xdr:row>40</xdr:row>
      <xdr:rowOff>97367</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92528</xdr:rowOff>
    </xdr:from>
    <xdr:to>
      <xdr:col>77</xdr:col>
      <xdr:colOff>44450</xdr:colOff>
      <xdr:row>40</xdr:row>
      <xdr:rowOff>104019</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5290800" y="6950528"/>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155726</xdr:rowOff>
    </xdr:from>
    <xdr:to>
      <xdr:col>77</xdr:col>
      <xdr:colOff>95250</xdr:colOff>
      <xdr:row>40</xdr:row>
      <xdr:rowOff>85876</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4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96053</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6111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104019</xdr:rowOff>
    </xdr:from>
    <xdr:to>
      <xdr:col>72</xdr:col>
      <xdr:colOff>203200</xdr:colOff>
      <xdr:row>41</xdr:row>
      <xdr:rowOff>24493</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4401800" y="6962019"/>
          <a:ext cx="889000" cy="91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144235</xdr:rowOff>
    </xdr:from>
    <xdr:to>
      <xdr:col>73</xdr:col>
      <xdr:colOff>44450</xdr:colOff>
      <xdr:row>40</xdr:row>
      <xdr:rowOff>74385</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3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84562</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599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24493</xdr:rowOff>
    </xdr:from>
    <xdr:to>
      <xdr:col>68</xdr:col>
      <xdr:colOff>152400</xdr:colOff>
      <xdr:row>41</xdr:row>
      <xdr:rowOff>93435</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7053943"/>
          <a:ext cx="8890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144235</xdr:rowOff>
    </xdr:from>
    <xdr:to>
      <xdr:col>68</xdr:col>
      <xdr:colOff>203200</xdr:colOff>
      <xdr:row>40</xdr:row>
      <xdr:rowOff>74385</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3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84562</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599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121255</xdr:rowOff>
    </xdr:from>
    <xdr:to>
      <xdr:col>64</xdr:col>
      <xdr:colOff>152400</xdr:colOff>
      <xdr:row>40</xdr:row>
      <xdr:rowOff>51405</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07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61582</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576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76200</xdr:rowOff>
    </xdr:from>
    <xdr:to>
      <xdr:col>81</xdr:col>
      <xdr:colOff>95250</xdr:colOff>
      <xdr:row>41</xdr:row>
      <xdr:rowOff>6350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48277</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90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41728</xdr:rowOff>
    </xdr:from>
    <xdr:to>
      <xdr:col>77</xdr:col>
      <xdr:colOff>95250</xdr:colOff>
      <xdr:row>40</xdr:row>
      <xdr:rowOff>143328</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899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128105</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986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53219</xdr:rowOff>
    </xdr:from>
    <xdr:to>
      <xdr:col>73</xdr:col>
      <xdr:colOff>44450</xdr:colOff>
      <xdr:row>40</xdr:row>
      <xdr:rowOff>154819</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911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139596</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997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145143</xdr:rowOff>
    </xdr:from>
    <xdr:to>
      <xdr:col>68</xdr:col>
      <xdr:colOff>203200</xdr:colOff>
      <xdr:row>41</xdr:row>
      <xdr:rowOff>75293</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60070</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08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42635</xdr:rowOff>
    </xdr:from>
    <xdr:to>
      <xdr:col>64</xdr:col>
      <xdr:colOff>152400</xdr:colOff>
      <xdr:row>41</xdr:row>
      <xdr:rowOff>144235</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707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129012</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前年度に引き続き将来負担額を充当可能財源等が上回ったことから、類似団体平均、埼玉県平均及び全国平均よりも低い状況となっている。</a:t>
          </a:r>
        </a:p>
        <a:p>
          <a:r>
            <a:rPr kumimoji="1" lang="ja-JP" altLang="en-US" sz="1300">
              <a:latin typeface="ＭＳ Ｐゴシック" panose="020B0600070205080204" pitchFamily="50" charset="-128"/>
              <a:ea typeface="ＭＳ Ｐゴシック" panose="020B0600070205080204" pitchFamily="50" charset="-128"/>
            </a:rPr>
            <a:t>　今後も充当可能財源である基金残高の確保及び地方債発行額の抑制と並行し、普通交付税の基準財政需要額に算入される地方債の活用を念頭に置き、指標の更なる改善に取り組んでいく。</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80464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539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52541</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824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80464</xdr:rowOff>
    </xdr:from>
    <xdr:to>
      <xdr:col>81</xdr:col>
      <xdr:colOff>133350</xdr:colOff>
      <xdr:row>22</xdr:row>
      <xdr:rowOff>80464</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852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101600</xdr:colOff>
      <xdr:row>13</xdr:row>
      <xdr:rowOff>142966</xdr:rowOff>
    </xdr:from>
    <xdr:to>
      <xdr:col>68</xdr:col>
      <xdr:colOff>152400</xdr:colOff>
      <xdr:row>14</xdr:row>
      <xdr:rowOff>7711</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3512800" y="2371816"/>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36665</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2655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64588</xdr:rowOff>
    </xdr:from>
    <xdr:to>
      <xdr:col>81</xdr:col>
      <xdr:colOff>95250</xdr:colOff>
      <xdr:row>13</xdr:row>
      <xdr:rowOff>166188</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293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35288</xdr:rowOff>
    </xdr:from>
    <xdr:to>
      <xdr:col>73</xdr:col>
      <xdr:colOff>44450</xdr:colOff>
      <xdr:row>13</xdr:row>
      <xdr:rowOff>136888</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5240000" y="2264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147065</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909800" y="2033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119743</xdr:rowOff>
    </xdr:from>
    <xdr:to>
      <xdr:col>68</xdr:col>
      <xdr:colOff>203200</xdr:colOff>
      <xdr:row>14</xdr:row>
      <xdr:rowOff>49893</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4351000" y="2348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34670</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020800" y="2434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155938</xdr:rowOff>
    </xdr:from>
    <xdr:to>
      <xdr:col>64</xdr:col>
      <xdr:colOff>152400</xdr:colOff>
      <xdr:row>14</xdr:row>
      <xdr:rowOff>86088</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3462000" y="2384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70865</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131800" y="2471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92166</xdr:rowOff>
    </xdr:from>
    <xdr:to>
      <xdr:col>68</xdr:col>
      <xdr:colOff>203200</xdr:colOff>
      <xdr:row>14</xdr:row>
      <xdr:rowOff>22316</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4351000" y="2321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32493</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020800" y="2089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128361</xdr:rowOff>
    </xdr:from>
    <xdr:to>
      <xdr:col>64</xdr:col>
      <xdr:colOff>152400</xdr:colOff>
      <xdr:row>14</xdr:row>
      <xdr:rowOff>58511</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3462000" y="2357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68688</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3131800" y="2126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埼玉県久喜市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150,976
146,570
82.41
64,766,234
61,448,408
2,750,342
33,619,029
40,782,219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算出の分母となる経常一般財源等が増加したことに加えて、特別負担金が発生する退職者等が減少し、前年度から</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ポイントの減となった。</a:t>
          </a:r>
        </a:p>
        <a:p>
          <a:r>
            <a:rPr kumimoji="1" lang="ja-JP" altLang="en-US" sz="1300">
              <a:latin typeface="ＭＳ Ｐゴシック" panose="020B0600070205080204" pitchFamily="50" charset="-128"/>
              <a:ea typeface="ＭＳ Ｐゴシック" panose="020B0600070205080204" pitchFamily="50" charset="-128"/>
            </a:rPr>
            <a:t>　依然として、類似団体平均、埼玉県平均及び全国平均よりも低い状況となっており、今後も継続的に良好な市民サービスを提供していくため、職員数の適正管理を実施しながら、行政のスリム化・効率化に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xdr:rowOff>
    </xdr:from>
    <xdr:to>
      <xdr:col>24</xdr:col>
      <xdr:colOff>25400</xdr:colOff>
      <xdr:row>41</xdr:row>
      <xdr:rowOff>37193</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499100"/>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9270</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7038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37193</xdr:rowOff>
    </xdr:from>
    <xdr:to>
      <xdr:col>24</xdr:col>
      <xdr:colOff>114300</xdr:colOff>
      <xdr:row>41</xdr:row>
      <xdr:rowOff>37193</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066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99077</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24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xdr:rowOff>
    </xdr:from>
    <xdr:to>
      <xdr:col>24</xdr:col>
      <xdr:colOff>114300</xdr:colOff>
      <xdr:row>32</xdr:row>
      <xdr:rowOff>12700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49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33</xdr:row>
      <xdr:rowOff>4536</xdr:rowOff>
    </xdr:from>
    <xdr:to>
      <xdr:col>24</xdr:col>
      <xdr:colOff>25400</xdr:colOff>
      <xdr:row>33</xdr:row>
      <xdr:rowOff>37193</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flipV="1">
          <a:off x="3987800" y="5662386"/>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140805</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3130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168728</xdr:rowOff>
    </xdr:from>
    <xdr:to>
      <xdr:col>24</xdr:col>
      <xdr:colOff>76200</xdr:colOff>
      <xdr:row>37</xdr:row>
      <xdr:rowOff>98878</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340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33</xdr:row>
      <xdr:rowOff>37193</xdr:rowOff>
    </xdr:from>
    <xdr:to>
      <xdr:col>19</xdr:col>
      <xdr:colOff>187325</xdr:colOff>
      <xdr:row>33</xdr:row>
      <xdr:rowOff>58964</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3098800" y="5695043"/>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70757</xdr:rowOff>
    </xdr:from>
    <xdr:to>
      <xdr:col>20</xdr:col>
      <xdr:colOff>38100</xdr:colOff>
      <xdr:row>37</xdr:row>
      <xdr:rowOff>907</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157134</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329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32</xdr:row>
      <xdr:rowOff>121557</xdr:rowOff>
    </xdr:from>
    <xdr:to>
      <xdr:col>15</xdr:col>
      <xdr:colOff>98425</xdr:colOff>
      <xdr:row>33</xdr:row>
      <xdr:rowOff>58964</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5607957"/>
          <a:ext cx="8890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146957</xdr:rowOff>
    </xdr:from>
    <xdr:to>
      <xdr:col>15</xdr:col>
      <xdr:colOff>149225</xdr:colOff>
      <xdr:row>37</xdr:row>
      <xdr:rowOff>77107</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319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61884</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40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32</xdr:row>
      <xdr:rowOff>121557</xdr:rowOff>
    </xdr:from>
    <xdr:to>
      <xdr:col>11</xdr:col>
      <xdr:colOff>9525</xdr:colOff>
      <xdr:row>33</xdr:row>
      <xdr:rowOff>69850</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5607957"/>
          <a:ext cx="8890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114300</xdr:rowOff>
    </xdr:from>
    <xdr:to>
      <xdr:col>11</xdr:col>
      <xdr:colOff>60325</xdr:colOff>
      <xdr:row>37</xdr:row>
      <xdr:rowOff>44450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29227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84364</xdr:rowOff>
    </xdr:from>
    <xdr:to>
      <xdr:col>6</xdr:col>
      <xdr:colOff>171450</xdr:colOff>
      <xdr:row>38</xdr:row>
      <xdr:rowOff>14514</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42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170742</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51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32</xdr:row>
      <xdr:rowOff>125186</xdr:rowOff>
    </xdr:from>
    <xdr:to>
      <xdr:col>24</xdr:col>
      <xdr:colOff>76200</xdr:colOff>
      <xdr:row>33</xdr:row>
      <xdr:rowOff>55336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5611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141713</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5456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32</xdr:row>
      <xdr:rowOff>157843</xdr:rowOff>
    </xdr:from>
    <xdr:to>
      <xdr:col>20</xdr:col>
      <xdr:colOff>38100</xdr:colOff>
      <xdr:row>33</xdr:row>
      <xdr:rowOff>87993</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564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31</xdr:row>
      <xdr:rowOff>98170</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5413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33</xdr:row>
      <xdr:rowOff>8164</xdr:rowOff>
    </xdr:from>
    <xdr:to>
      <xdr:col>15</xdr:col>
      <xdr:colOff>149225</xdr:colOff>
      <xdr:row>33</xdr:row>
      <xdr:rowOff>109764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5666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31</xdr:row>
      <xdr:rowOff>119941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5434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32</xdr:row>
      <xdr:rowOff>70757</xdr:rowOff>
    </xdr:from>
    <xdr:to>
      <xdr:col>11</xdr:col>
      <xdr:colOff>60325</xdr:colOff>
      <xdr:row>33</xdr:row>
      <xdr:rowOff>907</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555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31</xdr:row>
      <xdr:rowOff>11084</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532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33</xdr:row>
      <xdr:rowOff>19050</xdr:rowOff>
    </xdr:from>
    <xdr:to>
      <xdr:col>6</xdr:col>
      <xdr:colOff>171450</xdr:colOff>
      <xdr:row>33</xdr:row>
      <xdr:rowOff>120650</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567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31</xdr:row>
      <xdr:rowOff>130827</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544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ごみ処理収集業務を久喜宮代衛生組合から移管を受けたことによるごみ収集業務委託料の増や住民記録システム等標準化・共通化業務委託料の皆増等により、前年度と比較して</a:t>
          </a:r>
          <a:r>
            <a:rPr kumimoji="1" lang="en-US" altLang="ja-JP" sz="1300">
              <a:latin typeface="ＭＳ Ｐゴシック" panose="020B0600070205080204" pitchFamily="50" charset="-128"/>
              <a:ea typeface="ＭＳ Ｐゴシック" panose="020B0600070205080204" pitchFamily="50" charset="-128"/>
            </a:rPr>
            <a:t>3.1</a:t>
          </a:r>
          <a:r>
            <a:rPr kumimoji="1" lang="ja-JP" altLang="en-US" sz="1300">
              <a:latin typeface="ＭＳ Ｐゴシック" panose="020B0600070205080204" pitchFamily="50" charset="-128"/>
              <a:ea typeface="ＭＳ Ｐゴシック" panose="020B0600070205080204" pitchFamily="50" charset="-128"/>
            </a:rPr>
            <a:t>ポイントの増となった。</a:t>
          </a:r>
        </a:p>
        <a:p>
          <a:r>
            <a:rPr kumimoji="1" lang="ja-JP" altLang="en-US" sz="1300">
              <a:latin typeface="ＭＳ Ｐゴシック" panose="020B0600070205080204" pitchFamily="50" charset="-128"/>
              <a:ea typeface="ＭＳ Ｐゴシック" panose="020B0600070205080204" pitchFamily="50" charset="-128"/>
            </a:rPr>
            <a:t>　類似団体平均、埼玉県平均を下回っている状況ではあるが、より一層、コストを意識した行政運営に努めていく。</a:t>
          </a: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62230</xdr:rowOff>
    </xdr:from>
    <xdr:to>
      <xdr:col>82</xdr:col>
      <xdr:colOff>107950</xdr:colOff>
      <xdr:row>20</xdr:row>
      <xdr:rowOff>88900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91080"/>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148607</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2034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62230</xdr:rowOff>
    </xdr:from>
    <xdr:to>
      <xdr:col>82</xdr:col>
      <xdr:colOff>196850</xdr:colOff>
      <xdr:row>13</xdr:row>
      <xdr:rowOff>62230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91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115570</xdr:rowOff>
    </xdr:from>
    <xdr:to>
      <xdr:col>82</xdr:col>
      <xdr:colOff>107950</xdr:colOff>
      <xdr:row>17</xdr:row>
      <xdr:rowOff>8890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2687320"/>
          <a:ext cx="838200" cy="236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124477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867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115570</xdr:rowOff>
    </xdr:from>
    <xdr:to>
      <xdr:col>78</xdr:col>
      <xdr:colOff>69850</xdr:colOff>
      <xdr:row>15</xdr:row>
      <xdr:rowOff>138430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flipV="1">
          <a:off x="14782800" y="26873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129540</xdr:rowOff>
    </xdr:from>
    <xdr:to>
      <xdr:col>78</xdr:col>
      <xdr:colOff>120650</xdr:colOff>
      <xdr:row>17</xdr:row>
      <xdr:rowOff>59690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7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44467</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959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111760</xdr:rowOff>
    </xdr:from>
    <xdr:to>
      <xdr:col>73</xdr:col>
      <xdr:colOff>180975</xdr:colOff>
      <xdr:row>15</xdr:row>
      <xdr:rowOff>138430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512060"/>
          <a:ext cx="88900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91440</xdr:rowOff>
    </xdr:from>
    <xdr:to>
      <xdr:col>74</xdr:col>
      <xdr:colOff>31750</xdr:colOff>
      <xdr:row>17</xdr:row>
      <xdr:rowOff>21590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83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6367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92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111760</xdr:rowOff>
    </xdr:from>
    <xdr:to>
      <xdr:col>69</xdr:col>
      <xdr:colOff>92075</xdr:colOff>
      <xdr:row>15</xdr:row>
      <xdr:rowOff>100330</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3004800" y="251206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0</xdr:rowOff>
    </xdr:from>
    <xdr:to>
      <xdr:col>69</xdr:col>
      <xdr:colOff>142875</xdr:colOff>
      <xdr:row>16</xdr:row>
      <xdr:rowOff>101600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74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86377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82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7620</xdr:rowOff>
    </xdr:from>
    <xdr:to>
      <xdr:col>65</xdr:col>
      <xdr:colOff>53975</xdr:colOff>
      <xdr:row>16</xdr:row>
      <xdr:rowOff>109220</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93997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83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129540</xdr:rowOff>
    </xdr:from>
    <xdr:to>
      <xdr:col>82</xdr:col>
      <xdr:colOff>158750</xdr:colOff>
      <xdr:row>17</xdr:row>
      <xdr:rowOff>59690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287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146067</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717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64770</xdr:rowOff>
    </xdr:from>
    <xdr:to>
      <xdr:col>78</xdr:col>
      <xdr:colOff>120650</xdr:colOff>
      <xdr:row>15</xdr:row>
      <xdr:rowOff>166370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63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5097</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2405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87630</xdr:rowOff>
    </xdr:from>
    <xdr:to>
      <xdr:col>74</xdr:col>
      <xdr:colOff>31750</xdr:colOff>
      <xdr:row>16</xdr:row>
      <xdr:rowOff>17780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65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27957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2428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60960</xdr:rowOff>
    </xdr:from>
    <xdr:to>
      <xdr:col>69</xdr:col>
      <xdr:colOff>142875</xdr:colOff>
      <xdr:row>14</xdr:row>
      <xdr:rowOff>162560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46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1287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23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49530</xdr:rowOff>
    </xdr:from>
    <xdr:to>
      <xdr:col>65</xdr:col>
      <xdr:colOff>53975</xdr:colOff>
      <xdr:row>15</xdr:row>
      <xdr:rowOff>151130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62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161307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390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生活保護法扶助費や児童手当等が増加し、前年度と比較して</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ポイントの増となった。</a:t>
          </a:r>
        </a:p>
        <a:p>
          <a:r>
            <a:rPr kumimoji="1" lang="ja-JP" altLang="en-US" sz="1300">
              <a:latin typeface="ＭＳ Ｐゴシック" panose="020B0600070205080204" pitchFamily="50" charset="-128"/>
              <a:ea typeface="ＭＳ Ｐゴシック" panose="020B0600070205080204" pitchFamily="50" charset="-128"/>
            </a:rPr>
            <a:t>　類似団体平均及び埼玉県平均を下回っている状況ではあるが、少子高齢化の影響などで今後も増加が見込まれる。</a:t>
          </a: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6" name="扶助費グラフ枠">
          <a:extLst>
            <a:ext uri="{FF2B5EF4-FFF2-40B4-BE49-F238E27FC236}">
              <a16:creationId xmlns:a16="http://schemas.microsoft.com/office/drawing/2014/main" id="{00000000-0008-0000-0400-0000BA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xdr:rowOff>
    </xdr:from>
    <xdr:to>
      <xdr:col>24</xdr:col>
      <xdr:colOff>25400</xdr:colOff>
      <xdr:row>60</xdr:row>
      <xdr:rowOff>159657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flipV="1">
          <a:off x="4826000" y="8928100"/>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8" name="扶助費最小値テキスト">
          <a:extLst>
            <a:ext uri="{FF2B5EF4-FFF2-40B4-BE49-F238E27FC236}">
              <a16:creationId xmlns:a16="http://schemas.microsoft.com/office/drawing/2014/main" id="{00000000-0008-0000-0400-0000BC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99077</xdr:rowOff>
    </xdr:from>
    <xdr:ext cx="762000" cy="259045"/>
    <xdr:sp macro="" textlink="">
      <xdr:nvSpPr>
        <xdr:cNvPr id="190" name="扶助費最大値テキスト">
          <a:extLst>
            <a:ext uri="{FF2B5EF4-FFF2-40B4-BE49-F238E27FC236}">
              <a16:creationId xmlns:a16="http://schemas.microsoft.com/office/drawing/2014/main" id="{00000000-0008-0000-0400-0000BE000000}"/>
            </a:ext>
          </a:extLst>
        </xdr:cNvPr>
        <xdr:cNvSpPr txBox="1"/>
      </xdr:nvSpPr>
      <xdr:spPr>
        <a:xfrm>
          <a:off x="4914900" y="867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xdr:rowOff>
    </xdr:from>
    <xdr:to>
      <xdr:col>24</xdr:col>
      <xdr:colOff>114300</xdr:colOff>
      <xdr:row>52</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892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102507</xdr:rowOff>
    </xdr:from>
    <xdr:to>
      <xdr:col>24</xdr:col>
      <xdr:colOff>25400</xdr:colOff>
      <xdr:row>55</xdr:row>
      <xdr:rowOff>167822</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3987800" y="9532257"/>
          <a:ext cx="8382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162577</xdr:rowOff>
    </xdr:from>
    <xdr:ext cx="762000" cy="259045"/>
    <xdr:sp macro="" textlink="">
      <xdr:nvSpPr>
        <xdr:cNvPr id="193" name="扶助費平均値テキスト">
          <a:extLst>
            <a:ext uri="{FF2B5EF4-FFF2-40B4-BE49-F238E27FC236}">
              <a16:creationId xmlns:a16="http://schemas.microsoft.com/office/drawing/2014/main" id="{00000000-0008-0000-0400-0000C1000000}"/>
            </a:ext>
          </a:extLst>
        </xdr:cNvPr>
        <xdr:cNvSpPr txBox="1"/>
      </xdr:nvSpPr>
      <xdr:spPr>
        <a:xfrm>
          <a:off x="4914900" y="9763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19050</xdr:rowOff>
    </xdr:from>
    <xdr:to>
      <xdr:col>24</xdr:col>
      <xdr:colOff>76200</xdr:colOff>
      <xdr:row>57</xdr:row>
      <xdr:rowOff>120650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4775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20865</xdr:rowOff>
    </xdr:from>
    <xdr:to>
      <xdr:col>19</xdr:col>
      <xdr:colOff>187325</xdr:colOff>
      <xdr:row>55</xdr:row>
      <xdr:rowOff>102507</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3098800" y="9450615"/>
          <a:ext cx="889000" cy="8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35378</xdr:rowOff>
    </xdr:from>
    <xdr:to>
      <xdr:col>20</xdr:col>
      <xdr:colOff>38100</xdr:colOff>
      <xdr:row>57</xdr:row>
      <xdr:rowOff>136978</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3937000" y="980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121755</xdr:rowOff>
    </xdr:from>
    <xdr:ext cx="7366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606800" y="9894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45357</xdr:rowOff>
    </xdr:from>
    <xdr:to>
      <xdr:col>15</xdr:col>
      <xdr:colOff>98425</xdr:colOff>
      <xdr:row>55</xdr:row>
      <xdr:rowOff>20865</xdr:rowOff>
    </xdr:to>
    <xdr:cxnSp macro="">
      <xdr:nvCxnSpPr>
        <xdr:cNvPr id="198" name="直線コネクタ 197">
          <a:extLst>
            <a:ext uri="{FF2B5EF4-FFF2-40B4-BE49-F238E27FC236}">
              <a16:creationId xmlns:a16="http://schemas.microsoft.com/office/drawing/2014/main" id="{00000000-0008-0000-0400-0000C6000000}"/>
            </a:ext>
          </a:extLst>
        </xdr:cNvPr>
        <xdr:cNvCxnSpPr/>
      </xdr:nvCxnSpPr>
      <xdr:spPr>
        <a:xfrm>
          <a:off x="2209800" y="9303657"/>
          <a:ext cx="889000" cy="146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76200</xdr:rowOff>
    </xdr:from>
    <xdr:to>
      <xdr:col>15</xdr:col>
      <xdr:colOff>149225</xdr:colOff>
      <xdr:row>57</xdr:row>
      <xdr:rowOff>6350</xdr:rowOff>
    </xdr:to>
    <xdr:sp macro="" textlink="">
      <xdr:nvSpPr>
        <xdr:cNvPr id="199" name="フローチャート: 判断 198">
          <a:extLst>
            <a:ext uri="{FF2B5EF4-FFF2-40B4-BE49-F238E27FC236}">
              <a16:creationId xmlns:a16="http://schemas.microsoft.com/office/drawing/2014/main" id="{00000000-0008-0000-0400-0000C7000000}"/>
            </a:ext>
          </a:extLst>
        </xdr:cNvPr>
        <xdr:cNvSpPr/>
      </xdr:nvSpPr>
      <xdr:spPr>
        <a:xfrm>
          <a:off x="3048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162577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2717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45357</xdr:rowOff>
    </xdr:from>
    <xdr:to>
      <xdr:col>11</xdr:col>
      <xdr:colOff>9525</xdr:colOff>
      <xdr:row>54</xdr:row>
      <xdr:rowOff>127000</xdr:rowOff>
    </xdr:to>
    <xdr:cxnSp macro="">
      <xdr:nvCxnSpPr>
        <xdr:cNvPr id="201" name="直線コネクタ 200">
          <a:extLst>
            <a:ext uri="{FF2B5EF4-FFF2-40B4-BE49-F238E27FC236}">
              <a16:creationId xmlns:a16="http://schemas.microsoft.com/office/drawing/2014/main" id="{00000000-0008-0000-0400-0000C9000000}"/>
            </a:ext>
          </a:extLst>
        </xdr:cNvPr>
        <xdr:cNvCxnSpPr/>
      </xdr:nvCxnSpPr>
      <xdr:spPr>
        <a:xfrm flipV="1">
          <a:off x="1320800" y="9303657"/>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10885</xdr:rowOff>
    </xdr:from>
    <xdr:to>
      <xdr:col>11</xdr:col>
      <xdr:colOff>60325</xdr:colOff>
      <xdr:row>56</xdr:row>
      <xdr:rowOff>112485</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2159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97262</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828800" y="969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108857</xdr:rowOff>
    </xdr:from>
    <xdr:to>
      <xdr:col>6</xdr:col>
      <xdr:colOff>171450</xdr:colOff>
      <xdr:row>57</xdr:row>
      <xdr:rowOff>39007</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1270000" y="9710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23784</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939800" y="9796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117022</xdr:rowOff>
    </xdr:from>
    <xdr:to>
      <xdr:col>24</xdr:col>
      <xdr:colOff>76200</xdr:colOff>
      <xdr:row>56</xdr:row>
      <xdr:rowOff>47172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4775200" y="954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133549</xdr:rowOff>
    </xdr:from>
    <xdr:ext cx="762000" cy="259045"/>
    <xdr:sp macro="" textlink="">
      <xdr:nvSpPr>
        <xdr:cNvPr id="212" name="扶助費該当値テキスト">
          <a:extLst>
            <a:ext uri="{FF2B5EF4-FFF2-40B4-BE49-F238E27FC236}">
              <a16:creationId xmlns:a16="http://schemas.microsoft.com/office/drawing/2014/main" id="{00000000-0008-0000-0400-0000D4000000}"/>
            </a:ext>
          </a:extLst>
        </xdr:cNvPr>
        <xdr:cNvSpPr txBox="1"/>
      </xdr:nvSpPr>
      <xdr:spPr>
        <a:xfrm>
          <a:off x="4914900" y="939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51707</xdr:rowOff>
    </xdr:from>
    <xdr:to>
      <xdr:col>20</xdr:col>
      <xdr:colOff>38100</xdr:colOff>
      <xdr:row>55</xdr:row>
      <xdr:rowOff>153307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937000" y="948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163484</xdr:rowOff>
    </xdr:from>
    <xdr:ext cx="7366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3606800" y="9250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141515</xdr:rowOff>
    </xdr:from>
    <xdr:to>
      <xdr:col>15</xdr:col>
      <xdr:colOff>149225</xdr:colOff>
      <xdr:row>55</xdr:row>
      <xdr:rowOff>71665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048000" y="93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81842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2717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166007</xdr:rowOff>
    </xdr:from>
    <xdr:to>
      <xdr:col>11</xdr:col>
      <xdr:colOff>60325</xdr:colOff>
      <xdr:row>54</xdr:row>
      <xdr:rowOff>96157</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2159000" y="9252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106334</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1828800" y="902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1270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16527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939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介護保険特別会計や後期高齢者医療特別会計への繰出金は増加したものの、算出の分母となる経常一般財源等が増加したこと等により、前年度と比較して</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ポイントの減となった。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類似団体平均、埼玉県平均及び全国平均のいずれの数値も上回っているため、引き続き特別会計への繰出金等の削減に努めていく。</a:t>
          </a:r>
        </a:p>
      </xdr:txBody>
    </xdr:sp>
    <xdr:clientData/>
  </xdr:twoCellAnchor>
  <xdr:oneCellAnchor>
    <xdr:from>
      <xdr:col>62</xdr:col>
      <xdr:colOff>6350</xdr:colOff>
      <xdr:row>49</xdr:row>
      <xdr:rowOff>107950</xdr:rowOff>
    </xdr:from>
    <xdr:ext cx="298543" cy="225703"/>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9" name="その他グラフ枠">
          <a:extLst>
            <a:ext uri="{FF2B5EF4-FFF2-40B4-BE49-F238E27FC236}">
              <a16:creationId xmlns:a16="http://schemas.microsoft.com/office/drawing/2014/main" id="{00000000-0008-0000-0400-0000F9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156935</xdr:rowOff>
    </xdr:from>
    <xdr:to>
      <xdr:col>82</xdr:col>
      <xdr:colOff>107950</xdr:colOff>
      <xdr:row>61</xdr:row>
      <xdr:rowOff>15422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6510000" y="9243785"/>
          <a:ext cx="0" cy="1230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158949</xdr:rowOff>
    </xdr:from>
    <xdr:ext cx="762000" cy="259045"/>
    <xdr:sp macro="" textlink="">
      <xdr:nvSpPr>
        <xdr:cNvPr id="251" name="その他最小値テキスト">
          <a:extLst>
            <a:ext uri="{FF2B5EF4-FFF2-40B4-BE49-F238E27FC236}">
              <a16:creationId xmlns:a16="http://schemas.microsoft.com/office/drawing/2014/main" id="{00000000-0008-0000-0400-0000FB000000}"/>
            </a:ext>
          </a:extLst>
        </xdr:cNvPr>
        <xdr:cNvSpPr txBox="1"/>
      </xdr:nvSpPr>
      <xdr:spPr>
        <a:xfrm>
          <a:off x="16598900" y="1044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15422</xdr:rowOff>
    </xdr:from>
    <xdr:to>
      <xdr:col>82</xdr:col>
      <xdr:colOff>196850</xdr:colOff>
      <xdr:row>61</xdr:row>
      <xdr:rowOff>15422</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10473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71862</xdr:rowOff>
    </xdr:from>
    <xdr:ext cx="762000" cy="259045"/>
    <xdr:sp macro="" textlink="">
      <xdr:nvSpPr>
        <xdr:cNvPr id="253" name="その他最大値テキスト">
          <a:extLst>
            <a:ext uri="{FF2B5EF4-FFF2-40B4-BE49-F238E27FC236}">
              <a16:creationId xmlns:a16="http://schemas.microsoft.com/office/drawing/2014/main" id="{00000000-0008-0000-0400-0000FD000000}"/>
            </a:ext>
          </a:extLst>
        </xdr:cNvPr>
        <xdr:cNvSpPr txBox="1"/>
      </xdr:nvSpPr>
      <xdr:spPr>
        <a:xfrm>
          <a:off x="16598900" y="8987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156935</xdr:rowOff>
    </xdr:from>
    <xdr:to>
      <xdr:col>82</xdr:col>
      <xdr:colOff>196850</xdr:colOff>
      <xdr:row>53</xdr:row>
      <xdr:rowOff>156935</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6421100" y="9243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20865</xdr:rowOff>
    </xdr:from>
    <xdr:to>
      <xdr:col>82</xdr:col>
      <xdr:colOff>107950</xdr:colOff>
      <xdr:row>59</xdr:row>
      <xdr:rowOff>75293</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5671800" y="10136415"/>
          <a:ext cx="8382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92727</xdr:rowOff>
    </xdr:from>
    <xdr:ext cx="762000" cy="259045"/>
    <xdr:sp macro="" textlink="">
      <xdr:nvSpPr>
        <xdr:cNvPr id="256" name="その他平均値テキスト">
          <a:extLst>
            <a:ext uri="{FF2B5EF4-FFF2-40B4-BE49-F238E27FC236}">
              <a16:creationId xmlns:a16="http://schemas.microsoft.com/office/drawing/2014/main" id="{00000000-0008-0000-0400-000000010000}"/>
            </a:ext>
          </a:extLst>
        </xdr:cNvPr>
        <xdr:cNvSpPr txBox="1"/>
      </xdr:nvSpPr>
      <xdr:spPr>
        <a:xfrm>
          <a:off x="16598900" y="9865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76200</xdr:rowOff>
    </xdr:from>
    <xdr:to>
      <xdr:col>82</xdr:col>
      <xdr:colOff>158750</xdr:colOff>
      <xdr:row>59</xdr:row>
      <xdr:rowOff>6350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64592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9978</xdr:rowOff>
    </xdr:from>
    <xdr:to>
      <xdr:col>78</xdr:col>
      <xdr:colOff>69850</xdr:colOff>
      <xdr:row>59</xdr:row>
      <xdr:rowOff>75293</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4782800" y="10125528"/>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87085</xdr:rowOff>
    </xdr:from>
    <xdr:to>
      <xdr:col>78</xdr:col>
      <xdr:colOff>120650</xdr:colOff>
      <xdr:row>59</xdr:row>
      <xdr:rowOff>17235</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5621000" y="10031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27412</xdr:rowOff>
    </xdr:from>
    <xdr:ext cx="7366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290800" y="9800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61685</xdr:rowOff>
    </xdr:from>
    <xdr:to>
      <xdr:col>73</xdr:col>
      <xdr:colOff>180975</xdr:colOff>
      <xdr:row>59</xdr:row>
      <xdr:rowOff>9978</xdr:rowOff>
    </xdr:to>
    <xdr:cxnSp macro="">
      <xdr:nvCxnSpPr>
        <xdr:cNvPr id="261" name="直線コネクタ 260">
          <a:extLst>
            <a:ext uri="{FF2B5EF4-FFF2-40B4-BE49-F238E27FC236}">
              <a16:creationId xmlns:a16="http://schemas.microsoft.com/office/drawing/2014/main" id="{00000000-0008-0000-0400-000005010000}"/>
            </a:ext>
          </a:extLst>
        </xdr:cNvPr>
        <xdr:cNvCxnSpPr/>
      </xdr:nvCxnSpPr>
      <xdr:spPr>
        <a:xfrm>
          <a:off x="13893800" y="10005785"/>
          <a:ext cx="8890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65315</xdr:rowOff>
    </xdr:from>
    <xdr:to>
      <xdr:col>74</xdr:col>
      <xdr:colOff>31750</xdr:colOff>
      <xdr:row>58</xdr:row>
      <xdr:rowOff>166915</xdr:rowOff>
    </xdr:to>
    <xdr:sp macro="" textlink="">
      <xdr:nvSpPr>
        <xdr:cNvPr id="262" name="フローチャート: 判断 261">
          <a:extLst>
            <a:ext uri="{FF2B5EF4-FFF2-40B4-BE49-F238E27FC236}">
              <a16:creationId xmlns:a16="http://schemas.microsoft.com/office/drawing/2014/main" id="{00000000-0008-0000-0400-000006010000}"/>
            </a:ext>
          </a:extLst>
        </xdr:cNvPr>
        <xdr:cNvSpPr/>
      </xdr:nvSpPr>
      <xdr:spPr>
        <a:xfrm>
          <a:off x="14732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5642</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401800" y="9778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61685</xdr:rowOff>
    </xdr:from>
    <xdr:to>
      <xdr:col>69</xdr:col>
      <xdr:colOff>92075</xdr:colOff>
      <xdr:row>58</xdr:row>
      <xdr:rowOff>105228</xdr:rowOff>
    </xdr:to>
    <xdr:cxnSp macro="">
      <xdr:nvCxnSpPr>
        <xdr:cNvPr id="264" name="直線コネクタ 263">
          <a:extLst>
            <a:ext uri="{FF2B5EF4-FFF2-40B4-BE49-F238E27FC236}">
              <a16:creationId xmlns:a16="http://schemas.microsoft.com/office/drawing/2014/main" id="{00000000-0008-0000-0400-000008010000}"/>
            </a:ext>
          </a:extLst>
        </xdr:cNvPr>
        <xdr:cNvCxnSpPr/>
      </xdr:nvCxnSpPr>
      <xdr:spPr>
        <a:xfrm flipV="1">
          <a:off x="13004800" y="10005785"/>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21772</xdr:rowOff>
    </xdr:from>
    <xdr:to>
      <xdr:col>69</xdr:col>
      <xdr:colOff>142875</xdr:colOff>
      <xdr:row>58</xdr:row>
      <xdr:rowOff>123372</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3843000" y="996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108149</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512800" y="1005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130628</xdr:rowOff>
    </xdr:from>
    <xdr:to>
      <xdr:col>65</xdr:col>
      <xdr:colOff>53975</xdr:colOff>
      <xdr:row>59</xdr:row>
      <xdr:rowOff>60778</xdr:rowOff>
    </xdr:to>
    <xdr:sp macro="" textlink="">
      <xdr:nvSpPr>
        <xdr:cNvPr id="267" name="フローチャート: 判断 266">
          <a:extLst>
            <a:ext uri="{FF2B5EF4-FFF2-40B4-BE49-F238E27FC236}">
              <a16:creationId xmlns:a16="http://schemas.microsoft.com/office/drawing/2014/main" id="{00000000-0008-0000-0400-00000B010000}"/>
            </a:ext>
          </a:extLst>
        </xdr:cNvPr>
        <xdr:cNvSpPr/>
      </xdr:nvSpPr>
      <xdr:spPr>
        <a:xfrm>
          <a:off x="12954000" y="10074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45555</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2623800" y="10161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141515</xdr:rowOff>
    </xdr:from>
    <xdr:to>
      <xdr:col>82</xdr:col>
      <xdr:colOff>158750</xdr:colOff>
      <xdr:row>59</xdr:row>
      <xdr:rowOff>71665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6459200" y="1008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113592</xdr:rowOff>
    </xdr:from>
    <xdr:ext cx="762000" cy="259045"/>
    <xdr:sp macro="" textlink="">
      <xdr:nvSpPr>
        <xdr:cNvPr id="275" name="その他該当値テキスト">
          <a:extLst>
            <a:ext uri="{FF2B5EF4-FFF2-40B4-BE49-F238E27FC236}">
              <a16:creationId xmlns:a16="http://schemas.microsoft.com/office/drawing/2014/main" id="{00000000-0008-0000-0400-000013010000}"/>
            </a:ext>
          </a:extLst>
        </xdr:cNvPr>
        <xdr:cNvSpPr txBox="1"/>
      </xdr:nvSpPr>
      <xdr:spPr>
        <a:xfrm>
          <a:off x="16598900" y="10057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24493</xdr:rowOff>
    </xdr:from>
    <xdr:to>
      <xdr:col>78</xdr:col>
      <xdr:colOff>120650</xdr:colOff>
      <xdr:row>59</xdr:row>
      <xdr:rowOff>126093</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5621000" y="10140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110870</xdr:rowOff>
    </xdr:from>
    <xdr:ext cx="7366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5290800" y="10226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130628</xdr:rowOff>
    </xdr:from>
    <xdr:to>
      <xdr:col>74</xdr:col>
      <xdr:colOff>31750</xdr:colOff>
      <xdr:row>59</xdr:row>
      <xdr:rowOff>60778</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4732000" y="1007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45555</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4401800" y="10161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10885</xdr:rowOff>
    </xdr:from>
    <xdr:to>
      <xdr:col>69</xdr:col>
      <xdr:colOff>142875</xdr:colOff>
      <xdr:row>58</xdr:row>
      <xdr:rowOff>112485</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3843000" y="995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122662</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3512800" y="9723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54428</xdr:rowOff>
    </xdr:from>
    <xdr:to>
      <xdr:col>65</xdr:col>
      <xdr:colOff>53975</xdr:colOff>
      <xdr:row>58</xdr:row>
      <xdr:rowOff>156028</xdr:rowOff>
    </xdr:to>
    <xdr:sp macro="" textlink="">
      <xdr:nvSpPr>
        <xdr:cNvPr id="282" name="楕円 281">
          <a:extLst>
            <a:ext uri="{FF2B5EF4-FFF2-40B4-BE49-F238E27FC236}">
              <a16:creationId xmlns:a16="http://schemas.microsoft.com/office/drawing/2014/main" id="{00000000-0008-0000-0400-00001A010000}"/>
            </a:ext>
          </a:extLst>
        </xdr:cNvPr>
        <xdr:cNvSpPr/>
      </xdr:nvSpPr>
      <xdr:spPr>
        <a:xfrm>
          <a:off x="12954000" y="9998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166205</xdr:rowOff>
    </xdr:from>
    <xdr:ext cx="762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623800" y="976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ごみ処理収集業務を久喜宮代衛生組合から移管を受けたことによる組合負担金等の減少により前年度と比較して</a:t>
          </a:r>
          <a:r>
            <a:rPr kumimoji="1" lang="en-US" altLang="ja-JP" sz="1300">
              <a:latin typeface="ＭＳ Ｐゴシック" panose="020B0600070205080204" pitchFamily="50" charset="-128"/>
              <a:ea typeface="ＭＳ Ｐゴシック" panose="020B0600070205080204" pitchFamily="50" charset="-128"/>
            </a:rPr>
            <a:t>3.5</a:t>
          </a:r>
          <a:r>
            <a:rPr kumimoji="1" lang="ja-JP" altLang="en-US" sz="1300">
              <a:latin typeface="ＭＳ Ｐゴシック" panose="020B0600070205080204" pitchFamily="50" charset="-128"/>
              <a:ea typeface="ＭＳ Ｐゴシック" panose="020B0600070205080204" pitchFamily="50" charset="-128"/>
            </a:rPr>
            <a:t>ポイントの減となったものの、類似団体平均、埼玉県平均及び全国平均のいずれの数値よりも割合が大きくなっている。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引き続き一部事務組合等への負担金や団体への補助金の見直し及び精査を進めることで、補助費等の削減に努めていく。</a:t>
          </a:r>
        </a:p>
      </xdr:txBody>
    </xdr:sp>
    <xdr:clientData/>
  </xdr:twoCellAnchor>
  <xdr:oneCellAnchor>
    <xdr:from>
      <xdr:col>62</xdr:col>
      <xdr:colOff>6350</xdr:colOff>
      <xdr:row>29</xdr:row>
      <xdr:rowOff>107950</xdr:rowOff>
    </xdr:from>
    <xdr:ext cx="298543" cy="225703"/>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2" name="補助費等グラフ枠">
          <a:extLst>
            <a:ext uri="{FF2B5EF4-FFF2-40B4-BE49-F238E27FC236}">
              <a16:creationId xmlns:a16="http://schemas.microsoft.com/office/drawing/2014/main" id="{00000000-0008-0000-0400-00003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26307</xdr:rowOff>
    </xdr:from>
    <xdr:to>
      <xdr:col>82</xdr:col>
      <xdr:colOff>107950</xdr:colOff>
      <xdr:row>41</xdr:row>
      <xdr:rowOff>156935</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6510000" y="5684157"/>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129012</xdr:rowOff>
    </xdr:from>
    <xdr:ext cx="762000" cy="259045"/>
    <xdr:sp macro="" textlink="">
      <xdr:nvSpPr>
        <xdr:cNvPr id="314" name="補助費等最小値テキスト">
          <a:extLst>
            <a:ext uri="{FF2B5EF4-FFF2-40B4-BE49-F238E27FC236}">
              <a16:creationId xmlns:a16="http://schemas.microsoft.com/office/drawing/2014/main" id="{00000000-0008-0000-0400-00003A010000}"/>
            </a:ext>
          </a:extLst>
        </xdr:cNvPr>
        <xdr:cNvSpPr txBox="1"/>
      </xdr:nvSpPr>
      <xdr:spPr>
        <a:xfrm>
          <a:off x="165989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156935</xdr:rowOff>
    </xdr:from>
    <xdr:to>
      <xdr:col>82</xdr:col>
      <xdr:colOff>196850</xdr:colOff>
      <xdr:row>41</xdr:row>
      <xdr:rowOff>156935</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6421100" y="718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112684</xdr:rowOff>
    </xdr:from>
    <xdr:ext cx="762000" cy="259045"/>
    <xdr:sp macro="" textlink="">
      <xdr:nvSpPr>
        <xdr:cNvPr id="316" name="補助費等最大値テキスト">
          <a:extLst>
            <a:ext uri="{FF2B5EF4-FFF2-40B4-BE49-F238E27FC236}">
              <a16:creationId xmlns:a16="http://schemas.microsoft.com/office/drawing/2014/main" id="{00000000-0008-0000-0400-00003C010000}"/>
            </a:ext>
          </a:extLst>
        </xdr:cNvPr>
        <xdr:cNvSpPr txBox="1"/>
      </xdr:nvSpPr>
      <xdr:spPr>
        <a:xfrm>
          <a:off x="16598900" y="5427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26307</xdr:rowOff>
    </xdr:from>
    <xdr:to>
      <xdr:col>82</xdr:col>
      <xdr:colOff>196850</xdr:colOff>
      <xdr:row>33</xdr:row>
      <xdr:rowOff>26307</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6421100" y="5684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40</xdr:row>
      <xdr:rowOff>1815</xdr:rowOff>
    </xdr:from>
    <xdr:to>
      <xdr:col>82</xdr:col>
      <xdr:colOff>107950</xdr:colOff>
      <xdr:row>42</xdr:row>
      <xdr:rowOff>39915</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5671800" y="6859815"/>
          <a:ext cx="838200" cy="381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76399</xdr:rowOff>
    </xdr:from>
    <xdr:ext cx="762000" cy="259045"/>
    <xdr:sp macro="" textlink="">
      <xdr:nvSpPr>
        <xdr:cNvPr id="319" name="補助費等平均値テキスト">
          <a:extLst>
            <a:ext uri="{FF2B5EF4-FFF2-40B4-BE49-F238E27FC236}">
              <a16:creationId xmlns:a16="http://schemas.microsoft.com/office/drawing/2014/main" id="{00000000-0008-0000-0400-00003F010000}"/>
            </a:ext>
          </a:extLst>
        </xdr:cNvPr>
        <xdr:cNvSpPr txBox="1"/>
      </xdr:nvSpPr>
      <xdr:spPr>
        <a:xfrm>
          <a:off x="16598900" y="60771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59872</xdr:rowOff>
    </xdr:from>
    <xdr:to>
      <xdr:col>82</xdr:col>
      <xdr:colOff>158750</xdr:colOff>
      <xdr:row>36</xdr:row>
      <xdr:rowOff>161472</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6459200" y="623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41</xdr:row>
      <xdr:rowOff>135165</xdr:rowOff>
    </xdr:from>
    <xdr:to>
      <xdr:col>78</xdr:col>
      <xdr:colOff>69850</xdr:colOff>
      <xdr:row>42</xdr:row>
      <xdr:rowOff>39915</xdr:rowOff>
    </xdr:to>
    <xdr:cxnSp macro="">
      <xdr:nvCxnSpPr>
        <xdr:cNvPr id="321" name="直線コネクタ 320">
          <a:extLst>
            <a:ext uri="{FF2B5EF4-FFF2-40B4-BE49-F238E27FC236}">
              <a16:creationId xmlns:a16="http://schemas.microsoft.com/office/drawing/2014/main" id="{00000000-0008-0000-0400-000041010000}"/>
            </a:ext>
          </a:extLst>
        </xdr:cNvPr>
        <xdr:cNvCxnSpPr/>
      </xdr:nvCxnSpPr>
      <xdr:spPr>
        <a:xfrm>
          <a:off x="14782800" y="716461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70757</xdr:rowOff>
    </xdr:from>
    <xdr:to>
      <xdr:col>78</xdr:col>
      <xdr:colOff>120650</xdr:colOff>
      <xdr:row>37</xdr:row>
      <xdr:rowOff>907</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5621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11084</xdr:rowOff>
    </xdr:from>
    <xdr:ext cx="7366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290800" y="6011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41</xdr:row>
      <xdr:rowOff>4535</xdr:rowOff>
    </xdr:from>
    <xdr:to>
      <xdr:col>73</xdr:col>
      <xdr:colOff>180975</xdr:colOff>
      <xdr:row>41</xdr:row>
      <xdr:rowOff>135165</xdr:rowOff>
    </xdr:to>
    <xdr:cxnSp macro="">
      <xdr:nvCxnSpPr>
        <xdr:cNvPr id="324" name="直線コネクタ 323">
          <a:extLst>
            <a:ext uri="{FF2B5EF4-FFF2-40B4-BE49-F238E27FC236}">
              <a16:creationId xmlns:a16="http://schemas.microsoft.com/office/drawing/2014/main" id="{00000000-0008-0000-0400-000044010000}"/>
            </a:ext>
          </a:extLst>
        </xdr:cNvPr>
        <xdr:cNvCxnSpPr/>
      </xdr:nvCxnSpPr>
      <xdr:spPr>
        <a:xfrm>
          <a:off x="13893800" y="7033985"/>
          <a:ext cx="889000" cy="130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70757</xdr:rowOff>
    </xdr:from>
    <xdr:to>
      <xdr:col>74</xdr:col>
      <xdr:colOff>31750</xdr:colOff>
      <xdr:row>37</xdr:row>
      <xdr:rowOff>907</xdr:rowOff>
    </xdr:to>
    <xdr:sp macro="" textlink="">
      <xdr:nvSpPr>
        <xdr:cNvPr id="325" name="フローチャート: 判断 324">
          <a:extLst>
            <a:ext uri="{FF2B5EF4-FFF2-40B4-BE49-F238E27FC236}">
              <a16:creationId xmlns:a16="http://schemas.microsoft.com/office/drawing/2014/main" id="{00000000-0008-0000-0400-000045010000}"/>
            </a:ext>
          </a:extLst>
        </xdr:cNvPr>
        <xdr:cNvSpPr/>
      </xdr:nvSpPr>
      <xdr:spPr>
        <a:xfrm>
          <a:off x="14732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11084</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011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41</xdr:row>
      <xdr:rowOff>4535</xdr:rowOff>
    </xdr:from>
    <xdr:to>
      <xdr:col>69</xdr:col>
      <xdr:colOff>92075</xdr:colOff>
      <xdr:row>41</xdr:row>
      <xdr:rowOff>58965</xdr:rowOff>
    </xdr:to>
    <xdr:cxnSp macro="">
      <xdr:nvCxnSpPr>
        <xdr:cNvPr id="327" name="直線コネクタ 326">
          <a:extLst>
            <a:ext uri="{FF2B5EF4-FFF2-40B4-BE49-F238E27FC236}">
              <a16:creationId xmlns:a16="http://schemas.microsoft.com/office/drawing/2014/main" id="{00000000-0008-0000-0400-000047010000}"/>
            </a:ext>
          </a:extLst>
        </xdr:cNvPr>
        <xdr:cNvCxnSpPr/>
      </xdr:nvCxnSpPr>
      <xdr:spPr>
        <a:xfrm flipV="1">
          <a:off x="13004800" y="7033985"/>
          <a:ext cx="889000" cy="54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59872</xdr:rowOff>
    </xdr:from>
    <xdr:to>
      <xdr:col>69</xdr:col>
      <xdr:colOff>142875</xdr:colOff>
      <xdr:row>36</xdr:row>
      <xdr:rowOff>161472</xdr:rowOff>
    </xdr:to>
    <xdr:sp macro="" textlink="">
      <xdr:nvSpPr>
        <xdr:cNvPr id="328" name="フローチャート: 判断 327">
          <a:extLst>
            <a:ext uri="{FF2B5EF4-FFF2-40B4-BE49-F238E27FC236}">
              <a16:creationId xmlns:a16="http://schemas.microsoft.com/office/drawing/2014/main" id="{00000000-0008-0000-0400-000048010000}"/>
            </a:ext>
          </a:extLst>
        </xdr:cNvPr>
        <xdr:cNvSpPr/>
      </xdr:nvSpPr>
      <xdr:spPr>
        <a:xfrm>
          <a:off x="13843000" y="623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199</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000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81643</xdr:rowOff>
    </xdr:from>
    <xdr:to>
      <xdr:col>65</xdr:col>
      <xdr:colOff>53975</xdr:colOff>
      <xdr:row>37</xdr:row>
      <xdr:rowOff>11793</xdr:rowOff>
    </xdr:to>
    <xdr:sp macro="" textlink="">
      <xdr:nvSpPr>
        <xdr:cNvPr id="330" name="フローチャート: 判断 329">
          <a:extLst>
            <a:ext uri="{FF2B5EF4-FFF2-40B4-BE49-F238E27FC236}">
              <a16:creationId xmlns:a16="http://schemas.microsoft.com/office/drawing/2014/main" id="{00000000-0008-0000-0400-00004A010000}"/>
            </a:ext>
          </a:extLst>
        </xdr:cNvPr>
        <xdr:cNvSpPr/>
      </xdr:nvSpPr>
      <xdr:spPr>
        <a:xfrm>
          <a:off x="12954000" y="6253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21970</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022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122465</xdr:rowOff>
    </xdr:from>
    <xdr:to>
      <xdr:col>82</xdr:col>
      <xdr:colOff>158750</xdr:colOff>
      <xdr:row>40</xdr:row>
      <xdr:rowOff>52615</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6459200" y="6809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94542</xdr:rowOff>
    </xdr:from>
    <xdr:ext cx="762000" cy="259045"/>
    <xdr:sp macro="" textlink="">
      <xdr:nvSpPr>
        <xdr:cNvPr id="338" name="補助費等該当値テキスト">
          <a:extLst>
            <a:ext uri="{FF2B5EF4-FFF2-40B4-BE49-F238E27FC236}">
              <a16:creationId xmlns:a16="http://schemas.microsoft.com/office/drawing/2014/main" id="{00000000-0008-0000-0400-000052010000}"/>
            </a:ext>
          </a:extLst>
        </xdr:cNvPr>
        <xdr:cNvSpPr txBox="1"/>
      </xdr:nvSpPr>
      <xdr:spPr>
        <a:xfrm>
          <a:off x="16598900" y="6781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41</xdr:row>
      <xdr:rowOff>160565</xdr:rowOff>
    </xdr:from>
    <xdr:to>
      <xdr:col>78</xdr:col>
      <xdr:colOff>120650</xdr:colOff>
      <xdr:row>42</xdr:row>
      <xdr:rowOff>90715</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5621000" y="719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42</xdr:row>
      <xdr:rowOff>75492</xdr:rowOff>
    </xdr:from>
    <xdr:ext cx="7366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5290800" y="72763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41</xdr:row>
      <xdr:rowOff>84365</xdr:rowOff>
    </xdr:from>
    <xdr:to>
      <xdr:col>74</xdr:col>
      <xdr:colOff>31750</xdr:colOff>
      <xdr:row>42</xdr:row>
      <xdr:rowOff>14515</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4732000" y="711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41</xdr:row>
      <xdr:rowOff>170742</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4401800" y="7200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40</xdr:row>
      <xdr:rowOff>125185</xdr:rowOff>
    </xdr:from>
    <xdr:to>
      <xdr:col>69</xdr:col>
      <xdr:colOff>142875</xdr:colOff>
      <xdr:row>41</xdr:row>
      <xdr:rowOff>55335</xdr:rowOff>
    </xdr:to>
    <xdr:sp macro="" textlink="">
      <xdr:nvSpPr>
        <xdr:cNvPr id="343" name="楕円 342">
          <a:extLst>
            <a:ext uri="{FF2B5EF4-FFF2-40B4-BE49-F238E27FC236}">
              <a16:creationId xmlns:a16="http://schemas.microsoft.com/office/drawing/2014/main" id="{00000000-0008-0000-0400-000057010000}"/>
            </a:ext>
          </a:extLst>
        </xdr:cNvPr>
        <xdr:cNvSpPr/>
      </xdr:nvSpPr>
      <xdr:spPr>
        <a:xfrm>
          <a:off x="13843000" y="6983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41</xdr:row>
      <xdr:rowOff>40112</xdr:rowOff>
    </xdr:from>
    <xdr:ext cx="762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13512800" y="7069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41</xdr:row>
      <xdr:rowOff>8165</xdr:rowOff>
    </xdr:from>
    <xdr:to>
      <xdr:col>65</xdr:col>
      <xdr:colOff>53975</xdr:colOff>
      <xdr:row>41</xdr:row>
      <xdr:rowOff>109765</xdr:rowOff>
    </xdr:to>
    <xdr:sp macro="" textlink="">
      <xdr:nvSpPr>
        <xdr:cNvPr id="345" name="楕円 344">
          <a:extLst>
            <a:ext uri="{FF2B5EF4-FFF2-40B4-BE49-F238E27FC236}">
              <a16:creationId xmlns:a16="http://schemas.microsoft.com/office/drawing/2014/main" id="{00000000-0008-0000-0400-000059010000}"/>
            </a:ext>
          </a:extLst>
        </xdr:cNvPr>
        <xdr:cNvSpPr/>
      </xdr:nvSpPr>
      <xdr:spPr>
        <a:xfrm>
          <a:off x="12954000" y="703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41</xdr:row>
      <xdr:rowOff>94542</xdr:rowOff>
    </xdr:from>
    <xdr:ext cx="762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12623800" y="712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3" name="正方形/長方形 352">
          <a:extLst>
            <a:ext uri="{FF2B5EF4-FFF2-40B4-BE49-F238E27FC236}">
              <a16:creationId xmlns:a16="http://schemas.microsoft.com/office/drawing/2014/main" id="{00000000-0008-0000-0400-00006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正方形/長方形 353">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5" name="正方形/長方形 354">
          <a:extLst>
            <a:ext uri="{FF2B5EF4-FFF2-40B4-BE49-F238E27FC236}">
              <a16:creationId xmlns:a16="http://schemas.microsoft.com/office/drawing/2014/main" id="{00000000-0008-0000-0400-00006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6" name="正方形/長方形 355">
          <a:extLst>
            <a:ext uri="{FF2B5EF4-FFF2-40B4-BE49-F238E27FC236}">
              <a16:creationId xmlns:a16="http://schemas.microsoft.com/office/drawing/2014/main" id="{00000000-0008-0000-0400-00006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市債の償還が進んだこと等により、前年度と比較して</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ポイントの減となり、埼玉県平均及び全国平均を下回っている。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今後も、市債の新規発行の抑制及び普通交付税の基準財政需要額に算入される地方債の活用並びに補償金等の生じない借換債の繰上償還を推進し、後年度の財政負担の減少に努めていく。</a:t>
          </a:r>
        </a:p>
      </xdr:txBody>
    </xdr:sp>
    <xdr:clientData/>
  </xdr:twoCellAnchor>
  <xdr:oneCellAnchor>
    <xdr:from>
      <xdr:col>3</xdr:col>
      <xdr:colOff>123825</xdr:colOff>
      <xdr:row>69</xdr:row>
      <xdr:rowOff>107950</xdr:rowOff>
    </xdr:from>
    <xdr:ext cx="298543" cy="225703"/>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72" name="公債費グラフ枠">
          <a:extLst>
            <a:ext uri="{FF2B5EF4-FFF2-40B4-BE49-F238E27FC236}">
              <a16:creationId xmlns:a16="http://schemas.microsoft.com/office/drawing/2014/main" id="{00000000-0008-0000-0400-00007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12700</xdr:rowOff>
    </xdr:from>
    <xdr:to>
      <xdr:col>24</xdr:col>
      <xdr:colOff>25400</xdr:colOff>
      <xdr:row>82</xdr:row>
      <xdr:rowOff>20320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4826000" y="1270000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163847</xdr:rowOff>
    </xdr:from>
    <xdr:ext cx="762000" cy="259045"/>
    <xdr:sp macro="" textlink="">
      <xdr:nvSpPr>
        <xdr:cNvPr id="374" name="公債費最小値テキスト">
          <a:extLst>
            <a:ext uri="{FF2B5EF4-FFF2-40B4-BE49-F238E27FC236}">
              <a16:creationId xmlns:a16="http://schemas.microsoft.com/office/drawing/2014/main" id="{00000000-0008-0000-0400-000076010000}"/>
            </a:ext>
          </a:extLst>
        </xdr:cNvPr>
        <xdr:cNvSpPr txBox="1"/>
      </xdr:nvSpPr>
      <xdr:spPr>
        <a:xfrm>
          <a:off x="4914900" y="14051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20320</xdr:rowOff>
    </xdr:from>
    <xdr:to>
      <xdr:col>24</xdr:col>
      <xdr:colOff>114300</xdr:colOff>
      <xdr:row>82</xdr:row>
      <xdr:rowOff>20320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4737100" y="14079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99077</xdr:rowOff>
    </xdr:from>
    <xdr:ext cx="762000" cy="259045"/>
    <xdr:sp macro="" textlink="">
      <xdr:nvSpPr>
        <xdr:cNvPr id="376" name="公債費最大値テキスト">
          <a:extLst>
            <a:ext uri="{FF2B5EF4-FFF2-40B4-BE49-F238E27FC236}">
              <a16:creationId xmlns:a16="http://schemas.microsoft.com/office/drawing/2014/main" id="{00000000-0008-0000-0400-000078010000}"/>
            </a:ext>
          </a:extLst>
        </xdr:cNvPr>
        <xdr:cNvSpPr txBox="1"/>
      </xdr:nvSpPr>
      <xdr:spPr>
        <a:xfrm>
          <a:off x="4914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12700</xdr:rowOff>
    </xdr:from>
    <xdr:to>
      <xdr:col>24</xdr:col>
      <xdr:colOff>114300</xdr:colOff>
      <xdr:row>74</xdr:row>
      <xdr:rowOff>12700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4737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168911</xdr:rowOff>
    </xdr:from>
    <xdr:to>
      <xdr:col>24</xdr:col>
      <xdr:colOff>25400</xdr:colOff>
      <xdr:row>78</xdr:row>
      <xdr:rowOff>12700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3987800" y="13370561"/>
          <a:ext cx="8382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119397</xdr:rowOff>
    </xdr:from>
    <xdr:ext cx="762000" cy="259045"/>
    <xdr:sp macro="" textlink="">
      <xdr:nvSpPr>
        <xdr:cNvPr id="379" name="公債費平均値テキスト">
          <a:extLst>
            <a:ext uri="{FF2B5EF4-FFF2-40B4-BE49-F238E27FC236}">
              <a16:creationId xmlns:a16="http://schemas.microsoft.com/office/drawing/2014/main" id="{00000000-0008-0000-0400-00007B010000}"/>
            </a:ext>
          </a:extLst>
        </xdr:cNvPr>
        <xdr:cNvSpPr txBox="1"/>
      </xdr:nvSpPr>
      <xdr:spPr>
        <a:xfrm>
          <a:off x="4914900" y="13149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102870</xdr:rowOff>
    </xdr:from>
    <xdr:to>
      <xdr:col>24</xdr:col>
      <xdr:colOff>76200</xdr:colOff>
      <xdr:row>78</xdr:row>
      <xdr:rowOff>33020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4775200" y="1330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12700</xdr:rowOff>
    </xdr:from>
    <xdr:to>
      <xdr:col>19</xdr:col>
      <xdr:colOff>187325</xdr:colOff>
      <xdr:row>78</xdr:row>
      <xdr:rowOff>66039</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3098800" y="13385800"/>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148589</xdr:rowOff>
    </xdr:from>
    <xdr:to>
      <xdr:col>20</xdr:col>
      <xdr:colOff>38100</xdr:colOff>
      <xdr:row>78</xdr:row>
      <xdr:rowOff>78739</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39370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63516</xdr:rowOff>
    </xdr:from>
    <xdr:ext cx="7366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606800" y="13436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35561</xdr:rowOff>
    </xdr:from>
    <xdr:to>
      <xdr:col>15</xdr:col>
      <xdr:colOff>98425</xdr:colOff>
      <xdr:row>78</xdr:row>
      <xdr:rowOff>66039</xdr:rowOff>
    </xdr:to>
    <xdr:cxnSp macro="">
      <xdr:nvCxnSpPr>
        <xdr:cNvPr id="384" name="直線コネクタ 383">
          <a:extLst>
            <a:ext uri="{FF2B5EF4-FFF2-40B4-BE49-F238E27FC236}">
              <a16:creationId xmlns:a16="http://schemas.microsoft.com/office/drawing/2014/main" id="{00000000-0008-0000-0400-000080010000}"/>
            </a:ext>
          </a:extLst>
        </xdr:cNvPr>
        <xdr:cNvCxnSpPr/>
      </xdr:nvCxnSpPr>
      <xdr:spPr>
        <a:xfrm>
          <a:off x="2209800" y="13408661"/>
          <a:ext cx="8890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156211</xdr:rowOff>
    </xdr:from>
    <xdr:to>
      <xdr:col>15</xdr:col>
      <xdr:colOff>149225</xdr:colOff>
      <xdr:row>78</xdr:row>
      <xdr:rowOff>86361</xdr:rowOff>
    </xdr:to>
    <xdr:sp macro="" textlink="">
      <xdr:nvSpPr>
        <xdr:cNvPr id="385" name="フローチャート: 判断 384">
          <a:extLst>
            <a:ext uri="{FF2B5EF4-FFF2-40B4-BE49-F238E27FC236}">
              <a16:creationId xmlns:a16="http://schemas.microsoft.com/office/drawing/2014/main" id="{00000000-0008-0000-0400-000081010000}"/>
            </a:ext>
          </a:extLst>
        </xdr:cNvPr>
        <xdr:cNvSpPr/>
      </xdr:nvSpPr>
      <xdr:spPr>
        <a:xfrm>
          <a:off x="30480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96538</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3126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35561</xdr:rowOff>
    </xdr:from>
    <xdr:to>
      <xdr:col>11</xdr:col>
      <xdr:colOff>9525</xdr:colOff>
      <xdr:row>78</xdr:row>
      <xdr:rowOff>134620</xdr:rowOff>
    </xdr:to>
    <xdr:cxnSp macro="">
      <xdr:nvCxnSpPr>
        <xdr:cNvPr id="387" name="直線コネクタ 386">
          <a:extLst>
            <a:ext uri="{FF2B5EF4-FFF2-40B4-BE49-F238E27FC236}">
              <a16:creationId xmlns:a16="http://schemas.microsoft.com/office/drawing/2014/main" id="{00000000-0008-0000-0400-000083010000}"/>
            </a:ext>
          </a:extLst>
        </xdr:cNvPr>
        <xdr:cNvCxnSpPr/>
      </xdr:nvCxnSpPr>
      <xdr:spPr>
        <a:xfrm flipV="1">
          <a:off x="1320800" y="13408661"/>
          <a:ext cx="889000" cy="99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156211</xdr:rowOff>
    </xdr:from>
    <xdr:to>
      <xdr:col>11</xdr:col>
      <xdr:colOff>60325</xdr:colOff>
      <xdr:row>78</xdr:row>
      <xdr:rowOff>86361</xdr:rowOff>
    </xdr:to>
    <xdr:sp macro="" textlink="">
      <xdr:nvSpPr>
        <xdr:cNvPr id="388" name="フローチャート: 判断 387">
          <a:extLst>
            <a:ext uri="{FF2B5EF4-FFF2-40B4-BE49-F238E27FC236}">
              <a16:creationId xmlns:a16="http://schemas.microsoft.com/office/drawing/2014/main" id="{00000000-0008-0000-0400-000084010000}"/>
            </a:ext>
          </a:extLst>
        </xdr:cNvPr>
        <xdr:cNvSpPr/>
      </xdr:nvSpPr>
      <xdr:spPr>
        <a:xfrm>
          <a:off x="21590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96538</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3126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38100</xdr:rowOff>
    </xdr:from>
    <xdr:to>
      <xdr:col>6</xdr:col>
      <xdr:colOff>171450</xdr:colOff>
      <xdr:row>78</xdr:row>
      <xdr:rowOff>139700</xdr:rowOff>
    </xdr:to>
    <xdr:sp macro="" textlink="">
      <xdr:nvSpPr>
        <xdr:cNvPr id="390" name="フローチャート: 判断 389">
          <a:extLst>
            <a:ext uri="{FF2B5EF4-FFF2-40B4-BE49-F238E27FC236}">
              <a16:creationId xmlns:a16="http://schemas.microsoft.com/office/drawing/2014/main" id="{00000000-0008-0000-0400-000086010000}"/>
            </a:ext>
          </a:extLst>
        </xdr:cNvPr>
        <xdr:cNvSpPr/>
      </xdr:nvSpPr>
      <xdr:spPr>
        <a:xfrm>
          <a:off x="1270000" y="1341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149877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318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118111</xdr:rowOff>
    </xdr:from>
    <xdr:to>
      <xdr:col>24</xdr:col>
      <xdr:colOff>76200</xdr:colOff>
      <xdr:row>78</xdr:row>
      <xdr:rowOff>48261</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4775200" y="1331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90188</xdr:rowOff>
    </xdr:from>
    <xdr:ext cx="762000" cy="259045"/>
    <xdr:sp macro="" textlink="">
      <xdr:nvSpPr>
        <xdr:cNvPr id="398" name="公債費該当値テキスト">
          <a:extLst>
            <a:ext uri="{FF2B5EF4-FFF2-40B4-BE49-F238E27FC236}">
              <a16:creationId xmlns:a16="http://schemas.microsoft.com/office/drawing/2014/main" id="{00000000-0008-0000-0400-00008E010000}"/>
            </a:ext>
          </a:extLst>
        </xdr:cNvPr>
        <xdr:cNvSpPr txBox="1"/>
      </xdr:nvSpPr>
      <xdr:spPr>
        <a:xfrm>
          <a:off x="4914900" y="13291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133350</xdr:rowOff>
    </xdr:from>
    <xdr:to>
      <xdr:col>20</xdr:col>
      <xdr:colOff>38100</xdr:colOff>
      <xdr:row>78</xdr:row>
      <xdr:rowOff>63500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39370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73677</xdr:rowOff>
    </xdr:from>
    <xdr:ext cx="7366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3606800" y="13103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15239</xdr:rowOff>
    </xdr:from>
    <xdr:to>
      <xdr:col>15</xdr:col>
      <xdr:colOff>149225</xdr:colOff>
      <xdr:row>78</xdr:row>
      <xdr:rowOff>116839</xdr:rowOff>
    </xdr:to>
    <xdr:sp macro="" textlink="">
      <xdr:nvSpPr>
        <xdr:cNvPr id="401" name="楕円 400">
          <a:extLst>
            <a:ext uri="{FF2B5EF4-FFF2-40B4-BE49-F238E27FC236}">
              <a16:creationId xmlns:a16="http://schemas.microsoft.com/office/drawing/2014/main" id="{00000000-0008-0000-0400-000091010000}"/>
            </a:ext>
          </a:extLst>
        </xdr:cNvPr>
        <xdr:cNvSpPr/>
      </xdr:nvSpPr>
      <xdr:spPr>
        <a:xfrm>
          <a:off x="3048000" y="13388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101616</xdr:rowOff>
    </xdr:from>
    <xdr:ext cx="762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2717800" y="13474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156211</xdr:rowOff>
    </xdr:from>
    <xdr:to>
      <xdr:col>11</xdr:col>
      <xdr:colOff>60325</xdr:colOff>
      <xdr:row>78</xdr:row>
      <xdr:rowOff>86361</xdr:rowOff>
    </xdr:to>
    <xdr:sp macro="" textlink="">
      <xdr:nvSpPr>
        <xdr:cNvPr id="403" name="楕円 402">
          <a:extLst>
            <a:ext uri="{FF2B5EF4-FFF2-40B4-BE49-F238E27FC236}">
              <a16:creationId xmlns:a16="http://schemas.microsoft.com/office/drawing/2014/main" id="{00000000-0008-0000-0400-000093010000}"/>
            </a:ext>
          </a:extLst>
        </xdr:cNvPr>
        <xdr:cNvSpPr/>
      </xdr:nvSpPr>
      <xdr:spPr>
        <a:xfrm>
          <a:off x="21590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71138</xdr:rowOff>
    </xdr:from>
    <xdr:ext cx="762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8288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83820</xdr:rowOff>
    </xdr:from>
    <xdr:to>
      <xdr:col>6</xdr:col>
      <xdr:colOff>171450</xdr:colOff>
      <xdr:row>79</xdr:row>
      <xdr:rowOff>13970</xdr:rowOff>
    </xdr:to>
    <xdr:sp macro="" textlink="">
      <xdr:nvSpPr>
        <xdr:cNvPr id="405" name="楕円 404">
          <a:extLst>
            <a:ext uri="{FF2B5EF4-FFF2-40B4-BE49-F238E27FC236}">
              <a16:creationId xmlns:a16="http://schemas.microsoft.com/office/drawing/2014/main" id="{00000000-0008-0000-0400-000095010000}"/>
            </a:ext>
          </a:extLst>
        </xdr:cNvPr>
        <xdr:cNvSpPr/>
      </xdr:nvSpPr>
      <xdr:spPr>
        <a:xfrm>
          <a:off x="1270000" y="1345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170197</xdr:rowOff>
    </xdr:from>
    <xdr:ext cx="762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939800" y="13543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4" name="正方形/長方形 413">
          <a:extLst>
            <a:ext uri="{FF2B5EF4-FFF2-40B4-BE49-F238E27FC236}">
              <a16:creationId xmlns:a16="http://schemas.microsoft.com/office/drawing/2014/main" id="{00000000-0008-0000-0400-00009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5" name="正方形/長方形 414">
          <a:extLst>
            <a:ext uri="{FF2B5EF4-FFF2-40B4-BE49-F238E27FC236}">
              <a16:creationId xmlns:a16="http://schemas.microsoft.com/office/drawing/2014/main" id="{00000000-0008-0000-0400-00009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6" name="正方形/長方形 415">
          <a:extLst>
            <a:ext uri="{FF2B5EF4-FFF2-40B4-BE49-F238E27FC236}">
              <a16:creationId xmlns:a16="http://schemas.microsoft.com/office/drawing/2014/main" id="{00000000-0008-0000-0400-0000A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前年度と比較すると、</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ポイントの減となった。</a:t>
          </a:r>
        </a:p>
        <a:p>
          <a:r>
            <a:rPr kumimoji="1" lang="ja-JP" altLang="en-US" sz="1300">
              <a:latin typeface="ＭＳ Ｐゴシック" panose="020B0600070205080204" pitchFamily="50" charset="-128"/>
              <a:ea typeface="ＭＳ Ｐゴシック" panose="020B0600070205080204" pitchFamily="50" charset="-128"/>
            </a:rPr>
            <a:t>　類似団体平均及び埼玉県平均を下回っており、財政の弾力性があると見込まれる。</a:t>
          </a:r>
        </a:p>
        <a:p>
          <a:r>
            <a:rPr kumimoji="1" lang="ja-JP" altLang="en-US" sz="1300">
              <a:latin typeface="ＭＳ Ｐゴシック" panose="020B0600070205080204" pitchFamily="50" charset="-128"/>
              <a:ea typeface="ＭＳ Ｐゴシック" panose="020B0600070205080204" pitchFamily="50" charset="-128"/>
            </a:rPr>
            <a:t>　引き続き市税等の自主財源の確保や経常経費の削減に努めていく。</a:t>
          </a:r>
        </a:p>
      </xdr:txBody>
    </xdr:sp>
    <xdr:clientData/>
  </xdr:twoCellAnchor>
  <xdr:oneCellAnchor>
    <xdr:from>
      <xdr:col>62</xdr:col>
      <xdr:colOff>6350</xdr:colOff>
      <xdr:row>69</xdr:row>
      <xdr:rowOff>107950</xdr:rowOff>
    </xdr:from>
    <xdr:ext cx="298543" cy="225703"/>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9" name="公債費以外グラフ枠">
          <a:extLst>
            <a:ext uri="{FF2B5EF4-FFF2-40B4-BE49-F238E27FC236}">
              <a16:creationId xmlns:a16="http://schemas.microsoft.com/office/drawing/2014/main" id="{00000000-0008-0000-0400-0000AD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35560</xdr:rowOff>
    </xdr:from>
    <xdr:to>
      <xdr:col>82</xdr:col>
      <xdr:colOff>107950</xdr:colOff>
      <xdr:row>80</xdr:row>
      <xdr:rowOff>6986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6510000" y="12551410"/>
          <a:ext cx="0" cy="1171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150513</xdr:rowOff>
    </xdr:from>
    <xdr:ext cx="762000" cy="259045"/>
    <xdr:sp macro="" textlink="">
      <xdr:nvSpPr>
        <xdr:cNvPr id="431" name="公債費以外最小値テキスト">
          <a:extLst>
            <a:ext uri="{FF2B5EF4-FFF2-40B4-BE49-F238E27FC236}">
              <a16:creationId xmlns:a16="http://schemas.microsoft.com/office/drawing/2014/main" id="{00000000-0008-0000-0400-0000AF010000}"/>
            </a:ext>
          </a:extLst>
        </xdr:cNvPr>
        <xdr:cNvSpPr txBox="1"/>
      </xdr:nvSpPr>
      <xdr:spPr>
        <a:xfrm>
          <a:off x="16598900" y="1369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6986</xdr:rowOff>
    </xdr:from>
    <xdr:to>
      <xdr:col>82</xdr:col>
      <xdr:colOff>196850</xdr:colOff>
      <xdr:row>80</xdr:row>
      <xdr:rowOff>6986</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6421100" y="13722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121937</xdr:rowOff>
    </xdr:from>
    <xdr:ext cx="762000" cy="259045"/>
    <xdr:sp macro="" textlink="">
      <xdr:nvSpPr>
        <xdr:cNvPr id="433" name="公債費以外最大値テキスト">
          <a:extLst>
            <a:ext uri="{FF2B5EF4-FFF2-40B4-BE49-F238E27FC236}">
              <a16:creationId xmlns:a16="http://schemas.microsoft.com/office/drawing/2014/main" id="{00000000-0008-0000-0400-0000B1010000}"/>
            </a:ext>
          </a:extLst>
        </xdr:cNvPr>
        <xdr:cNvSpPr txBox="1"/>
      </xdr:nvSpPr>
      <xdr:spPr>
        <a:xfrm>
          <a:off x="16598900" y="12294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35560</xdr:rowOff>
    </xdr:from>
    <xdr:to>
      <xdr:col>82</xdr:col>
      <xdr:colOff>196850</xdr:colOff>
      <xdr:row>73</xdr:row>
      <xdr:rowOff>35560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6421100" y="12551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18414</xdr:rowOff>
    </xdr:from>
    <xdr:to>
      <xdr:col>82</xdr:col>
      <xdr:colOff>107950</xdr:colOff>
      <xdr:row>77</xdr:row>
      <xdr:rowOff>64136</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5671800" y="13220064"/>
          <a:ext cx="8382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88282</xdr:rowOff>
    </xdr:from>
    <xdr:ext cx="762000" cy="259045"/>
    <xdr:sp macro="" textlink="">
      <xdr:nvSpPr>
        <xdr:cNvPr id="436" name="公債費以外平均値テキスト">
          <a:extLst>
            <a:ext uri="{FF2B5EF4-FFF2-40B4-BE49-F238E27FC236}">
              <a16:creationId xmlns:a16="http://schemas.microsoft.com/office/drawing/2014/main" id="{00000000-0008-0000-0400-0000B4010000}"/>
            </a:ext>
          </a:extLst>
        </xdr:cNvPr>
        <xdr:cNvSpPr txBox="1"/>
      </xdr:nvSpPr>
      <xdr:spPr>
        <a:xfrm>
          <a:off x="16598900" y="132899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116205</xdr:rowOff>
    </xdr:from>
    <xdr:to>
      <xdr:col>82</xdr:col>
      <xdr:colOff>158750</xdr:colOff>
      <xdr:row>78</xdr:row>
      <xdr:rowOff>46355</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6459200" y="13317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161289</xdr:rowOff>
    </xdr:from>
    <xdr:to>
      <xdr:col>78</xdr:col>
      <xdr:colOff>69850</xdr:colOff>
      <xdr:row>77</xdr:row>
      <xdr:rowOff>64136</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4782800" y="13191489"/>
          <a:ext cx="889000" cy="74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64770</xdr:rowOff>
    </xdr:from>
    <xdr:to>
      <xdr:col>78</xdr:col>
      <xdr:colOff>120650</xdr:colOff>
      <xdr:row>77</xdr:row>
      <xdr:rowOff>166370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151147</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3352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115570</xdr:rowOff>
    </xdr:from>
    <xdr:to>
      <xdr:col>73</xdr:col>
      <xdr:colOff>180975</xdr:colOff>
      <xdr:row>76</xdr:row>
      <xdr:rowOff>161289</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a:off x="13893800" y="12802870"/>
          <a:ext cx="889000" cy="388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105427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401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115570</xdr:rowOff>
    </xdr:from>
    <xdr:to>
      <xdr:col>69</xdr:col>
      <xdr:colOff>92075</xdr:colOff>
      <xdr:row>76</xdr:row>
      <xdr:rowOff>35561</xdr:rowOff>
    </xdr:to>
    <xdr:cxnSp macro="">
      <xdr:nvCxnSpPr>
        <xdr:cNvPr id="444" name="直線コネクタ 443">
          <a:extLst>
            <a:ext uri="{FF2B5EF4-FFF2-40B4-BE49-F238E27FC236}">
              <a16:creationId xmlns:a16="http://schemas.microsoft.com/office/drawing/2014/main" id="{00000000-0008-0000-0400-0000BC010000}"/>
            </a:ext>
          </a:extLst>
        </xdr:cNvPr>
        <xdr:cNvCxnSpPr/>
      </xdr:nvCxnSpPr>
      <xdr:spPr>
        <a:xfrm flipV="1">
          <a:off x="13004800" y="12802870"/>
          <a:ext cx="889000" cy="262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53339</xdr:rowOff>
    </xdr:from>
    <xdr:to>
      <xdr:col>69</xdr:col>
      <xdr:colOff>142875</xdr:colOff>
      <xdr:row>76</xdr:row>
      <xdr:rowOff>154939</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3843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139716</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512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64770</xdr:rowOff>
    </xdr:from>
    <xdr:to>
      <xdr:col>65</xdr:col>
      <xdr:colOff>53975</xdr:colOff>
      <xdr:row>77</xdr:row>
      <xdr:rowOff>166370</xdr:rowOff>
    </xdr:to>
    <xdr:sp macro="" textlink="">
      <xdr:nvSpPr>
        <xdr:cNvPr id="447" name="フローチャート: 判断 446">
          <a:extLst>
            <a:ext uri="{FF2B5EF4-FFF2-40B4-BE49-F238E27FC236}">
              <a16:creationId xmlns:a16="http://schemas.microsoft.com/office/drawing/2014/main" id="{00000000-0008-0000-0400-0000BF010000}"/>
            </a:ext>
          </a:extLst>
        </xdr:cNvPr>
        <xdr:cNvSpPr/>
      </xdr:nvSpPr>
      <xdr:spPr>
        <a:xfrm>
          <a:off x="12954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151147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6238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139064</xdr:rowOff>
    </xdr:from>
    <xdr:to>
      <xdr:col>82</xdr:col>
      <xdr:colOff>158750</xdr:colOff>
      <xdr:row>77</xdr:row>
      <xdr:rowOff>69214</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6459200" y="13169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155591</xdr:rowOff>
    </xdr:from>
    <xdr:ext cx="762000" cy="259045"/>
    <xdr:sp macro="" textlink="">
      <xdr:nvSpPr>
        <xdr:cNvPr id="455" name="公債費以外該当値テキスト">
          <a:extLst>
            <a:ext uri="{FF2B5EF4-FFF2-40B4-BE49-F238E27FC236}">
              <a16:creationId xmlns:a16="http://schemas.microsoft.com/office/drawing/2014/main" id="{00000000-0008-0000-0400-0000C7010000}"/>
            </a:ext>
          </a:extLst>
        </xdr:cNvPr>
        <xdr:cNvSpPr txBox="1"/>
      </xdr:nvSpPr>
      <xdr:spPr>
        <a:xfrm>
          <a:off x="16598900" y="13014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13336</xdr:rowOff>
    </xdr:from>
    <xdr:to>
      <xdr:col>78</xdr:col>
      <xdr:colOff>120650</xdr:colOff>
      <xdr:row>77</xdr:row>
      <xdr:rowOff>114936</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5621000" y="13214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125113</xdr:rowOff>
    </xdr:from>
    <xdr:ext cx="7366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5290800" y="129838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110489</xdr:rowOff>
    </xdr:from>
    <xdr:to>
      <xdr:col>74</xdr:col>
      <xdr:colOff>31750</xdr:colOff>
      <xdr:row>77</xdr:row>
      <xdr:rowOff>40639</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4732000" y="13140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50817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4401800" y="12909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64770</xdr:rowOff>
    </xdr:from>
    <xdr:to>
      <xdr:col>69</xdr:col>
      <xdr:colOff>142875</xdr:colOff>
      <xdr:row>74</xdr:row>
      <xdr:rowOff>166370</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3843000" y="12752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5097</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3512800" y="12520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156211</xdr:rowOff>
    </xdr:from>
    <xdr:to>
      <xdr:col>65</xdr:col>
      <xdr:colOff>53975</xdr:colOff>
      <xdr:row>76</xdr:row>
      <xdr:rowOff>86361</xdr:rowOff>
    </xdr:to>
    <xdr:sp macro="" textlink="">
      <xdr:nvSpPr>
        <xdr:cNvPr id="462" name="楕円 461">
          <a:extLst>
            <a:ext uri="{FF2B5EF4-FFF2-40B4-BE49-F238E27FC236}">
              <a16:creationId xmlns:a16="http://schemas.microsoft.com/office/drawing/2014/main" id="{00000000-0008-0000-0400-0000CE010000}"/>
            </a:ext>
          </a:extLst>
        </xdr:cNvPr>
        <xdr:cNvSpPr/>
      </xdr:nvSpPr>
      <xdr:spPr>
        <a:xfrm>
          <a:off x="12954000" y="1301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96537</xdr:rowOff>
    </xdr:from>
    <xdr:ext cx="762000" cy="259045"/>
    <xdr:sp macro="" textlink="">
      <xdr:nvSpPr>
        <xdr:cNvPr id="463" name="テキスト ボックス 462">
          <a:extLst>
            <a:ext uri="{FF2B5EF4-FFF2-40B4-BE49-F238E27FC236}">
              <a16:creationId xmlns:a16="http://schemas.microsoft.com/office/drawing/2014/main" id="{00000000-0008-0000-0400-0000CF010000}"/>
            </a:ext>
          </a:extLst>
        </xdr:cNvPr>
        <xdr:cNvSpPr txBox="1"/>
      </xdr:nvSpPr>
      <xdr:spPr>
        <a:xfrm>
          <a:off x="12623800" y="1278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埼玉県久喜市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31140</xdr:rowOff>
    </xdr:from>
    <xdr:to>
      <xdr:col>29</xdr:col>
      <xdr:colOff>127000</xdr:colOff>
      <xdr:row>19</xdr:row>
      <xdr:rowOff>38646</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64715"/>
          <a:ext cx="0" cy="13791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10723</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15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38646</xdr:rowOff>
    </xdr:from>
    <xdr:to>
      <xdr:col>30</xdr:col>
      <xdr:colOff>25400</xdr:colOff>
      <xdr:row>19</xdr:row>
      <xdr:rowOff>38646</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438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117517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08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31140</xdr:rowOff>
    </xdr:from>
    <xdr:to>
      <xdr:col>30</xdr:col>
      <xdr:colOff>25400</xdr:colOff>
      <xdr:row>11</xdr:row>
      <xdr:rowOff>31140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6471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52095</xdr:rowOff>
    </xdr:from>
    <xdr:to>
      <xdr:col>29</xdr:col>
      <xdr:colOff>127000</xdr:colOff>
      <xdr:row>18</xdr:row>
      <xdr:rowOff>24016</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14370"/>
          <a:ext cx="647700" cy="1433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3802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623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158725</xdr:rowOff>
    </xdr:from>
    <xdr:to>
      <xdr:col>29</xdr:col>
      <xdr:colOff>177800</xdr:colOff>
      <xdr:row>16</xdr:row>
      <xdr:rowOff>88875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7781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126771</xdr:rowOff>
    </xdr:from>
    <xdr:to>
      <xdr:col>26</xdr:col>
      <xdr:colOff>50800</xdr:colOff>
      <xdr:row>18</xdr:row>
      <xdr:rowOff>24016</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4305300" y="3089046"/>
          <a:ext cx="698500" cy="686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149809</xdr:rowOff>
    </xdr:from>
    <xdr:to>
      <xdr:col>26</xdr:col>
      <xdr:colOff>101600</xdr:colOff>
      <xdr:row>17</xdr:row>
      <xdr:rowOff>79959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40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90136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095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119723</xdr:rowOff>
    </xdr:from>
    <xdr:to>
      <xdr:col>22</xdr:col>
      <xdr:colOff>114300</xdr:colOff>
      <xdr:row>17</xdr:row>
      <xdr:rowOff>126771</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081998"/>
          <a:ext cx="698500" cy="70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21222</xdr:rowOff>
    </xdr:from>
    <xdr:to>
      <xdr:col>22</xdr:col>
      <xdr:colOff>165100</xdr:colOff>
      <xdr:row>17</xdr:row>
      <xdr:rowOff>122822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834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132999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752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119723</xdr:rowOff>
    </xdr:from>
    <xdr:to>
      <xdr:col>18</xdr:col>
      <xdr:colOff>177800</xdr:colOff>
      <xdr:row>17</xdr:row>
      <xdr:rowOff>156680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081998"/>
          <a:ext cx="698500" cy="369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38176</xdr:rowOff>
    </xdr:from>
    <xdr:to>
      <xdr:col>19</xdr:col>
      <xdr:colOff>38100</xdr:colOff>
      <xdr:row>17</xdr:row>
      <xdr:rowOff>139776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004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149953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69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47815</xdr:rowOff>
    </xdr:from>
    <xdr:to>
      <xdr:col>15</xdr:col>
      <xdr:colOff>101600</xdr:colOff>
      <xdr:row>17</xdr:row>
      <xdr:rowOff>149415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100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159592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78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1295</xdr:rowOff>
    </xdr:from>
    <xdr:to>
      <xdr:col>29</xdr:col>
      <xdr:colOff>177800</xdr:colOff>
      <xdr:row>17</xdr:row>
      <xdr:rowOff>102895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9635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144822</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935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144666</xdr:rowOff>
    </xdr:from>
    <xdr:to>
      <xdr:col>26</xdr:col>
      <xdr:colOff>101600</xdr:colOff>
      <xdr:row>18</xdr:row>
      <xdr:rowOff>74816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069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59593</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1933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75971</xdr:rowOff>
    </xdr:from>
    <xdr:to>
      <xdr:col>22</xdr:col>
      <xdr:colOff>165100</xdr:colOff>
      <xdr:row>18</xdr:row>
      <xdr:rowOff>6121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0382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162348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124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68923</xdr:rowOff>
    </xdr:from>
    <xdr:to>
      <xdr:col>19</xdr:col>
      <xdr:colOff>38100</xdr:colOff>
      <xdr:row>17</xdr:row>
      <xdr:rowOff>170523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0311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155300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1175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105880</xdr:rowOff>
    </xdr:from>
    <xdr:to>
      <xdr:col>15</xdr:col>
      <xdr:colOff>101600</xdr:colOff>
      <xdr:row>18</xdr:row>
      <xdr:rowOff>36030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0681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20807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154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227889</xdr:rowOff>
    </xdr:from>
    <xdr:to>
      <xdr:col>29</xdr:col>
      <xdr:colOff>127000</xdr:colOff>
      <xdr:row>37</xdr:row>
      <xdr:rowOff>166357</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52439"/>
          <a:ext cx="0" cy="113861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138434</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63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166357</xdr:rowOff>
    </xdr:from>
    <xdr:to>
      <xdr:col>30</xdr:col>
      <xdr:colOff>25400</xdr:colOff>
      <xdr:row>37</xdr:row>
      <xdr:rowOff>166357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2910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142816</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95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227889</xdr:rowOff>
    </xdr:from>
    <xdr:to>
      <xdr:col>30</xdr:col>
      <xdr:colOff>25400</xdr:colOff>
      <xdr:row>33</xdr:row>
      <xdr:rowOff>227889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5243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180987</xdr:rowOff>
    </xdr:from>
    <xdr:to>
      <xdr:col>29</xdr:col>
      <xdr:colOff>127000</xdr:colOff>
      <xdr:row>35</xdr:row>
      <xdr:rowOff>198513</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791337"/>
          <a:ext cx="647700" cy="175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177513</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7878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205436</xdr:rowOff>
    </xdr:from>
    <xdr:to>
      <xdr:col>29</xdr:col>
      <xdr:colOff>177800</xdr:colOff>
      <xdr:row>35</xdr:row>
      <xdr:rowOff>307036</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157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198513</xdr:rowOff>
    </xdr:from>
    <xdr:to>
      <xdr:col>26</xdr:col>
      <xdr:colOff>50800</xdr:colOff>
      <xdr:row>35</xdr:row>
      <xdr:rowOff>294487</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808863"/>
          <a:ext cx="698500" cy="959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218884</xdr:rowOff>
    </xdr:from>
    <xdr:to>
      <xdr:col>26</xdr:col>
      <xdr:colOff>101600</xdr:colOff>
      <xdr:row>35</xdr:row>
      <xdr:rowOff>320484</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292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305261</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9156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258673</xdr:rowOff>
    </xdr:from>
    <xdr:to>
      <xdr:col>22</xdr:col>
      <xdr:colOff>114300</xdr:colOff>
      <xdr:row>35</xdr:row>
      <xdr:rowOff>294487</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6869023"/>
          <a:ext cx="698500" cy="358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231229</xdr:rowOff>
    </xdr:from>
    <xdr:to>
      <xdr:col>22</xdr:col>
      <xdr:colOff>165100</xdr:colOff>
      <xdr:row>35</xdr:row>
      <xdr:rowOff>332829</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415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106</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610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207925</xdr:rowOff>
    </xdr:from>
    <xdr:to>
      <xdr:col>18</xdr:col>
      <xdr:colOff>177800</xdr:colOff>
      <xdr:row>35</xdr:row>
      <xdr:rowOff>258673</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6818275"/>
          <a:ext cx="698500" cy="507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252488</xdr:rowOff>
    </xdr:from>
    <xdr:to>
      <xdr:col>19</xdr:col>
      <xdr:colOff>38100</xdr:colOff>
      <xdr:row>36</xdr:row>
      <xdr:rowOff>11188</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628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338865</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949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278854</xdr:rowOff>
    </xdr:from>
    <xdr:to>
      <xdr:col>15</xdr:col>
      <xdr:colOff>101600</xdr:colOff>
      <xdr:row>36</xdr:row>
      <xdr:rowOff>37554</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892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22331</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975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130187</xdr:rowOff>
    </xdr:from>
    <xdr:to>
      <xdr:col>29</xdr:col>
      <xdr:colOff>177800</xdr:colOff>
      <xdr:row>35</xdr:row>
      <xdr:rowOff>231787</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7405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318164</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585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147713</xdr:rowOff>
    </xdr:from>
    <xdr:to>
      <xdr:col>26</xdr:col>
      <xdr:colOff>101600</xdr:colOff>
      <xdr:row>35</xdr:row>
      <xdr:rowOff>249313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7580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259490</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5269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243687</xdr:rowOff>
    </xdr:from>
    <xdr:to>
      <xdr:col>22</xdr:col>
      <xdr:colOff>165100</xdr:colOff>
      <xdr:row>36</xdr:row>
      <xdr:rowOff>2387</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8540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330064</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940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207873</xdr:rowOff>
    </xdr:from>
    <xdr:to>
      <xdr:col>19</xdr:col>
      <xdr:colOff>38100</xdr:colOff>
      <xdr:row>35</xdr:row>
      <xdr:rowOff>309473</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8182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319650</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587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157125</xdr:rowOff>
    </xdr:from>
    <xdr:to>
      <xdr:col>15</xdr:col>
      <xdr:colOff>101600</xdr:colOff>
      <xdr:row>35</xdr:row>
      <xdr:rowOff>258725</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7674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268902</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536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埼玉県久喜市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150,976
146,570
82.41
64,766,234
61,448,408
2,750,342
33,619,029
40,782,219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65938</xdr:rowOff>
    </xdr:from>
    <xdr:to>
      <xdr:col>24</xdr:col>
      <xdr:colOff>62865</xdr:colOff>
      <xdr:row>38</xdr:row>
      <xdr:rowOff>167970</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09438"/>
          <a:ext cx="1270" cy="14736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347</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686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167970</xdr:rowOff>
    </xdr:from>
    <xdr:to>
      <xdr:col>24</xdr:col>
      <xdr:colOff>152400</xdr:colOff>
      <xdr:row>38</xdr:row>
      <xdr:rowOff>167970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683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12615</xdr:rowOff>
    </xdr:from>
    <xdr:ext cx="534377"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8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65938</xdr:rowOff>
    </xdr:from>
    <xdr:to>
      <xdr:col>24</xdr:col>
      <xdr:colOff>152400</xdr:colOff>
      <xdr:row>30</xdr:row>
      <xdr:rowOff>65938</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09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86893</xdr:rowOff>
    </xdr:from>
    <xdr:to>
      <xdr:col>24</xdr:col>
      <xdr:colOff>63500</xdr:colOff>
      <xdr:row>38</xdr:row>
      <xdr:rowOff>164884</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601993"/>
          <a:ext cx="838200" cy="77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64457</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8937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41580</xdr:rowOff>
    </xdr:from>
    <xdr:to>
      <xdr:col>24</xdr:col>
      <xdr:colOff>114300</xdr:colOff>
      <xdr:row>35</xdr:row>
      <xdr:rowOff>143180</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42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164884</xdr:rowOff>
    </xdr:from>
    <xdr:to>
      <xdr:col>19</xdr:col>
      <xdr:colOff>177800</xdr:colOff>
      <xdr:row>39</xdr:row>
      <xdr:rowOff>21590</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679984"/>
          <a:ext cx="889000" cy="28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69355</xdr:rowOff>
    </xdr:from>
    <xdr:to>
      <xdr:col>20</xdr:col>
      <xdr:colOff>38100</xdr:colOff>
      <xdr:row>36</xdr:row>
      <xdr:rowOff>170955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4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16032</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16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39</xdr:row>
      <xdr:rowOff>21590</xdr:rowOff>
    </xdr:from>
    <xdr:to>
      <xdr:col>15</xdr:col>
      <xdr:colOff>50800</xdr:colOff>
      <xdr:row>39</xdr:row>
      <xdr:rowOff>41059</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708140"/>
          <a:ext cx="889000" cy="19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61354</xdr:rowOff>
    </xdr:from>
    <xdr:to>
      <xdr:col>15</xdr:col>
      <xdr:colOff>101600</xdr:colOff>
      <xdr:row>36</xdr:row>
      <xdr:rowOff>162954</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33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8031</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08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41059</xdr:rowOff>
    </xdr:from>
    <xdr:to>
      <xdr:col>10</xdr:col>
      <xdr:colOff>114300</xdr:colOff>
      <xdr:row>39</xdr:row>
      <xdr:rowOff>91427</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727609"/>
          <a:ext cx="889000" cy="50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83414</xdr:rowOff>
    </xdr:from>
    <xdr:to>
      <xdr:col>10</xdr:col>
      <xdr:colOff>165100</xdr:colOff>
      <xdr:row>37</xdr:row>
      <xdr:rowOff>13564</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55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30091</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30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100368</xdr:rowOff>
    </xdr:from>
    <xdr:to>
      <xdr:col>6</xdr:col>
      <xdr:colOff>38100</xdr:colOff>
      <xdr:row>37</xdr:row>
      <xdr:rowOff>30518</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72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47045</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47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36093</xdr:rowOff>
    </xdr:from>
    <xdr:to>
      <xdr:col>24</xdr:col>
      <xdr:colOff>114300</xdr:colOff>
      <xdr:row>38</xdr:row>
      <xdr:rowOff>137693</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551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122471</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466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114084</xdr:rowOff>
    </xdr:from>
    <xdr:to>
      <xdr:col>20</xdr:col>
      <xdr:colOff>38100</xdr:colOff>
      <xdr:row>39</xdr:row>
      <xdr:rowOff>44234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629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39</xdr:row>
      <xdr:rowOff>35361</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72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142240</xdr:rowOff>
    </xdr:from>
    <xdr:to>
      <xdr:col>15</xdr:col>
      <xdr:colOff>101600</xdr:colOff>
      <xdr:row>39</xdr:row>
      <xdr:rowOff>72390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657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63517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750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161709</xdr:rowOff>
    </xdr:from>
    <xdr:to>
      <xdr:col>10</xdr:col>
      <xdr:colOff>165100</xdr:colOff>
      <xdr:row>39</xdr:row>
      <xdr:rowOff>91859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676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82986</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769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39</xdr:row>
      <xdr:rowOff>40627</xdr:rowOff>
    </xdr:from>
    <xdr:to>
      <xdr:col>6</xdr:col>
      <xdr:colOff>38100</xdr:colOff>
      <xdr:row>39</xdr:row>
      <xdr:rowOff>142227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727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133354</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819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170006</xdr:rowOff>
    </xdr:from>
    <xdr:to>
      <xdr:col>24</xdr:col>
      <xdr:colOff>62865</xdr:colOff>
      <xdr:row>59</xdr:row>
      <xdr:rowOff>127666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742506"/>
          <a:ext cx="1270" cy="1500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131493</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10247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127666</xdr:rowOff>
    </xdr:from>
    <xdr:to>
      <xdr:col>24</xdr:col>
      <xdr:colOff>152400</xdr:colOff>
      <xdr:row>59</xdr:row>
      <xdr:rowOff>127666</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1024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116683</xdr:rowOff>
    </xdr:from>
    <xdr:ext cx="599010"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517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170006</xdr:rowOff>
    </xdr:from>
    <xdr:to>
      <xdr:col>24</xdr:col>
      <xdr:colOff>152400</xdr:colOff>
      <xdr:row>50</xdr:row>
      <xdr:rowOff>170006</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742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69275</xdr:rowOff>
    </xdr:from>
    <xdr:to>
      <xdr:col>24</xdr:col>
      <xdr:colOff>63500</xdr:colOff>
      <xdr:row>58</xdr:row>
      <xdr:rowOff>91384</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3797300" y="9841925"/>
          <a:ext cx="838200" cy="193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101915</xdr:rowOff>
    </xdr:from>
    <xdr:ext cx="534377"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5316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79038</xdr:rowOff>
    </xdr:from>
    <xdr:to>
      <xdr:col>24</xdr:col>
      <xdr:colOff>114300</xdr:colOff>
      <xdr:row>57</xdr:row>
      <xdr:rowOff>9188</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680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169467</xdr:rowOff>
    </xdr:from>
    <xdr:to>
      <xdr:col>19</xdr:col>
      <xdr:colOff>177800</xdr:colOff>
      <xdr:row>58</xdr:row>
      <xdr:rowOff>91384</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908300" y="9942117"/>
          <a:ext cx="889000" cy="93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128072</xdr:rowOff>
    </xdr:from>
    <xdr:to>
      <xdr:col>20</xdr:col>
      <xdr:colOff>38100</xdr:colOff>
      <xdr:row>57</xdr:row>
      <xdr:rowOff>58222</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729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74749</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30111" y="9504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169467</xdr:rowOff>
    </xdr:from>
    <xdr:to>
      <xdr:col>15</xdr:col>
      <xdr:colOff>50800</xdr:colOff>
      <xdr:row>58</xdr:row>
      <xdr:rowOff>7977</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2019300" y="9942117"/>
          <a:ext cx="889000" cy="9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80164</xdr:rowOff>
    </xdr:from>
    <xdr:to>
      <xdr:col>15</xdr:col>
      <xdr:colOff>101600</xdr:colOff>
      <xdr:row>57</xdr:row>
      <xdr:rowOff>10314</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681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26841</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1111" y="9456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7977</xdr:rowOff>
    </xdr:from>
    <xdr:to>
      <xdr:col>10</xdr:col>
      <xdr:colOff>114300</xdr:colOff>
      <xdr:row>58</xdr:row>
      <xdr:rowOff>36389</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30300" y="9952077"/>
          <a:ext cx="889000" cy="28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138915</xdr:rowOff>
    </xdr:from>
    <xdr:to>
      <xdr:col>10</xdr:col>
      <xdr:colOff>165100</xdr:colOff>
      <xdr:row>57</xdr:row>
      <xdr:rowOff>69065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74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85592</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52111" y="9515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115369</xdr:rowOff>
    </xdr:from>
    <xdr:to>
      <xdr:col>6</xdr:col>
      <xdr:colOff>38100</xdr:colOff>
      <xdr:row>58</xdr:row>
      <xdr:rowOff>45519</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9888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62046</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3111" y="9663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18475</xdr:rowOff>
    </xdr:from>
    <xdr:to>
      <xdr:col>24</xdr:col>
      <xdr:colOff>114300</xdr:colOff>
      <xdr:row>57</xdr:row>
      <xdr:rowOff>120075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9791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168352</xdr:rowOff>
    </xdr:from>
    <xdr:ext cx="534377"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9769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40584</xdr:rowOff>
    </xdr:from>
    <xdr:to>
      <xdr:col>20</xdr:col>
      <xdr:colOff>38100</xdr:colOff>
      <xdr:row>58</xdr:row>
      <xdr:rowOff>142184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998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133311</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530111" y="10077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118667</xdr:rowOff>
    </xdr:from>
    <xdr:to>
      <xdr:col>15</xdr:col>
      <xdr:colOff>101600</xdr:colOff>
      <xdr:row>58</xdr:row>
      <xdr:rowOff>48817</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9891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39944</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41111" y="9984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128627</xdr:rowOff>
    </xdr:from>
    <xdr:to>
      <xdr:col>10</xdr:col>
      <xdr:colOff>165100</xdr:colOff>
      <xdr:row>58</xdr:row>
      <xdr:rowOff>58777</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9901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49904</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52111" y="9994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157039</xdr:rowOff>
    </xdr:from>
    <xdr:to>
      <xdr:col>6</xdr:col>
      <xdr:colOff>38100</xdr:colOff>
      <xdr:row>58</xdr:row>
      <xdr:rowOff>87189</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9929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78316</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10022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a:extLst>
            <a:ext uri="{FF2B5EF4-FFF2-40B4-BE49-F238E27FC236}">
              <a16:creationId xmlns:a16="http://schemas.microsoft.com/office/drawing/2014/main" id="{00000000-0008-0000-06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102057</xdr:rowOff>
    </xdr:from>
    <xdr:to>
      <xdr:col>24</xdr:col>
      <xdr:colOff>62865</xdr:colOff>
      <xdr:row>79</xdr:row>
      <xdr:rowOff>16560</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4633595" y="12275007"/>
          <a:ext cx="1270" cy="12861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20387</xdr:rowOff>
    </xdr:from>
    <xdr:ext cx="378565" cy="259045"/>
    <xdr:sp macro="" textlink="">
      <xdr:nvSpPr>
        <xdr:cNvPr id="174" name="維持補修費最小値テキスト">
          <a:extLst>
            <a:ext uri="{FF2B5EF4-FFF2-40B4-BE49-F238E27FC236}">
              <a16:creationId xmlns:a16="http://schemas.microsoft.com/office/drawing/2014/main" id="{00000000-0008-0000-0600-0000AE000000}"/>
            </a:ext>
          </a:extLst>
        </xdr:cNvPr>
        <xdr:cNvSpPr txBox="1"/>
      </xdr:nvSpPr>
      <xdr:spPr>
        <a:xfrm>
          <a:off x="4686300" y="135649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16560</xdr:rowOff>
    </xdr:from>
    <xdr:to>
      <xdr:col>24</xdr:col>
      <xdr:colOff>152400</xdr:colOff>
      <xdr:row>79</xdr:row>
      <xdr:rowOff>16560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3561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48734</xdr:rowOff>
    </xdr:from>
    <xdr:ext cx="534377" cy="259045"/>
    <xdr:sp macro="" textlink="">
      <xdr:nvSpPr>
        <xdr:cNvPr id="176" name="維持補修費最大値テキスト">
          <a:extLst>
            <a:ext uri="{FF2B5EF4-FFF2-40B4-BE49-F238E27FC236}">
              <a16:creationId xmlns:a16="http://schemas.microsoft.com/office/drawing/2014/main" id="{00000000-0008-0000-0600-0000B0000000}"/>
            </a:ext>
          </a:extLst>
        </xdr:cNvPr>
        <xdr:cNvSpPr txBox="1"/>
      </xdr:nvSpPr>
      <xdr:spPr>
        <a:xfrm>
          <a:off x="4686300" y="12050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102057</xdr:rowOff>
    </xdr:from>
    <xdr:to>
      <xdr:col>24</xdr:col>
      <xdr:colOff>152400</xdr:colOff>
      <xdr:row>71</xdr:row>
      <xdr:rowOff>102057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2275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62967</xdr:rowOff>
    </xdr:from>
    <xdr:to>
      <xdr:col>24</xdr:col>
      <xdr:colOff>63500</xdr:colOff>
      <xdr:row>77</xdr:row>
      <xdr:rowOff>98400</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3797300" y="13264617"/>
          <a:ext cx="838200" cy="35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41876</xdr:rowOff>
    </xdr:from>
    <xdr:ext cx="469744" cy="259045"/>
    <xdr:sp macro="" textlink="">
      <xdr:nvSpPr>
        <xdr:cNvPr id="179" name="維持補修費平均値テキスト">
          <a:extLst>
            <a:ext uri="{FF2B5EF4-FFF2-40B4-BE49-F238E27FC236}">
              <a16:creationId xmlns:a16="http://schemas.microsoft.com/office/drawing/2014/main" id="{00000000-0008-0000-0600-0000B3000000}"/>
            </a:ext>
          </a:extLst>
        </xdr:cNvPr>
        <xdr:cNvSpPr txBox="1"/>
      </xdr:nvSpPr>
      <xdr:spPr>
        <a:xfrm>
          <a:off x="4686300" y="132435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63449</xdr:rowOff>
    </xdr:from>
    <xdr:to>
      <xdr:col>24</xdr:col>
      <xdr:colOff>114300</xdr:colOff>
      <xdr:row>77</xdr:row>
      <xdr:rowOff>165049</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4584700" y="13265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98400</xdr:rowOff>
    </xdr:from>
    <xdr:to>
      <xdr:col>19</xdr:col>
      <xdr:colOff>177800</xdr:colOff>
      <xdr:row>78</xdr:row>
      <xdr:rowOff>23267</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908300" y="13300050"/>
          <a:ext cx="889000" cy="96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81890</xdr:rowOff>
    </xdr:from>
    <xdr:to>
      <xdr:col>20</xdr:col>
      <xdr:colOff>38100</xdr:colOff>
      <xdr:row>78</xdr:row>
      <xdr:rowOff>12040</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3746500" y="132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3167</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3562428" y="13376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23267</xdr:rowOff>
    </xdr:from>
    <xdr:to>
      <xdr:col>15</xdr:col>
      <xdr:colOff>50800</xdr:colOff>
      <xdr:row>78</xdr:row>
      <xdr:rowOff>88646</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2019300" y="13396367"/>
          <a:ext cx="889000" cy="65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92024</xdr:rowOff>
    </xdr:from>
    <xdr:to>
      <xdr:col>15</xdr:col>
      <xdr:colOff>101600</xdr:colOff>
      <xdr:row>78</xdr:row>
      <xdr:rowOff>22174</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2857500" y="1329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38701</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2673428" y="13068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88646</xdr:rowOff>
    </xdr:from>
    <xdr:to>
      <xdr:col>10</xdr:col>
      <xdr:colOff>114300</xdr:colOff>
      <xdr:row>78</xdr:row>
      <xdr:rowOff>105181</xdr:rowOff>
    </xdr:to>
    <xdr:cxnSp macro="">
      <xdr:nvCxnSpPr>
        <xdr:cNvPr id="187" name="直線コネクタ 186">
          <a:extLst>
            <a:ext uri="{FF2B5EF4-FFF2-40B4-BE49-F238E27FC236}">
              <a16:creationId xmlns:a16="http://schemas.microsoft.com/office/drawing/2014/main" id="{00000000-0008-0000-0600-0000BB000000}"/>
            </a:ext>
          </a:extLst>
        </xdr:cNvPr>
        <xdr:cNvCxnSpPr/>
      </xdr:nvCxnSpPr>
      <xdr:spPr>
        <a:xfrm flipV="1">
          <a:off x="1130300" y="13461746"/>
          <a:ext cx="889000" cy="16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100788</xdr:rowOff>
    </xdr:from>
    <xdr:to>
      <xdr:col>10</xdr:col>
      <xdr:colOff>165100</xdr:colOff>
      <xdr:row>78</xdr:row>
      <xdr:rowOff>30938</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968500" y="13302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47465</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784428" y="13077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107035</xdr:rowOff>
    </xdr:from>
    <xdr:to>
      <xdr:col>6</xdr:col>
      <xdr:colOff>38100</xdr:colOff>
      <xdr:row>78</xdr:row>
      <xdr:rowOff>37185</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079500" y="13308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53712</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895428" y="13083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12167</xdr:rowOff>
    </xdr:from>
    <xdr:to>
      <xdr:col>24</xdr:col>
      <xdr:colOff>114300</xdr:colOff>
      <xdr:row>77</xdr:row>
      <xdr:rowOff>113767</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4584700" y="13213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35044</xdr:rowOff>
    </xdr:from>
    <xdr:ext cx="469744" cy="259045"/>
    <xdr:sp macro="" textlink="">
      <xdr:nvSpPr>
        <xdr:cNvPr id="198" name="維持補修費該当値テキスト">
          <a:extLst>
            <a:ext uri="{FF2B5EF4-FFF2-40B4-BE49-F238E27FC236}">
              <a16:creationId xmlns:a16="http://schemas.microsoft.com/office/drawing/2014/main" id="{00000000-0008-0000-0600-0000C6000000}"/>
            </a:ext>
          </a:extLst>
        </xdr:cNvPr>
        <xdr:cNvSpPr txBox="1"/>
      </xdr:nvSpPr>
      <xdr:spPr>
        <a:xfrm>
          <a:off x="4686300" y="13065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47600</xdr:rowOff>
    </xdr:from>
    <xdr:to>
      <xdr:col>20</xdr:col>
      <xdr:colOff>38100</xdr:colOff>
      <xdr:row>77</xdr:row>
      <xdr:rowOff>149200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3746500" y="1324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165727</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3562428" y="13024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143917</xdr:rowOff>
    </xdr:from>
    <xdr:to>
      <xdr:col>15</xdr:col>
      <xdr:colOff>101600</xdr:colOff>
      <xdr:row>78</xdr:row>
      <xdr:rowOff>74067</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2857500" y="13345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65194</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2673428" y="13438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37846</xdr:rowOff>
    </xdr:from>
    <xdr:to>
      <xdr:col>10</xdr:col>
      <xdr:colOff>165100</xdr:colOff>
      <xdr:row>78</xdr:row>
      <xdr:rowOff>139446</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968500" y="13410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130573</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1784428" y="13503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54381</xdr:rowOff>
    </xdr:from>
    <xdr:to>
      <xdr:col>6</xdr:col>
      <xdr:colOff>38100</xdr:colOff>
      <xdr:row>78</xdr:row>
      <xdr:rowOff>155981</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079500" y="13427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147108</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895428" y="13520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31026</xdr:rowOff>
    </xdr:from>
    <xdr:to>
      <xdr:col>24</xdr:col>
      <xdr:colOff>62865</xdr:colOff>
      <xdr:row>98</xdr:row>
      <xdr:rowOff>25781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461526"/>
          <a:ext cx="1270" cy="1366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29608</xdr:rowOff>
    </xdr:from>
    <xdr:ext cx="599010"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831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25781</xdr:rowOff>
    </xdr:from>
    <xdr:to>
      <xdr:col>24</xdr:col>
      <xdr:colOff>152400</xdr:colOff>
      <xdr:row>98</xdr:row>
      <xdr:rowOff>25781</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827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149153</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236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212,557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31026</xdr:rowOff>
    </xdr:from>
    <xdr:to>
      <xdr:col>24</xdr:col>
      <xdr:colOff>152400</xdr:colOff>
      <xdr:row>90</xdr:row>
      <xdr:rowOff>31026</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4615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32105</xdr:rowOff>
    </xdr:from>
    <xdr:to>
      <xdr:col>24</xdr:col>
      <xdr:colOff>63500</xdr:colOff>
      <xdr:row>97</xdr:row>
      <xdr:rowOff>160719</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662755"/>
          <a:ext cx="838200" cy="128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112349</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22864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89472</xdr:rowOff>
    </xdr:from>
    <xdr:to>
      <xdr:col>24</xdr:col>
      <xdr:colOff>114300</xdr:colOff>
      <xdr:row>96</xdr:row>
      <xdr:rowOff>19622</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377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160719</xdr:rowOff>
    </xdr:from>
    <xdr:to>
      <xdr:col>19</xdr:col>
      <xdr:colOff>177800</xdr:colOff>
      <xdr:row>98</xdr:row>
      <xdr:rowOff>93002</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791369"/>
          <a:ext cx="889000" cy="103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23851</xdr:rowOff>
    </xdr:from>
    <xdr:to>
      <xdr:col>20</xdr:col>
      <xdr:colOff>38100</xdr:colOff>
      <xdr:row>96</xdr:row>
      <xdr:rowOff>125451</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483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141978</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258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143472</xdr:rowOff>
    </xdr:from>
    <xdr:to>
      <xdr:col>15</xdr:col>
      <xdr:colOff>50800</xdr:colOff>
      <xdr:row>98</xdr:row>
      <xdr:rowOff>93002</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774122"/>
          <a:ext cx="889000" cy="120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132169</xdr:rowOff>
    </xdr:from>
    <xdr:to>
      <xdr:col>15</xdr:col>
      <xdr:colOff>101600</xdr:colOff>
      <xdr:row>97</xdr:row>
      <xdr:rowOff>62319</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591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78846</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08795" y="16366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143472</xdr:rowOff>
    </xdr:from>
    <xdr:to>
      <xdr:col>10</xdr:col>
      <xdr:colOff>114300</xdr:colOff>
      <xdr:row>99</xdr:row>
      <xdr:rowOff>88888</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774122"/>
          <a:ext cx="889000" cy="288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162864</xdr:rowOff>
    </xdr:from>
    <xdr:to>
      <xdr:col>10</xdr:col>
      <xdr:colOff>165100</xdr:colOff>
      <xdr:row>96</xdr:row>
      <xdr:rowOff>93014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450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109541</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225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116700</xdr:rowOff>
    </xdr:from>
    <xdr:to>
      <xdr:col>6</xdr:col>
      <xdr:colOff>38100</xdr:colOff>
      <xdr:row>98</xdr:row>
      <xdr:rowOff>46850</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74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63377</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30795" y="16522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152755</xdr:rowOff>
    </xdr:from>
    <xdr:to>
      <xdr:col>24</xdr:col>
      <xdr:colOff>114300</xdr:colOff>
      <xdr:row>97</xdr:row>
      <xdr:rowOff>82905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61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131182</xdr:rowOff>
    </xdr:from>
    <xdr:ext cx="599010"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5903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109919</xdr:rowOff>
    </xdr:from>
    <xdr:to>
      <xdr:col>20</xdr:col>
      <xdr:colOff>38100</xdr:colOff>
      <xdr:row>98</xdr:row>
      <xdr:rowOff>40069</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740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31196</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497795" y="168332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42202</xdr:rowOff>
    </xdr:from>
    <xdr:to>
      <xdr:col>15</xdr:col>
      <xdr:colOff>101600</xdr:colOff>
      <xdr:row>98</xdr:row>
      <xdr:rowOff>143802</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844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134929</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41111" y="16937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92672</xdr:rowOff>
    </xdr:from>
    <xdr:to>
      <xdr:col>10</xdr:col>
      <xdr:colOff>165100</xdr:colOff>
      <xdr:row>98</xdr:row>
      <xdr:rowOff>22822</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723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13949</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19795" y="16816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38088</xdr:rowOff>
    </xdr:from>
    <xdr:to>
      <xdr:col>6</xdr:col>
      <xdr:colOff>38100</xdr:colOff>
      <xdr:row>99</xdr:row>
      <xdr:rowOff>139688</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7011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130815</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7104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a:extLst>
            <a:ext uri="{FF2B5EF4-FFF2-40B4-BE49-F238E27FC236}">
              <a16:creationId xmlns:a16="http://schemas.microsoft.com/office/drawing/2014/main" id="{00000000-0008-0000-06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35</xdr:row>
      <xdr:rowOff>79143</xdr:rowOff>
    </xdr:from>
    <xdr:to>
      <xdr:col>54</xdr:col>
      <xdr:colOff>189865</xdr:colOff>
      <xdr:row>38</xdr:row>
      <xdr:rowOff>113737</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10475595" y="6079893"/>
          <a:ext cx="1270" cy="548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117564</xdr:rowOff>
    </xdr:from>
    <xdr:ext cx="534377" cy="259045"/>
    <xdr:sp macro="" textlink="">
      <xdr:nvSpPr>
        <xdr:cNvPr id="291" name="補助費等最小値テキスト">
          <a:extLst>
            <a:ext uri="{FF2B5EF4-FFF2-40B4-BE49-F238E27FC236}">
              <a16:creationId xmlns:a16="http://schemas.microsoft.com/office/drawing/2014/main" id="{00000000-0008-0000-0600-000023010000}"/>
            </a:ext>
          </a:extLst>
        </xdr:cNvPr>
        <xdr:cNvSpPr txBox="1"/>
      </xdr:nvSpPr>
      <xdr:spPr>
        <a:xfrm>
          <a:off x="10528300" y="6632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113737</xdr:rowOff>
    </xdr:from>
    <xdr:to>
      <xdr:col>55</xdr:col>
      <xdr:colOff>88900</xdr:colOff>
      <xdr:row>38</xdr:row>
      <xdr:rowOff>113737</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6628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25820</xdr:rowOff>
    </xdr:from>
    <xdr:ext cx="534377" cy="259045"/>
    <xdr:sp macro="" textlink="">
      <xdr:nvSpPr>
        <xdr:cNvPr id="293" name="補助費等最大値テキスト">
          <a:extLst>
            <a:ext uri="{FF2B5EF4-FFF2-40B4-BE49-F238E27FC236}">
              <a16:creationId xmlns:a16="http://schemas.microsoft.com/office/drawing/2014/main" id="{00000000-0008-0000-0600-000025010000}"/>
            </a:ext>
          </a:extLst>
        </xdr:cNvPr>
        <xdr:cNvSpPr txBox="1"/>
      </xdr:nvSpPr>
      <xdr:spPr>
        <a:xfrm>
          <a:off x="10528300" y="5855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79143</xdr:rowOff>
    </xdr:from>
    <xdr:to>
      <xdr:col>55</xdr:col>
      <xdr:colOff>88900</xdr:colOff>
      <xdr:row>35</xdr:row>
      <xdr:rowOff>79143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388600" y="60798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103189</xdr:rowOff>
    </xdr:from>
    <xdr:to>
      <xdr:col>55</xdr:col>
      <xdr:colOff>0</xdr:colOff>
      <xdr:row>36</xdr:row>
      <xdr:rowOff>57654</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9639300" y="6103939"/>
          <a:ext cx="838200" cy="125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133654</xdr:rowOff>
    </xdr:from>
    <xdr:ext cx="534377" cy="259045"/>
    <xdr:sp macro="" textlink="">
      <xdr:nvSpPr>
        <xdr:cNvPr id="296" name="補助費等平均値テキスト">
          <a:extLst>
            <a:ext uri="{FF2B5EF4-FFF2-40B4-BE49-F238E27FC236}">
              <a16:creationId xmlns:a16="http://schemas.microsoft.com/office/drawing/2014/main" id="{00000000-0008-0000-0600-000028010000}"/>
            </a:ext>
          </a:extLst>
        </xdr:cNvPr>
        <xdr:cNvSpPr txBox="1"/>
      </xdr:nvSpPr>
      <xdr:spPr>
        <a:xfrm>
          <a:off x="10528300" y="63058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155227</xdr:rowOff>
    </xdr:from>
    <xdr:to>
      <xdr:col>55</xdr:col>
      <xdr:colOff>50800</xdr:colOff>
      <xdr:row>37</xdr:row>
      <xdr:rowOff>85377</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10426700" y="632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103189</xdr:rowOff>
    </xdr:from>
    <xdr:to>
      <xdr:col>50</xdr:col>
      <xdr:colOff>114300</xdr:colOff>
      <xdr:row>35</xdr:row>
      <xdr:rowOff>129075</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8750300" y="6103939"/>
          <a:ext cx="889000" cy="25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146888</xdr:rowOff>
    </xdr:from>
    <xdr:to>
      <xdr:col>50</xdr:col>
      <xdr:colOff>165100</xdr:colOff>
      <xdr:row>37</xdr:row>
      <xdr:rowOff>77038</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9588500" y="6319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68165</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9372111" y="6411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129075</xdr:rowOff>
    </xdr:from>
    <xdr:to>
      <xdr:col>45</xdr:col>
      <xdr:colOff>177800</xdr:colOff>
      <xdr:row>35</xdr:row>
      <xdr:rowOff>133506</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7861300" y="6129825"/>
          <a:ext cx="889000" cy="4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121808</xdr:rowOff>
    </xdr:from>
    <xdr:to>
      <xdr:col>46</xdr:col>
      <xdr:colOff>38100</xdr:colOff>
      <xdr:row>37</xdr:row>
      <xdr:rowOff>51958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8699500" y="6294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43085</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483111" y="6386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29</xdr:row>
      <xdr:rowOff>100849</xdr:rowOff>
    </xdr:from>
    <xdr:to>
      <xdr:col>41</xdr:col>
      <xdr:colOff>50800</xdr:colOff>
      <xdr:row>35</xdr:row>
      <xdr:rowOff>133506</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a:off x="6972300" y="5072899"/>
          <a:ext cx="889000" cy="1061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163424</xdr:rowOff>
    </xdr:from>
    <xdr:to>
      <xdr:col>41</xdr:col>
      <xdr:colOff>101600</xdr:colOff>
      <xdr:row>37</xdr:row>
      <xdr:rowOff>93574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7810500" y="6335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84701</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594111" y="6428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89292</xdr:rowOff>
    </xdr:from>
    <xdr:to>
      <xdr:col>36</xdr:col>
      <xdr:colOff>165100</xdr:colOff>
      <xdr:row>31</xdr:row>
      <xdr:rowOff>19442</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6921500" y="5232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10569</xdr:rowOff>
    </xdr:from>
    <xdr:ext cx="59901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672795" y="5325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6854</xdr:rowOff>
    </xdr:from>
    <xdr:to>
      <xdr:col>55</xdr:col>
      <xdr:colOff>50800</xdr:colOff>
      <xdr:row>36</xdr:row>
      <xdr:rowOff>108454</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10426700" y="6179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29731</xdr:rowOff>
    </xdr:from>
    <xdr:ext cx="534377" cy="259045"/>
    <xdr:sp macro="" textlink="">
      <xdr:nvSpPr>
        <xdr:cNvPr id="315" name="補助費等該当値テキスト">
          <a:extLst>
            <a:ext uri="{FF2B5EF4-FFF2-40B4-BE49-F238E27FC236}">
              <a16:creationId xmlns:a16="http://schemas.microsoft.com/office/drawing/2014/main" id="{00000000-0008-0000-0600-00003B010000}"/>
            </a:ext>
          </a:extLst>
        </xdr:cNvPr>
        <xdr:cNvSpPr txBox="1"/>
      </xdr:nvSpPr>
      <xdr:spPr>
        <a:xfrm>
          <a:off x="10528300" y="6030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52389</xdr:rowOff>
    </xdr:from>
    <xdr:to>
      <xdr:col>50</xdr:col>
      <xdr:colOff>165100</xdr:colOff>
      <xdr:row>35</xdr:row>
      <xdr:rowOff>153989</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9588500" y="6053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170516</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9372111" y="5828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78275</xdr:rowOff>
    </xdr:from>
    <xdr:to>
      <xdr:col>46</xdr:col>
      <xdr:colOff>38100</xdr:colOff>
      <xdr:row>36</xdr:row>
      <xdr:rowOff>8425</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8699500" y="6079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24952</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8483111" y="5854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82706</xdr:rowOff>
    </xdr:from>
    <xdr:to>
      <xdr:col>41</xdr:col>
      <xdr:colOff>101600</xdr:colOff>
      <xdr:row>36</xdr:row>
      <xdr:rowOff>12856</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7810500" y="6083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29383</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7594111" y="5858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50049</xdr:rowOff>
    </xdr:from>
    <xdr:to>
      <xdr:col>36</xdr:col>
      <xdr:colOff>165100</xdr:colOff>
      <xdr:row>29</xdr:row>
      <xdr:rowOff>151649</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6921500" y="5022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27</xdr:row>
      <xdr:rowOff>168176</xdr:rowOff>
    </xdr:from>
    <xdr:ext cx="599010"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672795" y="4797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普通建設事業費グラフ枠">
          <a:extLst>
            <a:ext uri="{FF2B5EF4-FFF2-40B4-BE49-F238E27FC236}">
              <a16:creationId xmlns:a16="http://schemas.microsoft.com/office/drawing/2014/main" id="{00000000-0008-0000-0600-00005C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53224</xdr:rowOff>
    </xdr:from>
    <xdr:to>
      <xdr:col>54</xdr:col>
      <xdr:colOff>189865</xdr:colOff>
      <xdr:row>58</xdr:row>
      <xdr:rowOff>124286</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10475595" y="8797174"/>
          <a:ext cx="1270" cy="12712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128113</xdr:rowOff>
    </xdr:from>
    <xdr:ext cx="534377" cy="259045"/>
    <xdr:sp macro="" textlink="">
      <xdr:nvSpPr>
        <xdr:cNvPr id="350" name="普通建設事業費最小値テキスト">
          <a:extLst>
            <a:ext uri="{FF2B5EF4-FFF2-40B4-BE49-F238E27FC236}">
              <a16:creationId xmlns:a16="http://schemas.microsoft.com/office/drawing/2014/main" id="{00000000-0008-0000-0600-00005E010000}"/>
            </a:ext>
          </a:extLst>
        </xdr:cNvPr>
        <xdr:cNvSpPr txBox="1"/>
      </xdr:nvSpPr>
      <xdr:spPr>
        <a:xfrm>
          <a:off x="10528300" y="10072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124286</xdr:rowOff>
    </xdr:from>
    <xdr:to>
      <xdr:col>55</xdr:col>
      <xdr:colOff>88900</xdr:colOff>
      <xdr:row>58</xdr:row>
      <xdr:rowOff>124286</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10068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171351</xdr:rowOff>
    </xdr:from>
    <xdr:ext cx="599010" cy="259045"/>
    <xdr:sp macro="" textlink="">
      <xdr:nvSpPr>
        <xdr:cNvPr id="352" name="普通建設事業費最大値テキスト">
          <a:extLst>
            <a:ext uri="{FF2B5EF4-FFF2-40B4-BE49-F238E27FC236}">
              <a16:creationId xmlns:a16="http://schemas.microsoft.com/office/drawing/2014/main" id="{00000000-0008-0000-0600-000060010000}"/>
            </a:ext>
          </a:extLst>
        </xdr:cNvPr>
        <xdr:cNvSpPr txBox="1"/>
      </xdr:nvSpPr>
      <xdr:spPr>
        <a:xfrm>
          <a:off x="10528300" y="8572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53224</xdr:rowOff>
    </xdr:from>
    <xdr:to>
      <xdr:col>55</xdr:col>
      <xdr:colOff>88900</xdr:colOff>
      <xdr:row>51</xdr:row>
      <xdr:rowOff>53224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10388600" y="8797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38909</xdr:rowOff>
    </xdr:from>
    <xdr:to>
      <xdr:col>55</xdr:col>
      <xdr:colOff>0</xdr:colOff>
      <xdr:row>57</xdr:row>
      <xdr:rowOff>133909</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9639300" y="9640109"/>
          <a:ext cx="838200" cy="266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53121</xdr:rowOff>
    </xdr:from>
    <xdr:ext cx="534377" cy="259045"/>
    <xdr:sp macro="" textlink="">
      <xdr:nvSpPr>
        <xdr:cNvPr id="355" name="普通建設事業費平均値テキスト">
          <a:extLst>
            <a:ext uri="{FF2B5EF4-FFF2-40B4-BE49-F238E27FC236}">
              <a16:creationId xmlns:a16="http://schemas.microsoft.com/office/drawing/2014/main" id="{00000000-0008-0000-0600-000063010000}"/>
            </a:ext>
          </a:extLst>
        </xdr:cNvPr>
        <xdr:cNvSpPr txBox="1"/>
      </xdr:nvSpPr>
      <xdr:spPr>
        <a:xfrm>
          <a:off x="10528300" y="9654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74694</xdr:rowOff>
    </xdr:from>
    <xdr:to>
      <xdr:col>55</xdr:col>
      <xdr:colOff>50800</xdr:colOff>
      <xdr:row>57</xdr:row>
      <xdr:rowOff>4844</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10426700" y="967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133909</xdr:rowOff>
    </xdr:from>
    <xdr:to>
      <xdr:col>50</xdr:col>
      <xdr:colOff>114300</xdr:colOff>
      <xdr:row>58</xdr:row>
      <xdr:rowOff>82114</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8750300" y="9906559"/>
          <a:ext cx="889000" cy="119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159341</xdr:rowOff>
    </xdr:from>
    <xdr:to>
      <xdr:col>50</xdr:col>
      <xdr:colOff>165100</xdr:colOff>
      <xdr:row>57</xdr:row>
      <xdr:rowOff>89491</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9588500" y="976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106018</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372111" y="9535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13274</xdr:rowOff>
    </xdr:from>
    <xdr:to>
      <xdr:col>45</xdr:col>
      <xdr:colOff>177800</xdr:colOff>
      <xdr:row>58</xdr:row>
      <xdr:rowOff>82114</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7861300" y="9785924"/>
          <a:ext cx="889000" cy="240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8280</xdr:rowOff>
    </xdr:from>
    <xdr:to>
      <xdr:col>46</xdr:col>
      <xdr:colOff>38100</xdr:colOff>
      <xdr:row>57</xdr:row>
      <xdr:rowOff>109880</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8699500" y="978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126407</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483111" y="9556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13274</xdr:rowOff>
    </xdr:from>
    <xdr:to>
      <xdr:col>41</xdr:col>
      <xdr:colOff>50800</xdr:colOff>
      <xdr:row>57</xdr:row>
      <xdr:rowOff>41163</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flipV="1">
          <a:off x="6972300" y="9785924"/>
          <a:ext cx="889000" cy="27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142610</xdr:rowOff>
    </xdr:from>
    <xdr:to>
      <xdr:col>41</xdr:col>
      <xdr:colOff>101600</xdr:colOff>
      <xdr:row>57</xdr:row>
      <xdr:rowOff>72760</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7810500" y="974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63887</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594111" y="9836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135480</xdr:rowOff>
    </xdr:from>
    <xdr:to>
      <xdr:col>36</xdr:col>
      <xdr:colOff>165100</xdr:colOff>
      <xdr:row>57</xdr:row>
      <xdr:rowOff>65630</xdr:rowOff>
    </xdr:to>
    <xdr:sp macro="" textlink="">
      <xdr:nvSpPr>
        <xdr:cNvPr id="366" name="フローチャート: 判断 365">
          <a:extLst>
            <a:ext uri="{FF2B5EF4-FFF2-40B4-BE49-F238E27FC236}">
              <a16:creationId xmlns:a16="http://schemas.microsoft.com/office/drawing/2014/main" id="{00000000-0008-0000-0600-00006E010000}"/>
            </a:ext>
          </a:extLst>
        </xdr:cNvPr>
        <xdr:cNvSpPr/>
      </xdr:nvSpPr>
      <xdr:spPr>
        <a:xfrm>
          <a:off x="6921500" y="973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82157</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05111" y="9511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159559</xdr:rowOff>
    </xdr:from>
    <xdr:to>
      <xdr:col>55</xdr:col>
      <xdr:colOff>50800</xdr:colOff>
      <xdr:row>56</xdr:row>
      <xdr:rowOff>89709</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10426700" y="9589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10986</xdr:rowOff>
    </xdr:from>
    <xdr:ext cx="534377" cy="259045"/>
    <xdr:sp macro="" textlink="">
      <xdr:nvSpPr>
        <xdr:cNvPr id="374" name="普通建設事業費該当値テキスト">
          <a:extLst>
            <a:ext uri="{FF2B5EF4-FFF2-40B4-BE49-F238E27FC236}">
              <a16:creationId xmlns:a16="http://schemas.microsoft.com/office/drawing/2014/main" id="{00000000-0008-0000-0600-000076010000}"/>
            </a:ext>
          </a:extLst>
        </xdr:cNvPr>
        <xdr:cNvSpPr txBox="1"/>
      </xdr:nvSpPr>
      <xdr:spPr>
        <a:xfrm>
          <a:off x="10528300" y="9440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83109</xdr:rowOff>
    </xdr:from>
    <xdr:to>
      <xdr:col>50</xdr:col>
      <xdr:colOff>165100</xdr:colOff>
      <xdr:row>58</xdr:row>
      <xdr:rowOff>13259</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9588500" y="9855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4386</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9372111" y="9948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31314</xdr:rowOff>
    </xdr:from>
    <xdr:to>
      <xdr:col>46</xdr:col>
      <xdr:colOff>38100</xdr:colOff>
      <xdr:row>58</xdr:row>
      <xdr:rowOff>132914</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8699500" y="9975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124041</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8483111" y="10068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133924</xdr:rowOff>
    </xdr:from>
    <xdr:to>
      <xdr:col>41</xdr:col>
      <xdr:colOff>101600</xdr:colOff>
      <xdr:row>57</xdr:row>
      <xdr:rowOff>64074</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7810500" y="9735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80601</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7594111" y="9510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161813</xdr:rowOff>
    </xdr:from>
    <xdr:to>
      <xdr:col>36</xdr:col>
      <xdr:colOff>165100</xdr:colOff>
      <xdr:row>57</xdr:row>
      <xdr:rowOff>91963</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6921500" y="9763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83090</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705111" y="9855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5" name="普通建設事業費 （ うち新規整備　）グラフ枠">
          <a:extLst>
            <a:ext uri="{FF2B5EF4-FFF2-40B4-BE49-F238E27FC236}">
              <a16:creationId xmlns:a16="http://schemas.microsoft.com/office/drawing/2014/main" id="{00000000-0008-0000-0600-000095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112192</xdr:rowOff>
    </xdr:from>
    <xdr:to>
      <xdr:col>54</xdr:col>
      <xdr:colOff>189865</xdr:colOff>
      <xdr:row>79</xdr:row>
      <xdr:rowOff>32144</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10475595" y="12285142"/>
          <a:ext cx="1270" cy="1291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35971</xdr:rowOff>
    </xdr:from>
    <xdr:ext cx="378565" cy="259045"/>
    <xdr:sp macro="" textlink="">
      <xdr:nvSpPr>
        <xdr:cNvPr id="407" name="普通建設事業費 （ うち新規整備　）最小値テキスト">
          <a:extLst>
            <a:ext uri="{FF2B5EF4-FFF2-40B4-BE49-F238E27FC236}">
              <a16:creationId xmlns:a16="http://schemas.microsoft.com/office/drawing/2014/main" id="{00000000-0008-0000-0600-000097010000}"/>
            </a:ext>
          </a:extLst>
        </xdr:cNvPr>
        <xdr:cNvSpPr txBox="1"/>
      </xdr:nvSpPr>
      <xdr:spPr>
        <a:xfrm>
          <a:off x="10528300" y="135805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32144</xdr:rowOff>
    </xdr:from>
    <xdr:to>
      <xdr:col>55</xdr:col>
      <xdr:colOff>88900</xdr:colOff>
      <xdr:row>79</xdr:row>
      <xdr:rowOff>32144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3576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58869</xdr:rowOff>
    </xdr:from>
    <xdr:ext cx="534377" cy="259045"/>
    <xdr:sp macro="" textlink="">
      <xdr:nvSpPr>
        <xdr:cNvPr id="409" name="普通建設事業費 （ うち新規整備　）最大値テキスト">
          <a:extLst>
            <a:ext uri="{FF2B5EF4-FFF2-40B4-BE49-F238E27FC236}">
              <a16:creationId xmlns:a16="http://schemas.microsoft.com/office/drawing/2014/main" id="{00000000-0008-0000-0600-000099010000}"/>
            </a:ext>
          </a:extLst>
        </xdr:cNvPr>
        <xdr:cNvSpPr txBox="1"/>
      </xdr:nvSpPr>
      <xdr:spPr>
        <a:xfrm>
          <a:off x="10528300" y="12060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112192</xdr:rowOff>
    </xdr:from>
    <xdr:to>
      <xdr:col>55</xdr:col>
      <xdr:colOff>88900</xdr:colOff>
      <xdr:row>71</xdr:row>
      <xdr:rowOff>112192</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10388600" y="12285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147549</xdr:rowOff>
    </xdr:from>
    <xdr:to>
      <xdr:col>55</xdr:col>
      <xdr:colOff>0</xdr:colOff>
      <xdr:row>78</xdr:row>
      <xdr:rowOff>89979</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flipV="1">
          <a:off x="9639300" y="13349199"/>
          <a:ext cx="838200" cy="113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42321</xdr:rowOff>
    </xdr:from>
    <xdr:ext cx="469744" cy="259045"/>
    <xdr:sp macro="" textlink="">
      <xdr:nvSpPr>
        <xdr:cNvPr id="412" name="普通建設事業費 （ うち新規整備　）平均値テキスト">
          <a:extLst>
            <a:ext uri="{FF2B5EF4-FFF2-40B4-BE49-F238E27FC236}">
              <a16:creationId xmlns:a16="http://schemas.microsoft.com/office/drawing/2014/main" id="{00000000-0008-0000-0600-00009C010000}"/>
            </a:ext>
          </a:extLst>
        </xdr:cNvPr>
        <xdr:cNvSpPr txBox="1"/>
      </xdr:nvSpPr>
      <xdr:spPr>
        <a:xfrm>
          <a:off x="10528300" y="130725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19444</xdr:rowOff>
    </xdr:from>
    <xdr:to>
      <xdr:col>55</xdr:col>
      <xdr:colOff>50800</xdr:colOff>
      <xdr:row>77</xdr:row>
      <xdr:rowOff>121044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10426700" y="1322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80150</xdr:rowOff>
    </xdr:from>
    <xdr:to>
      <xdr:col>50</xdr:col>
      <xdr:colOff>114300</xdr:colOff>
      <xdr:row>78</xdr:row>
      <xdr:rowOff>89979</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a:off x="8750300" y="13453250"/>
          <a:ext cx="889000" cy="9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63221</xdr:rowOff>
    </xdr:from>
    <xdr:to>
      <xdr:col>50</xdr:col>
      <xdr:colOff>165100</xdr:colOff>
      <xdr:row>77</xdr:row>
      <xdr:rowOff>164821</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9588500" y="13264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9898</xdr:rowOff>
    </xdr:from>
    <xdr:ext cx="469744"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04428" y="13040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73940</xdr:rowOff>
    </xdr:from>
    <xdr:to>
      <xdr:col>45</xdr:col>
      <xdr:colOff>177800</xdr:colOff>
      <xdr:row>78</xdr:row>
      <xdr:rowOff>80150</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a:off x="7861300" y="12589790"/>
          <a:ext cx="889000" cy="863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78918</xdr:rowOff>
    </xdr:from>
    <xdr:to>
      <xdr:col>46</xdr:col>
      <xdr:colOff>38100</xdr:colOff>
      <xdr:row>78</xdr:row>
      <xdr:rowOff>9068</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8699500" y="1328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25595</xdr:rowOff>
    </xdr:from>
    <xdr:ext cx="469744"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15428" y="13055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73940</xdr:rowOff>
    </xdr:from>
    <xdr:to>
      <xdr:col>41</xdr:col>
      <xdr:colOff>50800</xdr:colOff>
      <xdr:row>75</xdr:row>
      <xdr:rowOff>167894</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flipV="1">
          <a:off x="6972300" y="12589790"/>
          <a:ext cx="889000" cy="436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35370</xdr:rowOff>
    </xdr:from>
    <xdr:to>
      <xdr:col>41</xdr:col>
      <xdr:colOff>101600</xdr:colOff>
      <xdr:row>77</xdr:row>
      <xdr:rowOff>136970</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7810500" y="1323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128097</xdr:rowOff>
    </xdr:from>
    <xdr:ext cx="469744"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626428" y="1332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117970</xdr:rowOff>
    </xdr:from>
    <xdr:to>
      <xdr:col>36</xdr:col>
      <xdr:colOff>165100</xdr:colOff>
      <xdr:row>77</xdr:row>
      <xdr:rowOff>48120</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6921500" y="1314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39247</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05111" y="13240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96749</xdr:rowOff>
    </xdr:from>
    <xdr:to>
      <xdr:col>55</xdr:col>
      <xdr:colOff>50800</xdr:colOff>
      <xdr:row>78</xdr:row>
      <xdr:rowOff>26899</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10426700" y="13298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75176</xdr:rowOff>
    </xdr:from>
    <xdr:ext cx="469744" cy="259045"/>
    <xdr:sp macro="" textlink="">
      <xdr:nvSpPr>
        <xdr:cNvPr id="431" name="普通建設事業費 （ うち新規整備　）該当値テキスト">
          <a:extLst>
            <a:ext uri="{FF2B5EF4-FFF2-40B4-BE49-F238E27FC236}">
              <a16:creationId xmlns:a16="http://schemas.microsoft.com/office/drawing/2014/main" id="{00000000-0008-0000-0600-0000AF010000}"/>
            </a:ext>
          </a:extLst>
        </xdr:cNvPr>
        <xdr:cNvSpPr txBox="1"/>
      </xdr:nvSpPr>
      <xdr:spPr>
        <a:xfrm>
          <a:off x="10528300" y="13276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39179</xdr:rowOff>
    </xdr:from>
    <xdr:to>
      <xdr:col>50</xdr:col>
      <xdr:colOff>165100</xdr:colOff>
      <xdr:row>78</xdr:row>
      <xdr:rowOff>140779</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9588500" y="13412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131906</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9404428" y="13505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29350</xdr:rowOff>
    </xdr:from>
    <xdr:to>
      <xdr:col>46</xdr:col>
      <xdr:colOff>38100</xdr:colOff>
      <xdr:row>78</xdr:row>
      <xdr:rowOff>130950</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8699500" y="1340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122077</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8515428" y="1349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23140</xdr:rowOff>
    </xdr:from>
    <xdr:to>
      <xdr:col>41</xdr:col>
      <xdr:colOff>101600</xdr:colOff>
      <xdr:row>73</xdr:row>
      <xdr:rowOff>124740</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7810500" y="12538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71</xdr:row>
      <xdr:rowOff>141267</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7594111" y="12314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117094</xdr:rowOff>
    </xdr:from>
    <xdr:to>
      <xdr:col>36</xdr:col>
      <xdr:colOff>165100</xdr:colOff>
      <xdr:row>76</xdr:row>
      <xdr:rowOff>47244</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6921500" y="12975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63771</xdr:rowOff>
    </xdr:from>
    <xdr:ext cx="534377"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705111" y="12751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普通建設事業費 （ うち更新整備　）グラフ枠">
          <a:extLst>
            <a:ext uri="{FF2B5EF4-FFF2-40B4-BE49-F238E27FC236}">
              <a16:creationId xmlns:a16="http://schemas.microsoft.com/office/drawing/2014/main" id="{00000000-0008-0000-0600-0000CE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58826</xdr:rowOff>
    </xdr:from>
    <xdr:to>
      <xdr:col>54</xdr:col>
      <xdr:colOff>189865</xdr:colOff>
      <xdr:row>98</xdr:row>
      <xdr:rowOff>139267</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10475595" y="15660776"/>
          <a:ext cx="1270" cy="12805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143094</xdr:rowOff>
    </xdr:from>
    <xdr:ext cx="469744" cy="259045"/>
    <xdr:sp macro="" textlink="">
      <xdr:nvSpPr>
        <xdr:cNvPr id="464" name="普通建設事業費 （ うち更新整備　）最小値テキスト">
          <a:extLst>
            <a:ext uri="{FF2B5EF4-FFF2-40B4-BE49-F238E27FC236}">
              <a16:creationId xmlns:a16="http://schemas.microsoft.com/office/drawing/2014/main" id="{00000000-0008-0000-0600-0000D0010000}"/>
            </a:ext>
          </a:extLst>
        </xdr:cNvPr>
        <xdr:cNvSpPr txBox="1"/>
      </xdr:nvSpPr>
      <xdr:spPr>
        <a:xfrm>
          <a:off x="10528300" y="1694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139267</xdr:rowOff>
    </xdr:from>
    <xdr:to>
      <xdr:col>55</xdr:col>
      <xdr:colOff>88900</xdr:colOff>
      <xdr:row>98</xdr:row>
      <xdr:rowOff>139267</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6941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5503</xdr:rowOff>
    </xdr:from>
    <xdr:ext cx="599010" cy="259045"/>
    <xdr:sp macro="" textlink="">
      <xdr:nvSpPr>
        <xdr:cNvPr id="466" name="普通建設事業費 （ うち更新整備　）最大値テキスト">
          <a:extLst>
            <a:ext uri="{FF2B5EF4-FFF2-40B4-BE49-F238E27FC236}">
              <a16:creationId xmlns:a16="http://schemas.microsoft.com/office/drawing/2014/main" id="{00000000-0008-0000-0600-0000D2010000}"/>
            </a:ext>
          </a:extLst>
        </xdr:cNvPr>
        <xdr:cNvSpPr txBox="1"/>
      </xdr:nvSpPr>
      <xdr:spPr>
        <a:xfrm>
          <a:off x="10528300" y="15436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58826</xdr:rowOff>
    </xdr:from>
    <xdr:to>
      <xdr:col>55</xdr:col>
      <xdr:colOff>88900</xdr:colOff>
      <xdr:row>91</xdr:row>
      <xdr:rowOff>58826</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10388600" y="15660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150648</xdr:rowOff>
    </xdr:from>
    <xdr:to>
      <xdr:col>55</xdr:col>
      <xdr:colOff>0</xdr:colOff>
      <xdr:row>97</xdr:row>
      <xdr:rowOff>100115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9639300" y="16438398"/>
          <a:ext cx="838200" cy="292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105363</xdr:rowOff>
    </xdr:from>
    <xdr:ext cx="534377" cy="259045"/>
    <xdr:sp macro="" textlink="">
      <xdr:nvSpPr>
        <xdr:cNvPr id="469" name="普通建設事業費 （ うち更新整備　）平均値テキスト">
          <a:extLst>
            <a:ext uri="{FF2B5EF4-FFF2-40B4-BE49-F238E27FC236}">
              <a16:creationId xmlns:a16="http://schemas.microsoft.com/office/drawing/2014/main" id="{00000000-0008-0000-0600-0000D5010000}"/>
            </a:ext>
          </a:extLst>
        </xdr:cNvPr>
        <xdr:cNvSpPr txBox="1"/>
      </xdr:nvSpPr>
      <xdr:spPr>
        <a:xfrm>
          <a:off x="10528300" y="165645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126936</xdr:rowOff>
    </xdr:from>
    <xdr:to>
      <xdr:col>55</xdr:col>
      <xdr:colOff>50800</xdr:colOff>
      <xdr:row>97</xdr:row>
      <xdr:rowOff>57086</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10426700" y="16586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100115</xdr:rowOff>
    </xdr:from>
    <xdr:to>
      <xdr:col>50</xdr:col>
      <xdr:colOff>114300</xdr:colOff>
      <xdr:row>98</xdr:row>
      <xdr:rowOff>61951</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8750300" y="16730765"/>
          <a:ext cx="889000" cy="13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37351</xdr:rowOff>
    </xdr:from>
    <xdr:to>
      <xdr:col>50</xdr:col>
      <xdr:colOff>165100</xdr:colOff>
      <xdr:row>97</xdr:row>
      <xdr:rowOff>138951</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9588500" y="16668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155478</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9372111" y="16443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61951</xdr:rowOff>
    </xdr:from>
    <xdr:to>
      <xdr:col>45</xdr:col>
      <xdr:colOff>177800</xdr:colOff>
      <xdr:row>98</xdr:row>
      <xdr:rowOff>69838</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7861300" y="16864051"/>
          <a:ext cx="889000" cy="7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54166</xdr:rowOff>
    </xdr:from>
    <xdr:to>
      <xdr:col>46</xdr:col>
      <xdr:colOff>38100</xdr:colOff>
      <xdr:row>97</xdr:row>
      <xdr:rowOff>155766</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8699500" y="1668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843</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483111" y="16460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165291</xdr:rowOff>
    </xdr:from>
    <xdr:to>
      <xdr:col>41</xdr:col>
      <xdr:colOff>50800</xdr:colOff>
      <xdr:row>98</xdr:row>
      <xdr:rowOff>69838</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a:off x="6972300" y="16795941"/>
          <a:ext cx="889000" cy="75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22644</xdr:rowOff>
    </xdr:from>
    <xdr:to>
      <xdr:col>41</xdr:col>
      <xdr:colOff>101600</xdr:colOff>
      <xdr:row>97</xdr:row>
      <xdr:rowOff>124244</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7810500" y="16653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140771</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594111" y="16428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47980</xdr:rowOff>
    </xdr:from>
    <xdr:to>
      <xdr:col>36</xdr:col>
      <xdr:colOff>165100</xdr:colOff>
      <xdr:row>97</xdr:row>
      <xdr:rowOff>149580</xdr:rowOff>
    </xdr:to>
    <xdr:sp macro="" textlink="">
      <xdr:nvSpPr>
        <xdr:cNvPr id="480" name="フローチャート: 判断 479">
          <a:extLst>
            <a:ext uri="{FF2B5EF4-FFF2-40B4-BE49-F238E27FC236}">
              <a16:creationId xmlns:a16="http://schemas.microsoft.com/office/drawing/2014/main" id="{00000000-0008-0000-0600-0000E0010000}"/>
            </a:ext>
          </a:extLst>
        </xdr:cNvPr>
        <xdr:cNvSpPr/>
      </xdr:nvSpPr>
      <xdr:spPr>
        <a:xfrm>
          <a:off x="6921500" y="16678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166107</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05111" y="16453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99848</xdr:rowOff>
    </xdr:from>
    <xdr:to>
      <xdr:col>55</xdr:col>
      <xdr:colOff>50800</xdr:colOff>
      <xdr:row>96</xdr:row>
      <xdr:rowOff>29998</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10426700" y="16387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122725</xdr:rowOff>
    </xdr:from>
    <xdr:ext cx="534377" cy="259045"/>
    <xdr:sp macro="" textlink="">
      <xdr:nvSpPr>
        <xdr:cNvPr id="488" name="普通建設事業費 （ うち更新整備　）該当値テキスト">
          <a:extLst>
            <a:ext uri="{FF2B5EF4-FFF2-40B4-BE49-F238E27FC236}">
              <a16:creationId xmlns:a16="http://schemas.microsoft.com/office/drawing/2014/main" id="{00000000-0008-0000-0600-0000E8010000}"/>
            </a:ext>
          </a:extLst>
        </xdr:cNvPr>
        <xdr:cNvSpPr txBox="1"/>
      </xdr:nvSpPr>
      <xdr:spPr>
        <a:xfrm>
          <a:off x="10528300" y="16239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49315</xdr:rowOff>
    </xdr:from>
    <xdr:to>
      <xdr:col>50</xdr:col>
      <xdr:colOff>165100</xdr:colOff>
      <xdr:row>97</xdr:row>
      <xdr:rowOff>150915</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9588500" y="16679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142042</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9372111" y="16772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11151</xdr:rowOff>
    </xdr:from>
    <xdr:to>
      <xdr:col>46</xdr:col>
      <xdr:colOff>38100</xdr:colOff>
      <xdr:row>98</xdr:row>
      <xdr:rowOff>112751</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8699500" y="16813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103878</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8483111" y="16905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19038</xdr:rowOff>
    </xdr:from>
    <xdr:to>
      <xdr:col>41</xdr:col>
      <xdr:colOff>101600</xdr:colOff>
      <xdr:row>98</xdr:row>
      <xdr:rowOff>120638</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7810500" y="16821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111765</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7594111" y="16913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114491</xdr:rowOff>
    </xdr:from>
    <xdr:to>
      <xdr:col>36</xdr:col>
      <xdr:colOff>165100</xdr:colOff>
      <xdr:row>98</xdr:row>
      <xdr:rowOff>44641</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6921500" y="16745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35768</xdr:rowOff>
    </xdr:from>
    <xdr:ext cx="534377"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6705111" y="16837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35</xdr:row>
      <xdr:rowOff>54627</xdr:rowOff>
    </xdr:from>
    <xdr:ext cx="46717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78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111777</xdr:rowOff>
    </xdr:from>
    <xdr:ext cx="46717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78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168927</xdr:rowOff>
    </xdr:from>
    <xdr:ext cx="46717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78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27</xdr:row>
      <xdr:rowOff>54627</xdr:rowOff>
    </xdr:from>
    <xdr:ext cx="46717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78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20371</xdr:rowOff>
    </xdr:from>
    <xdr:to>
      <xdr:col>85</xdr:col>
      <xdr:colOff>126364</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63871"/>
          <a:ext cx="1269" cy="14909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138498</xdr:rowOff>
    </xdr:from>
    <xdr:ext cx="469744"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39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20371</xdr:rowOff>
    </xdr:from>
    <xdr:to>
      <xdr:col>86</xdr:col>
      <xdr:colOff>25400</xdr:colOff>
      <xdr:row>30</xdr:row>
      <xdr:rowOff>20371</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63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7764</xdr:rowOff>
    </xdr:from>
    <xdr:ext cx="378565"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35141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156337</xdr:rowOff>
    </xdr:from>
    <xdr:to>
      <xdr:col>85</xdr:col>
      <xdr:colOff>177800</xdr:colOff>
      <xdr:row>38</xdr:row>
      <xdr:rowOff>86487</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499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9119</xdr:rowOff>
    </xdr:from>
    <xdr:to>
      <xdr:col>81</xdr:col>
      <xdr:colOff>101600</xdr:colOff>
      <xdr:row>38</xdr:row>
      <xdr:rowOff>110719</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24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36</xdr:row>
      <xdr:rowOff>127245</xdr:rowOff>
    </xdr:from>
    <xdr:ext cx="378565"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92017" y="62994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52553</xdr:rowOff>
    </xdr:from>
    <xdr:to>
      <xdr:col>76</xdr:col>
      <xdr:colOff>165100</xdr:colOff>
      <xdr:row>38</xdr:row>
      <xdr:rowOff>154153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567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36</xdr:row>
      <xdr:rowOff>170680</xdr:rowOff>
    </xdr:from>
    <xdr:ext cx="378565"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403017" y="63428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60096</xdr:rowOff>
    </xdr:from>
    <xdr:to>
      <xdr:col>72</xdr:col>
      <xdr:colOff>38100</xdr:colOff>
      <xdr:row>38</xdr:row>
      <xdr:rowOff>161696</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7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37</xdr:row>
      <xdr:rowOff>6773</xdr:rowOff>
    </xdr:from>
    <xdr:ext cx="378565"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514017" y="63504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5004</xdr:rowOff>
    </xdr:from>
    <xdr:to>
      <xdr:col>67</xdr:col>
      <xdr:colOff>101600</xdr:colOff>
      <xdr:row>38</xdr:row>
      <xdr:rowOff>106604</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52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36</xdr:row>
      <xdr:rowOff>123131</xdr:rowOff>
    </xdr:from>
    <xdr:ext cx="378565"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5017" y="62953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144025</xdr:rowOff>
    </xdr:from>
    <xdr:to>
      <xdr:col>85</xdr:col>
      <xdr:colOff>126364</xdr:colOff>
      <xdr:row>78</xdr:row>
      <xdr:rowOff>51555</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145525"/>
          <a:ext cx="1269" cy="1279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55382</xdr:rowOff>
    </xdr:from>
    <xdr:ext cx="469744"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428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51555</xdr:rowOff>
    </xdr:from>
    <xdr:to>
      <xdr:col>86</xdr:col>
      <xdr:colOff>25400</xdr:colOff>
      <xdr:row>78</xdr:row>
      <xdr:rowOff>51555</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424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90702</xdr:rowOff>
    </xdr:from>
    <xdr:ext cx="534377"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192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144025</xdr:rowOff>
    </xdr:from>
    <xdr:to>
      <xdr:col>86</xdr:col>
      <xdr:colOff>25400</xdr:colOff>
      <xdr:row>70</xdr:row>
      <xdr:rowOff>144025</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145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62700</xdr:rowOff>
    </xdr:from>
    <xdr:to>
      <xdr:col>85</xdr:col>
      <xdr:colOff>127000</xdr:colOff>
      <xdr:row>76</xdr:row>
      <xdr:rowOff>75045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5481300" y="13092900"/>
          <a:ext cx="838200" cy="12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22585</xdr:rowOff>
    </xdr:from>
    <xdr:ext cx="534377"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8813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171159</xdr:rowOff>
    </xdr:from>
    <xdr:to>
      <xdr:col>85</xdr:col>
      <xdr:colOff>177800</xdr:colOff>
      <xdr:row>76</xdr:row>
      <xdr:rowOff>101309</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3029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53975</xdr:rowOff>
    </xdr:from>
    <xdr:to>
      <xdr:col>81</xdr:col>
      <xdr:colOff>50800</xdr:colOff>
      <xdr:row>76</xdr:row>
      <xdr:rowOff>75045</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4592300" y="13084175"/>
          <a:ext cx="889000" cy="21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163500</xdr:rowOff>
    </xdr:from>
    <xdr:to>
      <xdr:col>81</xdr:col>
      <xdr:colOff>101600</xdr:colOff>
      <xdr:row>76</xdr:row>
      <xdr:rowOff>93650</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302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110177</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2797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47192</xdr:rowOff>
    </xdr:from>
    <xdr:to>
      <xdr:col>76</xdr:col>
      <xdr:colOff>114300</xdr:colOff>
      <xdr:row>76</xdr:row>
      <xdr:rowOff>53975</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3703300" y="13077392"/>
          <a:ext cx="889000" cy="6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2890</xdr:rowOff>
    </xdr:from>
    <xdr:to>
      <xdr:col>76</xdr:col>
      <xdr:colOff>165100</xdr:colOff>
      <xdr:row>76</xdr:row>
      <xdr:rowOff>104490</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3033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121016</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2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39078</xdr:rowOff>
    </xdr:from>
    <xdr:to>
      <xdr:col>71</xdr:col>
      <xdr:colOff>177800</xdr:colOff>
      <xdr:row>76</xdr:row>
      <xdr:rowOff>47192</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2814300" y="13069278"/>
          <a:ext cx="889000" cy="8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165443</xdr:rowOff>
    </xdr:from>
    <xdr:to>
      <xdr:col>72</xdr:col>
      <xdr:colOff>38100</xdr:colOff>
      <xdr:row>76</xdr:row>
      <xdr:rowOff>95593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302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112120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36111" y="12799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1212</xdr:rowOff>
    </xdr:from>
    <xdr:to>
      <xdr:col>67</xdr:col>
      <xdr:colOff>101600</xdr:colOff>
      <xdr:row>76</xdr:row>
      <xdr:rowOff>102812</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3031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93939</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47111" y="1312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11900</xdr:rowOff>
    </xdr:from>
    <xdr:to>
      <xdr:col>85</xdr:col>
      <xdr:colOff>177800</xdr:colOff>
      <xdr:row>76</xdr:row>
      <xdr:rowOff>113500</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304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161777</xdr:rowOff>
    </xdr:from>
    <xdr:ext cx="534377"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3020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24245</xdr:rowOff>
    </xdr:from>
    <xdr:to>
      <xdr:col>81</xdr:col>
      <xdr:colOff>101600</xdr:colOff>
      <xdr:row>76</xdr:row>
      <xdr:rowOff>125845</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3054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116972</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14111" y="13147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3175</xdr:rowOff>
    </xdr:from>
    <xdr:to>
      <xdr:col>76</xdr:col>
      <xdr:colOff>165100</xdr:colOff>
      <xdr:row>76</xdr:row>
      <xdr:rowOff>104775</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303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95902</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25111" y="13126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167842</xdr:rowOff>
    </xdr:from>
    <xdr:to>
      <xdr:col>72</xdr:col>
      <xdr:colOff>38100</xdr:colOff>
      <xdr:row>76</xdr:row>
      <xdr:rowOff>97992</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3026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89119</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6111" y="13119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159728</xdr:rowOff>
    </xdr:from>
    <xdr:to>
      <xdr:col>67</xdr:col>
      <xdr:colOff>101600</xdr:colOff>
      <xdr:row>76</xdr:row>
      <xdr:rowOff>89878</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3018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106405</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47111" y="12793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38298</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積立金グラフ枠">
          <a:extLst>
            <a:ext uri="{FF2B5EF4-FFF2-40B4-BE49-F238E27FC236}">
              <a16:creationId xmlns:a16="http://schemas.microsoft.com/office/drawing/2014/main" id="{00000000-0008-0000-06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26674</xdr:rowOff>
    </xdr:from>
    <xdr:to>
      <xdr:col>85</xdr:col>
      <xdr:colOff>126364</xdr:colOff>
      <xdr:row>99</xdr:row>
      <xdr:rowOff>52898</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6317595" y="15628624"/>
          <a:ext cx="1269" cy="13978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56725</xdr:rowOff>
    </xdr:from>
    <xdr:ext cx="469744" cy="259045"/>
    <xdr:sp macro="" textlink="">
      <xdr:nvSpPr>
        <xdr:cNvPr id="684" name="積立金最小値テキスト">
          <a:extLst>
            <a:ext uri="{FF2B5EF4-FFF2-40B4-BE49-F238E27FC236}">
              <a16:creationId xmlns:a16="http://schemas.microsoft.com/office/drawing/2014/main" id="{00000000-0008-0000-0600-0000AC020000}"/>
            </a:ext>
          </a:extLst>
        </xdr:cNvPr>
        <xdr:cNvSpPr txBox="1"/>
      </xdr:nvSpPr>
      <xdr:spPr>
        <a:xfrm>
          <a:off x="16370300" y="17030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52898</xdr:rowOff>
    </xdr:from>
    <xdr:to>
      <xdr:col>86</xdr:col>
      <xdr:colOff>25400</xdr:colOff>
      <xdr:row>99</xdr:row>
      <xdr:rowOff>52898</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7026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144801</xdr:rowOff>
    </xdr:from>
    <xdr:ext cx="534377" cy="259045"/>
    <xdr:sp macro="" textlink="">
      <xdr:nvSpPr>
        <xdr:cNvPr id="686" name="積立金最大値テキスト">
          <a:extLst>
            <a:ext uri="{FF2B5EF4-FFF2-40B4-BE49-F238E27FC236}">
              <a16:creationId xmlns:a16="http://schemas.microsoft.com/office/drawing/2014/main" id="{00000000-0008-0000-0600-0000AE020000}"/>
            </a:ext>
          </a:extLst>
        </xdr:cNvPr>
        <xdr:cNvSpPr txBox="1"/>
      </xdr:nvSpPr>
      <xdr:spPr>
        <a:xfrm>
          <a:off x="16370300" y="15403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26674</xdr:rowOff>
    </xdr:from>
    <xdr:to>
      <xdr:col>86</xdr:col>
      <xdr:colOff>25400</xdr:colOff>
      <xdr:row>91</xdr:row>
      <xdr:rowOff>26674</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6230600" y="15628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138133</xdr:rowOff>
    </xdr:from>
    <xdr:to>
      <xdr:col>85</xdr:col>
      <xdr:colOff>127000</xdr:colOff>
      <xdr:row>98</xdr:row>
      <xdr:rowOff>144337</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5481300" y="16940233"/>
          <a:ext cx="838200" cy="6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37613</xdr:rowOff>
    </xdr:from>
    <xdr:ext cx="534377" cy="259045"/>
    <xdr:sp macro="" textlink="">
      <xdr:nvSpPr>
        <xdr:cNvPr id="689" name="積立金平均値テキスト">
          <a:extLst>
            <a:ext uri="{FF2B5EF4-FFF2-40B4-BE49-F238E27FC236}">
              <a16:creationId xmlns:a16="http://schemas.microsoft.com/office/drawing/2014/main" id="{00000000-0008-0000-0600-0000B1020000}"/>
            </a:ext>
          </a:extLst>
        </xdr:cNvPr>
        <xdr:cNvSpPr txBox="1"/>
      </xdr:nvSpPr>
      <xdr:spPr>
        <a:xfrm>
          <a:off x="16370300" y="164968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14736</xdr:rowOff>
    </xdr:from>
    <xdr:to>
      <xdr:col>85</xdr:col>
      <xdr:colOff>177800</xdr:colOff>
      <xdr:row>97</xdr:row>
      <xdr:rowOff>116336</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6268700" y="16645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129479</xdr:rowOff>
    </xdr:from>
    <xdr:to>
      <xdr:col>81</xdr:col>
      <xdr:colOff>50800</xdr:colOff>
      <xdr:row>98</xdr:row>
      <xdr:rowOff>138133</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4592300" y="16931579"/>
          <a:ext cx="889000" cy="8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141870</xdr:rowOff>
    </xdr:from>
    <xdr:to>
      <xdr:col>81</xdr:col>
      <xdr:colOff>101600</xdr:colOff>
      <xdr:row>97</xdr:row>
      <xdr:rowOff>72020</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5430500" y="16601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88547</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14111" y="16376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163573</xdr:rowOff>
    </xdr:from>
    <xdr:to>
      <xdr:col>76</xdr:col>
      <xdr:colOff>114300</xdr:colOff>
      <xdr:row>98</xdr:row>
      <xdr:rowOff>129479</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a:off x="13703300" y="16794223"/>
          <a:ext cx="889000" cy="137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97521</xdr:rowOff>
    </xdr:from>
    <xdr:to>
      <xdr:col>76</xdr:col>
      <xdr:colOff>165100</xdr:colOff>
      <xdr:row>97</xdr:row>
      <xdr:rowOff>27671</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4541500" y="16556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44198</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6331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163573</xdr:rowOff>
    </xdr:from>
    <xdr:to>
      <xdr:col>71</xdr:col>
      <xdr:colOff>177800</xdr:colOff>
      <xdr:row>98</xdr:row>
      <xdr:rowOff>128694</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flipV="1">
          <a:off x="12814300" y="16794223"/>
          <a:ext cx="889000" cy="136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23651</xdr:rowOff>
    </xdr:from>
    <xdr:to>
      <xdr:col>72</xdr:col>
      <xdr:colOff>38100</xdr:colOff>
      <xdr:row>96</xdr:row>
      <xdr:rowOff>125251</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3652500" y="16482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141778</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436111" y="1625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104347</xdr:rowOff>
    </xdr:from>
    <xdr:to>
      <xdr:col>67</xdr:col>
      <xdr:colOff>101600</xdr:colOff>
      <xdr:row>98</xdr:row>
      <xdr:rowOff>34497</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2763500" y="16734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51024</xdr:rowOff>
    </xdr:from>
    <xdr:ext cx="469744"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579428" y="16510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93537</xdr:rowOff>
    </xdr:from>
    <xdr:to>
      <xdr:col>85</xdr:col>
      <xdr:colOff>177800</xdr:colOff>
      <xdr:row>99</xdr:row>
      <xdr:rowOff>23687</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6268700" y="16895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8464</xdr:rowOff>
    </xdr:from>
    <xdr:ext cx="469744" cy="259045"/>
    <xdr:sp macro="" textlink="">
      <xdr:nvSpPr>
        <xdr:cNvPr id="708" name="積立金該当値テキスト">
          <a:extLst>
            <a:ext uri="{FF2B5EF4-FFF2-40B4-BE49-F238E27FC236}">
              <a16:creationId xmlns:a16="http://schemas.microsoft.com/office/drawing/2014/main" id="{00000000-0008-0000-0600-0000C4020000}"/>
            </a:ext>
          </a:extLst>
        </xdr:cNvPr>
        <xdr:cNvSpPr txBox="1"/>
      </xdr:nvSpPr>
      <xdr:spPr>
        <a:xfrm>
          <a:off x="16370300" y="16810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87333</xdr:rowOff>
    </xdr:from>
    <xdr:to>
      <xdr:col>81</xdr:col>
      <xdr:colOff>101600</xdr:colOff>
      <xdr:row>99</xdr:row>
      <xdr:rowOff>17483</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5430500" y="16889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8610</xdr:rowOff>
    </xdr:from>
    <xdr:ext cx="469744"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5246428" y="16982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78679</xdr:rowOff>
    </xdr:from>
    <xdr:to>
      <xdr:col>76</xdr:col>
      <xdr:colOff>165100</xdr:colOff>
      <xdr:row>99</xdr:row>
      <xdr:rowOff>8829</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4541500" y="16880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171406</xdr:rowOff>
    </xdr:from>
    <xdr:ext cx="469744"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4357428" y="16973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112773</xdr:rowOff>
    </xdr:from>
    <xdr:to>
      <xdr:col>72</xdr:col>
      <xdr:colOff>38100</xdr:colOff>
      <xdr:row>98</xdr:row>
      <xdr:rowOff>42923</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3652500" y="16743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34050</xdr:rowOff>
    </xdr:from>
    <xdr:ext cx="469744"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3468428" y="16836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77894</xdr:rowOff>
    </xdr:from>
    <xdr:to>
      <xdr:col>67</xdr:col>
      <xdr:colOff>101600</xdr:colOff>
      <xdr:row>99</xdr:row>
      <xdr:rowOff>8044</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2763500" y="16879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170621</xdr:rowOff>
    </xdr:from>
    <xdr:ext cx="469744"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2579428" y="16972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36504</xdr:rowOff>
    </xdr:from>
    <xdr:to>
      <xdr:col>116</xdr:col>
      <xdr:colOff>62864</xdr:colOff>
      <xdr:row>39</xdr:row>
      <xdr:rowOff>98878</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351454"/>
          <a:ext cx="1269" cy="1433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154631</xdr:rowOff>
    </xdr:from>
    <xdr:ext cx="469744"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12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36504</xdr:rowOff>
    </xdr:from>
    <xdr:to>
      <xdr:col>116</xdr:col>
      <xdr:colOff>152400</xdr:colOff>
      <xdr:row>31</xdr:row>
      <xdr:rowOff>36504</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351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93327</xdr:rowOff>
    </xdr:from>
    <xdr:to>
      <xdr:col>116</xdr:col>
      <xdr:colOff>63500</xdr:colOff>
      <xdr:row>39</xdr:row>
      <xdr:rowOff>98878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21323300" y="6779877"/>
          <a:ext cx="838200" cy="5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114880</xdr:rowOff>
    </xdr:from>
    <xdr:ext cx="378565"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45853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92002</xdr:rowOff>
    </xdr:from>
    <xdr:to>
      <xdr:col>116</xdr:col>
      <xdr:colOff>114300</xdr:colOff>
      <xdr:row>39</xdr:row>
      <xdr:rowOff>22152</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607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102126</xdr:rowOff>
    </xdr:from>
    <xdr:to>
      <xdr:col>112</xdr:col>
      <xdr:colOff>38100</xdr:colOff>
      <xdr:row>39</xdr:row>
      <xdr:rowOff>32276</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617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48803</xdr:rowOff>
    </xdr:from>
    <xdr:ext cx="378565"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134017" y="6392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82695</xdr:rowOff>
    </xdr:from>
    <xdr:to>
      <xdr:col>107</xdr:col>
      <xdr:colOff>101600</xdr:colOff>
      <xdr:row>39</xdr:row>
      <xdr:rowOff>12845</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597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29372</xdr:rowOff>
    </xdr:from>
    <xdr:ext cx="378565"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245017" y="63730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72898</xdr:rowOff>
    </xdr:from>
    <xdr:to>
      <xdr:col>102</xdr:col>
      <xdr:colOff>165100</xdr:colOff>
      <xdr:row>39</xdr:row>
      <xdr:rowOff>3048</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587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19575</xdr:rowOff>
    </xdr:from>
    <xdr:ext cx="378565"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6017" y="63632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40077</xdr:rowOff>
    </xdr:from>
    <xdr:to>
      <xdr:col>98</xdr:col>
      <xdr:colOff>38100</xdr:colOff>
      <xdr:row>38</xdr:row>
      <xdr:rowOff>141677</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555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158204</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330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42527</xdr:rowOff>
    </xdr:from>
    <xdr:to>
      <xdr:col>116</xdr:col>
      <xdr:colOff>114300</xdr:colOff>
      <xdr:row>39</xdr:row>
      <xdr:rowOff>144127</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729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128904</xdr:rowOff>
    </xdr:from>
    <xdr:ext cx="313932"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64400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0" name="貸付金グラフ枠">
          <a:extLst>
            <a:ext uri="{FF2B5EF4-FFF2-40B4-BE49-F238E27FC236}">
              <a16:creationId xmlns:a16="http://schemas.microsoft.com/office/drawing/2014/main" id="{00000000-0008-0000-0600-00002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110853</xdr:rowOff>
    </xdr:from>
    <xdr:to>
      <xdr:col>116</xdr:col>
      <xdr:colOff>62864</xdr:colOff>
      <xdr:row>59</xdr:row>
      <xdr:rowOff>98878</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2159595" y="8683353"/>
          <a:ext cx="1269" cy="1531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802" name="貸付金最小値テキスト">
          <a:extLst>
            <a:ext uri="{FF2B5EF4-FFF2-40B4-BE49-F238E27FC236}">
              <a16:creationId xmlns:a16="http://schemas.microsoft.com/office/drawing/2014/main" id="{00000000-0008-0000-0600-000022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57530</xdr:rowOff>
    </xdr:from>
    <xdr:ext cx="534377" cy="259045"/>
    <xdr:sp macro="" textlink="">
      <xdr:nvSpPr>
        <xdr:cNvPr id="804" name="貸付金最大値テキスト">
          <a:extLst>
            <a:ext uri="{FF2B5EF4-FFF2-40B4-BE49-F238E27FC236}">
              <a16:creationId xmlns:a16="http://schemas.microsoft.com/office/drawing/2014/main" id="{00000000-0008-0000-0600-000024030000}"/>
            </a:ext>
          </a:extLst>
        </xdr:cNvPr>
        <xdr:cNvSpPr txBox="1"/>
      </xdr:nvSpPr>
      <xdr:spPr>
        <a:xfrm>
          <a:off x="22212300" y="8458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110853</xdr:rowOff>
    </xdr:from>
    <xdr:to>
      <xdr:col>116</xdr:col>
      <xdr:colOff>152400</xdr:colOff>
      <xdr:row>50</xdr:row>
      <xdr:rowOff>110853</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2072600" y="8683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92565</xdr:rowOff>
    </xdr:from>
    <xdr:to>
      <xdr:col>116</xdr:col>
      <xdr:colOff>63500</xdr:colOff>
      <xdr:row>59</xdr:row>
      <xdr:rowOff>95286</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a:off x="21323300" y="10208115"/>
          <a:ext cx="838200" cy="2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21317</xdr:rowOff>
    </xdr:from>
    <xdr:ext cx="469744" cy="259045"/>
    <xdr:sp macro="" textlink="">
      <xdr:nvSpPr>
        <xdr:cNvPr id="807" name="貸付金平均値テキスト">
          <a:extLst>
            <a:ext uri="{FF2B5EF4-FFF2-40B4-BE49-F238E27FC236}">
              <a16:creationId xmlns:a16="http://schemas.microsoft.com/office/drawing/2014/main" id="{00000000-0008-0000-0600-000027030000}"/>
            </a:ext>
          </a:extLst>
        </xdr:cNvPr>
        <xdr:cNvSpPr txBox="1"/>
      </xdr:nvSpPr>
      <xdr:spPr>
        <a:xfrm>
          <a:off x="22212300" y="9793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169890</xdr:rowOff>
    </xdr:from>
    <xdr:to>
      <xdr:col>116</xdr:col>
      <xdr:colOff>114300</xdr:colOff>
      <xdr:row>58</xdr:row>
      <xdr:rowOff>100040</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2110700" y="994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92565</xdr:rowOff>
    </xdr:from>
    <xdr:to>
      <xdr:col>111</xdr:col>
      <xdr:colOff>177800</xdr:colOff>
      <xdr:row>59</xdr:row>
      <xdr:rowOff>93871</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flipV="1">
          <a:off x="20434300" y="10208115"/>
          <a:ext cx="889000" cy="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169019</xdr:rowOff>
    </xdr:from>
    <xdr:to>
      <xdr:col>112</xdr:col>
      <xdr:colOff>38100</xdr:colOff>
      <xdr:row>58</xdr:row>
      <xdr:rowOff>99169</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21272500" y="9941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115696</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088428" y="9716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92673</xdr:rowOff>
    </xdr:from>
    <xdr:to>
      <xdr:col>107</xdr:col>
      <xdr:colOff>50800</xdr:colOff>
      <xdr:row>59</xdr:row>
      <xdr:rowOff>93871</xdr:rowOff>
    </xdr:to>
    <xdr:cxnSp macro="">
      <xdr:nvCxnSpPr>
        <xdr:cNvPr id="812" name="直線コネクタ 811">
          <a:extLst>
            <a:ext uri="{FF2B5EF4-FFF2-40B4-BE49-F238E27FC236}">
              <a16:creationId xmlns:a16="http://schemas.microsoft.com/office/drawing/2014/main" id="{00000000-0008-0000-0600-00002C030000}"/>
            </a:ext>
          </a:extLst>
        </xdr:cNvPr>
        <xdr:cNvCxnSpPr/>
      </xdr:nvCxnSpPr>
      <xdr:spPr>
        <a:xfrm>
          <a:off x="19545300" y="10208223"/>
          <a:ext cx="889000" cy="1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170216</xdr:rowOff>
    </xdr:from>
    <xdr:to>
      <xdr:col>107</xdr:col>
      <xdr:colOff>101600</xdr:colOff>
      <xdr:row>58</xdr:row>
      <xdr:rowOff>100366</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20383500" y="994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116893</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199428" y="9718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92565</xdr:rowOff>
    </xdr:from>
    <xdr:to>
      <xdr:col>102</xdr:col>
      <xdr:colOff>114300</xdr:colOff>
      <xdr:row>59</xdr:row>
      <xdr:rowOff>92673</xdr:rowOff>
    </xdr:to>
    <xdr:cxnSp macro="">
      <xdr:nvCxnSpPr>
        <xdr:cNvPr id="815" name="直線コネクタ 814">
          <a:extLst>
            <a:ext uri="{FF2B5EF4-FFF2-40B4-BE49-F238E27FC236}">
              <a16:creationId xmlns:a16="http://schemas.microsoft.com/office/drawing/2014/main" id="{00000000-0008-0000-0600-00002F030000}"/>
            </a:ext>
          </a:extLst>
        </xdr:cNvPr>
        <xdr:cNvCxnSpPr/>
      </xdr:nvCxnSpPr>
      <xdr:spPr>
        <a:xfrm>
          <a:off x="18656300" y="10208115"/>
          <a:ext cx="889000" cy="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147356</xdr:rowOff>
    </xdr:from>
    <xdr:to>
      <xdr:col>102</xdr:col>
      <xdr:colOff>165100</xdr:colOff>
      <xdr:row>58</xdr:row>
      <xdr:rowOff>77506</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9494500" y="9920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94033</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310428" y="9695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125258</xdr:rowOff>
    </xdr:from>
    <xdr:to>
      <xdr:col>98</xdr:col>
      <xdr:colOff>38100</xdr:colOff>
      <xdr:row>58</xdr:row>
      <xdr:rowOff>55408</xdr:rowOff>
    </xdr:to>
    <xdr:sp macro="" textlink="">
      <xdr:nvSpPr>
        <xdr:cNvPr id="818" name="フローチャート: 判断 817">
          <a:extLst>
            <a:ext uri="{FF2B5EF4-FFF2-40B4-BE49-F238E27FC236}">
              <a16:creationId xmlns:a16="http://schemas.microsoft.com/office/drawing/2014/main" id="{00000000-0008-0000-0600-000032030000}"/>
            </a:ext>
          </a:extLst>
        </xdr:cNvPr>
        <xdr:cNvSpPr/>
      </xdr:nvSpPr>
      <xdr:spPr>
        <a:xfrm>
          <a:off x="18605500" y="9897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71935</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21428" y="9673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44486</xdr:rowOff>
    </xdr:from>
    <xdr:to>
      <xdr:col>116</xdr:col>
      <xdr:colOff>114300</xdr:colOff>
      <xdr:row>59</xdr:row>
      <xdr:rowOff>146086</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2110700" y="10160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130863</xdr:rowOff>
    </xdr:from>
    <xdr:ext cx="313932" cy="259045"/>
    <xdr:sp macro="" textlink="">
      <xdr:nvSpPr>
        <xdr:cNvPr id="826" name="貸付金該当値テキスト">
          <a:extLst>
            <a:ext uri="{FF2B5EF4-FFF2-40B4-BE49-F238E27FC236}">
              <a16:creationId xmlns:a16="http://schemas.microsoft.com/office/drawing/2014/main" id="{00000000-0008-0000-0600-00003A030000}"/>
            </a:ext>
          </a:extLst>
        </xdr:cNvPr>
        <xdr:cNvSpPr txBox="1"/>
      </xdr:nvSpPr>
      <xdr:spPr>
        <a:xfrm>
          <a:off x="22212300" y="1007496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41765</xdr:rowOff>
    </xdr:from>
    <xdr:to>
      <xdr:col>112</xdr:col>
      <xdr:colOff>38100</xdr:colOff>
      <xdr:row>59</xdr:row>
      <xdr:rowOff>143365</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1272500" y="1015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134492</xdr:rowOff>
    </xdr:from>
    <xdr:ext cx="313932"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1166333" y="1025004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43071</xdr:rowOff>
    </xdr:from>
    <xdr:to>
      <xdr:col>107</xdr:col>
      <xdr:colOff>101600</xdr:colOff>
      <xdr:row>59</xdr:row>
      <xdr:rowOff>144671</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20383500" y="10158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135798</xdr:rowOff>
    </xdr:from>
    <xdr:ext cx="313932"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20277333" y="1025134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41873</xdr:rowOff>
    </xdr:from>
    <xdr:to>
      <xdr:col>102</xdr:col>
      <xdr:colOff>165100</xdr:colOff>
      <xdr:row>59</xdr:row>
      <xdr:rowOff>143473</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9494500" y="10157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134600</xdr:rowOff>
    </xdr:from>
    <xdr:ext cx="313932"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9388333" y="1025015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41765</xdr:rowOff>
    </xdr:from>
    <xdr:to>
      <xdr:col>98</xdr:col>
      <xdr:colOff>38100</xdr:colOff>
      <xdr:row>59</xdr:row>
      <xdr:rowOff>143365</xdr:rowOff>
    </xdr:to>
    <xdr:sp macro="" textlink="">
      <xdr:nvSpPr>
        <xdr:cNvPr id="833" name="楕円 832">
          <a:extLst>
            <a:ext uri="{FF2B5EF4-FFF2-40B4-BE49-F238E27FC236}">
              <a16:creationId xmlns:a16="http://schemas.microsoft.com/office/drawing/2014/main" id="{00000000-0008-0000-0600-000041030000}"/>
            </a:ext>
          </a:extLst>
        </xdr:cNvPr>
        <xdr:cNvSpPr/>
      </xdr:nvSpPr>
      <xdr:spPr>
        <a:xfrm>
          <a:off x="18605500" y="1015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59</xdr:row>
      <xdr:rowOff>134492</xdr:rowOff>
    </xdr:from>
    <xdr:ext cx="313932"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499333" y="1025004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2" name="正方形/長方形 841">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6" name="繰出金グラフ枠">
          <a:extLst>
            <a:ext uri="{FF2B5EF4-FFF2-40B4-BE49-F238E27FC236}">
              <a16:creationId xmlns:a16="http://schemas.microsoft.com/office/drawing/2014/main" id="{00000000-0008-0000-0600-00005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61885</xdr:rowOff>
    </xdr:from>
    <xdr:to>
      <xdr:col>116</xdr:col>
      <xdr:colOff>62864</xdr:colOff>
      <xdr:row>77</xdr:row>
      <xdr:rowOff>79304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2159595" y="12063385"/>
          <a:ext cx="1269" cy="1217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83131</xdr:rowOff>
    </xdr:from>
    <xdr:ext cx="534377" cy="259045"/>
    <xdr:sp macro="" textlink="">
      <xdr:nvSpPr>
        <xdr:cNvPr id="858" name="繰出金最小値テキスト">
          <a:extLst>
            <a:ext uri="{FF2B5EF4-FFF2-40B4-BE49-F238E27FC236}">
              <a16:creationId xmlns:a16="http://schemas.microsoft.com/office/drawing/2014/main" id="{00000000-0008-0000-0600-00005A030000}"/>
            </a:ext>
          </a:extLst>
        </xdr:cNvPr>
        <xdr:cNvSpPr txBox="1"/>
      </xdr:nvSpPr>
      <xdr:spPr>
        <a:xfrm>
          <a:off x="22212300" y="13284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79304</xdr:rowOff>
    </xdr:from>
    <xdr:to>
      <xdr:col>116</xdr:col>
      <xdr:colOff>152400</xdr:colOff>
      <xdr:row>77</xdr:row>
      <xdr:rowOff>79304</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3280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8562</xdr:rowOff>
    </xdr:from>
    <xdr:ext cx="534377" cy="259045"/>
    <xdr:sp macro="" textlink="">
      <xdr:nvSpPr>
        <xdr:cNvPr id="860" name="繰出金最大値テキスト">
          <a:extLst>
            <a:ext uri="{FF2B5EF4-FFF2-40B4-BE49-F238E27FC236}">
              <a16:creationId xmlns:a16="http://schemas.microsoft.com/office/drawing/2014/main" id="{00000000-0008-0000-0600-00005C030000}"/>
            </a:ext>
          </a:extLst>
        </xdr:cNvPr>
        <xdr:cNvSpPr txBox="1"/>
      </xdr:nvSpPr>
      <xdr:spPr>
        <a:xfrm>
          <a:off x="22212300" y="11838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61885</xdr:rowOff>
    </xdr:from>
    <xdr:to>
      <xdr:col>116</xdr:col>
      <xdr:colOff>152400</xdr:colOff>
      <xdr:row>70</xdr:row>
      <xdr:rowOff>61885</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2072600" y="12063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148021</xdr:rowOff>
    </xdr:from>
    <xdr:to>
      <xdr:col>116</xdr:col>
      <xdr:colOff>63500</xdr:colOff>
      <xdr:row>75</xdr:row>
      <xdr:rowOff>31481</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1323300" y="12835321"/>
          <a:ext cx="838200" cy="54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166595</xdr:rowOff>
    </xdr:from>
    <xdr:ext cx="534377" cy="259045"/>
    <xdr:sp macro="" textlink="">
      <xdr:nvSpPr>
        <xdr:cNvPr id="863" name="繰出金平均値テキスト">
          <a:extLst>
            <a:ext uri="{FF2B5EF4-FFF2-40B4-BE49-F238E27FC236}">
              <a16:creationId xmlns:a16="http://schemas.microsoft.com/office/drawing/2014/main" id="{00000000-0008-0000-0600-00005F030000}"/>
            </a:ext>
          </a:extLst>
        </xdr:cNvPr>
        <xdr:cNvSpPr txBox="1"/>
      </xdr:nvSpPr>
      <xdr:spPr>
        <a:xfrm>
          <a:off x="22212300" y="125109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143718</xdr:rowOff>
    </xdr:from>
    <xdr:to>
      <xdr:col>116</xdr:col>
      <xdr:colOff>114300</xdr:colOff>
      <xdr:row>74</xdr:row>
      <xdr:rowOff>73868</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2110700" y="1265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31481</xdr:rowOff>
    </xdr:from>
    <xdr:to>
      <xdr:col>111</xdr:col>
      <xdr:colOff>177800</xdr:colOff>
      <xdr:row>75</xdr:row>
      <xdr:rowOff>109844</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20434300" y="12890231"/>
          <a:ext cx="889000" cy="78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169687</xdr:rowOff>
    </xdr:from>
    <xdr:to>
      <xdr:col>112</xdr:col>
      <xdr:colOff>38100</xdr:colOff>
      <xdr:row>74</xdr:row>
      <xdr:rowOff>99837</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1272500" y="12685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116364</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2460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109844</xdr:rowOff>
    </xdr:from>
    <xdr:to>
      <xdr:col>107</xdr:col>
      <xdr:colOff>50800</xdr:colOff>
      <xdr:row>75</xdr:row>
      <xdr:rowOff>112771</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9545300" y="12968594"/>
          <a:ext cx="889000" cy="2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103210</xdr:rowOff>
    </xdr:from>
    <xdr:to>
      <xdr:col>107</xdr:col>
      <xdr:colOff>101600</xdr:colOff>
      <xdr:row>75</xdr:row>
      <xdr:rowOff>33360</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20383500" y="1279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49887</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2565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89179</xdr:rowOff>
    </xdr:from>
    <xdr:to>
      <xdr:col>102</xdr:col>
      <xdr:colOff>114300</xdr:colOff>
      <xdr:row>75</xdr:row>
      <xdr:rowOff>112771</xdr:rowOff>
    </xdr:to>
    <xdr:cxnSp macro="">
      <xdr:nvCxnSpPr>
        <xdr:cNvPr id="871" name="直線コネクタ 870">
          <a:extLst>
            <a:ext uri="{FF2B5EF4-FFF2-40B4-BE49-F238E27FC236}">
              <a16:creationId xmlns:a16="http://schemas.microsoft.com/office/drawing/2014/main" id="{00000000-0008-0000-0600-000067030000}"/>
            </a:ext>
          </a:extLst>
        </xdr:cNvPr>
        <xdr:cNvCxnSpPr/>
      </xdr:nvCxnSpPr>
      <xdr:spPr>
        <a:xfrm>
          <a:off x="18656300" y="12947929"/>
          <a:ext cx="889000" cy="2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171287</xdr:rowOff>
    </xdr:from>
    <xdr:to>
      <xdr:col>102</xdr:col>
      <xdr:colOff>165100</xdr:colOff>
      <xdr:row>75</xdr:row>
      <xdr:rowOff>101437</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9494500" y="12858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117964</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2633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8021</xdr:rowOff>
    </xdr:from>
    <xdr:to>
      <xdr:col>98</xdr:col>
      <xdr:colOff>38100</xdr:colOff>
      <xdr:row>75</xdr:row>
      <xdr:rowOff>109621</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18605500" y="12866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126148</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2641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97221</xdr:rowOff>
    </xdr:from>
    <xdr:to>
      <xdr:col>116</xdr:col>
      <xdr:colOff>114300</xdr:colOff>
      <xdr:row>75</xdr:row>
      <xdr:rowOff>27371</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2110700" y="12784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75648</xdr:rowOff>
    </xdr:from>
    <xdr:ext cx="534377" cy="259045"/>
    <xdr:sp macro="" textlink="">
      <xdr:nvSpPr>
        <xdr:cNvPr id="882" name="繰出金該当値テキスト">
          <a:extLst>
            <a:ext uri="{FF2B5EF4-FFF2-40B4-BE49-F238E27FC236}">
              <a16:creationId xmlns:a16="http://schemas.microsoft.com/office/drawing/2014/main" id="{00000000-0008-0000-0600-000072030000}"/>
            </a:ext>
          </a:extLst>
        </xdr:cNvPr>
        <xdr:cNvSpPr txBox="1"/>
      </xdr:nvSpPr>
      <xdr:spPr>
        <a:xfrm>
          <a:off x="22212300" y="12762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152131</xdr:rowOff>
    </xdr:from>
    <xdr:to>
      <xdr:col>112</xdr:col>
      <xdr:colOff>38100</xdr:colOff>
      <xdr:row>75</xdr:row>
      <xdr:rowOff>82281</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1272500" y="12839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73408</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1056111" y="12932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59044</xdr:rowOff>
    </xdr:from>
    <xdr:to>
      <xdr:col>107</xdr:col>
      <xdr:colOff>101600</xdr:colOff>
      <xdr:row>75</xdr:row>
      <xdr:rowOff>160644</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0383500" y="12917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151771</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0167111" y="13010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61971</xdr:rowOff>
    </xdr:from>
    <xdr:to>
      <xdr:col>102</xdr:col>
      <xdr:colOff>165100</xdr:colOff>
      <xdr:row>75</xdr:row>
      <xdr:rowOff>163571</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9494500" y="12920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154698</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9278111" y="13013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38379</xdr:rowOff>
    </xdr:from>
    <xdr:to>
      <xdr:col>98</xdr:col>
      <xdr:colOff>38100</xdr:colOff>
      <xdr:row>75</xdr:row>
      <xdr:rowOff>139979</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18605500" y="12897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131106</xdr:rowOff>
    </xdr:from>
    <xdr:ext cx="534377"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389111" y="12989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5" name="前年度繰上充用金グラフ枠">
          <a:extLst>
            <a:ext uri="{FF2B5EF4-FFF2-40B4-BE49-F238E27FC236}">
              <a16:creationId xmlns:a16="http://schemas.microsoft.com/office/drawing/2014/main" id="{00000000-0008-0000-0600-00008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7" name="前年度繰上充用金最小値テキスト">
          <a:extLst>
            <a:ext uri="{FF2B5EF4-FFF2-40B4-BE49-F238E27FC236}">
              <a16:creationId xmlns:a16="http://schemas.microsoft.com/office/drawing/2014/main" id="{00000000-0008-0000-0600-00008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9" name="前年度繰上充用金最大値テキスト">
          <a:extLst>
            <a:ext uri="{FF2B5EF4-FFF2-40B4-BE49-F238E27FC236}">
              <a16:creationId xmlns:a16="http://schemas.microsoft.com/office/drawing/2014/main" id="{00000000-0008-0000-0600-00008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2" name="前年度繰上充用金平均値テキスト">
          <a:extLst>
            <a:ext uri="{FF2B5EF4-FFF2-40B4-BE49-F238E27FC236}">
              <a16:creationId xmlns:a16="http://schemas.microsoft.com/office/drawing/2014/main" id="{00000000-0008-0000-0600-00009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0" name="直線コネクタ 919">
          <a:extLst>
            <a:ext uri="{FF2B5EF4-FFF2-40B4-BE49-F238E27FC236}">
              <a16:creationId xmlns:a16="http://schemas.microsoft.com/office/drawing/2014/main" id="{00000000-0008-0000-0600-00009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1" name="前年度繰上充用金該当値テキスト">
          <a:extLst>
            <a:ext uri="{FF2B5EF4-FFF2-40B4-BE49-F238E27FC236}">
              <a16:creationId xmlns:a16="http://schemas.microsoft.com/office/drawing/2014/main" id="{00000000-0008-0000-0600-0000A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2" name="テキスト ボックス 941">
          <a:extLst>
            <a:ext uri="{FF2B5EF4-FFF2-40B4-BE49-F238E27FC236}">
              <a16:creationId xmlns:a16="http://schemas.microsoft.com/office/drawing/2014/main" id="{00000000-0008-0000-0600-0000A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a:latin typeface="ＭＳ Ｐゴシック" panose="020B0600070205080204" pitchFamily="50" charset="-128"/>
              <a:ea typeface="ＭＳ Ｐゴシック" panose="020B0600070205080204" pitchFamily="50" charset="-128"/>
            </a:rPr>
            <a:t>407,008</a:t>
          </a:r>
          <a:r>
            <a:rPr kumimoji="1" lang="ja-JP" altLang="en-US" sz="1300">
              <a:latin typeface="ＭＳ Ｐゴシック" panose="020B0600070205080204" pitchFamily="50" charset="-128"/>
              <a:ea typeface="ＭＳ Ｐゴシック" panose="020B0600070205080204" pitchFamily="50" charset="-128"/>
            </a:rPr>
            <a:t>円となっており、前年度と比較し</a:t>
          </a:r>
          <a:r>
            <a:rPr kumimoji="1" lang="en-US" altLang="ja-JP" sz="1300">
              <a:latin typeface="ＭＳ Ｐゴシック" panose="020B0600070205080204" pitchFamily="50" charset="-128"/>
              <a:ea typeface="ＭＳ Ｐゴシック" panose="020B0600070205080204" pitchFamily="50" charset="-128"/>
            </a:rPr>
            <a:t>39,069</a:t>
          </a:r>
          <a:r>
            <a:rPr kumimoji="1" lang="ja-JP" altLang="en-US" sz="1300">
              <a:latin typeface="ＭＳ Ｐゴシック" panose="020B0600070205080204" pitchFamily="50" charset="-128"/>
              <a:ea typeface="ＭＳ Ｐゴシック" panose="020B0600070205080204" pitchFamily="50" charset="-128"/>
            </a:rPr>
            <a:t>円の増となった。主な構成項目の一つである普通建設事業費は、ごみ処理施設整備推進事業や義務教育学校開校準備事業の工事費の増により、前年度と比較して</a:t>
          </a:r>
          <a:r>
            <a:rPr kumimoji="1" lang="en-US" altLang="ja-JP" sz="1300">
              <a:latin typeface="ＭＳ Ｐゴシック" panose="020B0600070205080204" pitchFamily="50" charset="-128"/>
              <a:ea typeface="ＭＳ Ｐゴシック" panose="020B0600070205080204" pitchFamily="50" charset="-128"/>
            </a:rPr>
            <a:t>24,477</a:t>
          </a:r>
          <a:r>
            <a:rPr kumimoji="1" lang="ja-JP" altLang="en-US" sz="1300">
              <a:latin typeface="ＭＳ Ｐゴシック" panose="020B0600070205080204" pitchFamily="50" charset="-128"/>
              <a:ea typeface="ＭＳ Ｐゴシック" panose="020B0600070205080204" pitchFamily="50" charset="-128"/>
            </a:rPr>
            <a:t>円の増となった。また、物件費は、ごみ処理収集業務を久喜宮代衛生組合から移管を受けたことによるごみ収集業務委託料の増や住民記録システム等標準化・共通化業務委託料の皆増等により、前年度と比較して</a:t>
          </a:r>
          <a:r>
            <a:rPr kumimoji="1" lang="en-US" altLang="ja-JP" sz="1300">
              <a:latin typeface="ＭＳ Ｐゴシック" panose="020B0600070205080204" pitchFamily="50" charset="-128"/>
              <a:ea typeface="ＭＳ Ｐゴシック" panose="020B0600070205080204" pitchFamily="50" charset="-128"/>
            </a:rPr>
            <a:t>11,854</a:t>
          </a:r>
          <a:r>
            <a:rPr kumimoji="1" lang="ja-JP" altLang="en-US" sz="1300">
              <a:latin typeface="ＭＳ Ｐゴシック" panose="020B0600070205080204" pitchFamily="50" charset="-128"/>
              <a:ea typeface="ＭＳ Ｐゴシック" panose="020B0600070205080204" pitchFamily="50" charset="-128"/>
            </a:rPr>
            <a:t>円の増、扶助費は、生活保護法扶助費や児童手当等の増により、前年度と比較して</a:t>
          </a:r>
          <a:r>
            <a:rPr kumimoji="1" lang="en-US" altLang="ja-JP" sz="1300">
              <a:latin typeface="ＭＳ Ｐゴシック" panose="020B0600070205080204" pitchFamily="50" charset="-128"/>
              <a:ea typeface="ＭＳ Ｐゴシック" panose="020B0600070205080204" pitchFamily="50" charset="-128"/>
            </a:rPr>
            <a:t>10,127</a:t>
          </a:r>
          <a:r>
            <a:rPr kumimoji="1" lang="ja-JP" altLang="en-US" sz="1300">
              <a:latin typeface="ＭＳ Ｐゴシック" panose="020B0600070205080204" pitchFamily="50" charset="-128"/>
              <a:ea typeface="ＭＳ Ｐゴシック" panose="020B0600070205080204" pitchFamily="50" charset="-128"/>
            </a:rPr>
            <a:t>円の増となった。</a:t>
          </a:r>
        </a:p>
        <a:p>
          <a:r>
            <a:rPr kumimoji="1" lang="ja-JP" altLang="en-US" sz="1300">
              <a:latin typeface="ＭＳ Ｐゴシック" panose="020B0600070205080204" pitchFamily="50" charset="-128"/>
              <a:ea typeface="ＭＳ Ｐゴシック" panose="020B0600070205080204" pitchFamily="50" charset="-128"/>
            </a:rPr>
            <a:t>　前年度と比較して、補助費、貸付金及び積立金が減額となったものの、全体的に増加傾向となった。</a:t>
          </a:r>
        </a:p>
        <a:p>
          <a:r>
            <a:rPr kumimoji="1" lang="ja-JP" altLang="en-US" sz="1300">
              <a:latin typeface="ＭＳ Ｐゴシック" panose="020B0600070205080204" pitchFamily="50" charset="-128"/>
              <a:ea typeface="ＭＳ Ｐゴシック" panose="020B0600070205080204" pitchFamily="50" charset="-128"/>
            </a:rPr>
            <a:t>　今後、ごみ処理施設の建設、余熱利用施設及び（仮称）本多静六記念　市民の森・緑の公園の一体整備及び義務教育学校の開校準備といった大規模事業が控えていることに加え、少子高齢化の影響等で扶助費の増加が見込まれることから、より一層、事業の必要性の検証や所期の目的を達成した事業の見直しを徹底するなど、事業費の削減に努めていく必要が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埼玉県久喜市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150,976
146,570
82.41
64,766,234
61,448,408
2,750,342
33,619,029
40,782,219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113792</xdr:rowOff>
    </xdr:from>
    <xdr:to>
      <xdr:col>24</xdr:col>
      <xdr:colOff>62865</xdr:colOff>
      <xdr:row>39</xdr:row>
      <xdr:rowOff>51308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28742"/>
          <a:ext cx="1270" cy="1309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55135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41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51308</xdr:rowOff>
    </xdr:from>
    <xdr:to>
      <xdr:col>24</xdr:col>
      <xdr:colOff>152400</xdr:colOff>
      <xdr:row>39</xdr:row>
      <xdr:rowOff>51308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37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60469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203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113792</xdr:rowOff>
    </xdr:from>
    <xdr:to>
      <xdr:col>24</xdr:col>
      <xdr:colOff>152400</xdr:colOff>
      <xdr:row>31</xdr:row>
      <xdr:rowOff>113792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2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130556</xdr:rowOff>
    </xdr:from>
    <xdr:to>
      <xdr:col>24</xdr:col>
      <xdr:colOff>63500</xdr:colOff>
      <xdr:row>35</xdr:row>
      <xdr:rowOff>152654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131306"/>
          <a:ext cx="838200" cy="22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52849</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2250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74422</xdr:rowOff>
    </xdr:from>
    <xdr:to>
      <xdr:col>24</xdr:col>
      <xdr:colOff>114300</xdr:colOff>
      <xdr:row>37</xdr:row>
      <xdr:rowOff>4572</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246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130556</xdr:rowOff>
    </xdr:from>
    <xdr:to>
      <xdr:col>19</xdr:col>
      <xdr:colOff>177800</xdr:colOff>
      <xdr:row>35</xdr:row>
      <xdr:rowOff>133604</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131306"/>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99568</xdr:rowOff>
    </xdr:from>
    <xdr:to>
      <xdr:col>20</xdr:col>
      <xdr:colOff>38100</xdr:colOff>
      <xdr:row>37</xdr:row>
      <xdr:rowOff>29718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71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20845</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364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113030</xdr:rowOff>
    </xdr:from>
    <xdr:to>
      <xdr:col>15</xdr:col>
      <xdr:colOff>50800</xdr:colOff>
      <xdr:row>35</xdr:row>
      <xdr:rowOff>133604</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113780"/>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107950</xdr:rowOff>
    </xdr:from>
    <xdr:to>
      <xdr:col>15</xdr:col>
      <xdr:colOff>101600</xdr:colOff>
      <xdr:row>37</xdr:row>
      <xdr:rowOff>38100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29227</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37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103124</xdr:rowOff>
    </xdr:from>
    <xdr:to>
      <xdr:col>10</xdr:col>
      <xdr:colOff>114300</xdr:colOff>
      <xdr:row>35</xdr:row>
      <xdr:rowOff>113030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103874"/>
          <a:ext cx="88900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116332</xdr:rowOff>
    </xdr:from>
    <xdr:to>
      <xdr:col>10</xdr:col>
      <xdr:colOff>165100</xdr:colOff>
      <xdr:row>37</xdr:row>
      <xdr:rowOff>46482</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8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37609</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381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117856</xdr:rowOff>
    </xdr:from>
    <xdr:to>
      <xdr:col>6</xdr:col>
      <xdr:colOff>38100</xdr:colOff>
      <xdr:row>37</xdr:row>
      <xdr:rowOff>48006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90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39133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382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101854</xdr:rowOff>
    </xdr:from>
    <xdr:to>
      <xdr:col>24</xdr:col>
      <xdr:colOff>114300</xdr:colOff>
      <xdr:row>36</xdr:row>
      <xdr:rowOff>32004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02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124731</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954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79756</xdr:rowOff>
    </xdr:from>
    <xdr:to>
      <xdr:col>20</xdr:col>
      <xdr:colOff>38100</xdr:colOff>
      <xdr:row>36</xdr:row>
      <xdr:rowOff>9906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80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26433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855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82804</xdr:rowOff>
    </xdr:from>
    <xdr:to>
      <xdr:col>15</xdr:col>
      <xdr:colOff>101600</xdr:colOff>
      <xdr:row>36</xdr:row>
      <xdr:rowOff>12954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83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29481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858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62230</xdr:rowOff>
    </xdr:from>
    <xdr:to>
      <xdr:col>10</xdr:col>
      <xdr:colOff>165100</xdr:colOff>
      <xdr:row>35</xdr:row>
      <xdr:rowOff>163830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62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8907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83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52324</xdr:rowOff>
    </xdr:from>
    <xdr:to>
      <xdr:col>6</xdr:col>
      <xdr:colOff>38100</xdr:colOff>
      <xdr:row>35</xdr:row>
      <xdr:rowOff>153924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053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170451</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828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56464</xdr:rowOff>
    </xdr:from>
    <xdr:to>
      <xdr:col>24</xdr:col>
      <xdr:colOff>62865</xdr:colOff>
      <xdr:row>59</xdr:row>
      <xdr:rowOff>110337</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971864"/>
          <a:ext cx="1270" cy="12540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114164</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229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110337</xdr:rowOff>
    </xdr:from>
    <xdr:to>
      <xdr:col>24</xdr:col>
      <xdr:colOff>152400</xdr:colOff>
      <xdr:row>59</xdr:row>
      <xdr:rowOff>110337</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2258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3141</xdr:rowOff>
    </xdr:from>
    <xdr:ext cx="599010"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747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123,554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56464</xdr:rowOff>
    </xdr:from>
    <xdr:to>
      <xdr:col>24</xdr:col>
      <xdr:colOff>152400</xdr:colOff>
      <xdr:row>52</xdr:row>
      <xdr:rowOff>56464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971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159436</xdr:rowOff>
    </xdr:from>
    <xdr:to>
      <xdr:col>24</xdr:col>
      <xdr:colOff>63500</xdr:colOff>
      <xdr:row>58</xdr:row>
      <xdr:rowOff>101689</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932086"/>
          <a:ext cx="838200" cy="113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124020</xdr:rowOff>
    </xdr:from>
    <xdr:ext cx="534377"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7252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101143</xdr:rowOff>
    </xdr:from>
    <xdr:to>
      <xdr:col>24</xdr:col>
      <xdr:colOff>114300</xdr:colOff>
      <xdr:row>58</xdr:row>
      <xdr:rowOff>31293</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101689</xdr:rowOff>
    </xdr:from>
    <xdr:to>
      <xdr:col>19</xdr:col>
      <xdr:colOff>177800</xdr:colOff>
      <xdr:row>58</xdr:row>
      <xdr:rowOff>122212</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10045789"/>
          <a:ext cx="889000" cy="20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164516</xdr:rowOff>
    </xdr:from>
    <xdr:to>
      <xdr:col>20</xdr:col>
      <xdr:colOff>38100</xdr:colOff>
      <xdr:row>58</xdr:row>
      <xdr:rowOff>94666</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937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111193</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530111" y="9712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102959</xdr:rowOff>
    </xdr:from>
    <xdr:to>
      <xdr:col>15</xdr:col>
      <xdr:colOff>50800</xdr:colOff>
      <xdr:row>58</xdr:row>
      <xdr:rowOff>122212</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10047059"/>
          <a:ext cx="889000" cy="1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136614</xdr:rowOff>
    </xdr:from>
    <xdr:to>
      <xdr:col>15</xdr:col>
      <xdr:colOff>101600</xdr:colOff>
      <xdr:row>58</xdr:row>
      <xdr:rowOff>66764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909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83291</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41111" y="9684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89332</xdr:rowOff>
    </xdr:from>
    <xdr:to>
      <xdr:col>10</xdr:col>
      <xdr:colOff>114300</xdr:colOff>
      <xdr:row>58</xdr:row>
      <xdr:rowOff>102959</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8833282"/>
          <a:ext cx="889000" cy="1213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115963</xdr:rowOff>
    </xdr:from>
    <xdr:to>
      <xdr:col>10</xdr:col>
      <xdr:colOff>165100</xdr:colOff>
      <xdr:row>58</xdr:row>
      <xdr:rowOff>46113</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888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62640</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52111" y="9663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130163</xdr:rowOff>
    </xdr:from>
    <xdr:to>
      <xdr:col>6</xdr:col>
      <xdr:colOff>38100</xdr:colOff>
      <xdr:row>51</xdr:row>
      <xdr:rowOff>60313</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8702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76840</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8477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108636</xdr:rowOff>
    </xdr:from>
    <xdr:to>
      <xdr:col>24</xdr:col>
      <xdr:colOff>114300</xdr:colOff>
      <xdr:row>58</xdr:row>
      <xdr:rowOff>38786</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881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87063</xdr:rowOff>
    </xdr:from>
    <xdr:ext cx="534377"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859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50889</xdr:rowOff>
    </xdr:from>
    <xdr:to>
      <xdr:col>20</xdr:col>
      <xdr:colOff>38100</xdr:colOff>
      <xdr:row>58</xdr:row>
      <xdr:rowOff>152489</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994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143616</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30111" y="10087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71412</xdr:rowOff>
    </xdr:from>
    <xdr:to>
      <xdr:col>15</xdr:col>
      <xdr:colOff>101600</xdr:colOff>
      <xdr:row>59</xdr:row>
      <xdr:rowOff>1562</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10015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164139</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1111" y="10108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52159</xdr:rowOff>
    </xdr:from>
    <xdr:to>
      <xdr:col>10</xdr:col>
      <xdr:colOff>165100</xdr:colOff>
      <xdr:row>58</xdr:row>
      <xdr:rowOff>153759</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996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144886</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52111" y="10088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38532</xdr:rowOff>
    </xdr:from>
    <xdr:to>
      <xdr:col>6</xdr:col>
      <xdr:colOff>38100</xdr:colOff>
      <xdr:row>51</xdr:row>
      <xdr:rowOff>140132</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8782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131259</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8875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139700</xdr:rowOff>
    </xdr:from>
    <xdr:to>
      <xdr:col>28</xdr:col>
      <xdr:colOff>114300</xdr:colOff>
      <xdr:row>79</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68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542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82550</xdr:rowOff>
    </xdr:from>
    <xdr:to>
      <xdr:col>28</xdr:col>
      <xdr:colOff>114300</xdr:colOff>
      <xdr:row>76</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311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97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25400</xdr:rowOff>
    </xdr:from>
    <xdr:to>
      <xdr:col>28</xdr:col>
      <xdr:colOff>114300</xdr:colOff>
      <xdr:row>73</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54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54627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399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69</xdr:row>
      <xdr:rowOff>139700</xdr:rowOff>
    </xdr:from>
    <xdr:to>
      <xdr:col>28</xdr:col>
      <xdr:colOff>114300</xdr:colOff>
      <xdr:row>69</xdr:row>
      <xdr:rowOff>139700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196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68</xdr:row>
      <xdr:rowOff>168927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827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4" name="テキスト ボックス 173">
          <a:extLst>
            <a:ext uri="{FF2B5EF4-FFF2-40B4-BE49-F238E27FC236}">
              <a16:creationId xmlns:a16="http://schemas.microsoft.com/office/drawing/2014/main" id="{00000000-0008-0000-0700-0000AE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5" name="民生費グラフ枠">
          <a:extLst>
            <a:ext uri="{FF2B5EF4-FFF2-40B4-BE49-F238E27FC236}">
              <a16:creationId xmlns:a16="http://schemas.microsoft.com/office/drawing/2014/main" id="{00000000-0008-0000-0700-0000AF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121203</xdr:rowOff>
    </xdr:from>
    <xdr:to>
      <xdr:col>24</xdr:col>
      <xdr:colOff>62865</xdr:colOff>
      <xdr:row>77</xdr:row>
      <xdr:rowOff>81845</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4633595" y="12122703"/>
          <a:ext cx="1270" cy="11607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85672</xdr:rowOff>
    </xdr:from>
    <xdr:ext cx="599010" cy="259045"/>
    <xdr:sp macro="" textlink="">
      <xdr:nvSpPr>
        <xdr:cNvPr id="177" name="民生費最小値テキスト">
          <a:extLst>
            <a:ext uri="{FF2B5EF4-FFF2-40B4-BE49-F238E27FC236}">
              <a16:creationId xmlns:a16="http://schemas.microsoft.com/office/drawing/2014/main" id="{00000000-0008-0000-0700-0000B1000000}"/>
            </a:ext>
          </a:extLst>
        </xdr:cNvPr>
        <xdr:cNvSpPr txBox="1"/>
      </xdr:nvSpPr>
      <xdr:spPr>
        <a:xfrm>
          <a:off x="4686300" y="13287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81845</xdr:rowOff>
    </xdr:from>
    <xdr:to>
      <xdr:col>24</xdr:col>
      <xdr:colOff>152400</xdr:colOff>
      <xdr:row>77</xdr:row>
      <xdr:rowOff>81845</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3283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67880</xdr:rowOff>
    </xdr:from>
    <xdr:ext cx="599010" cy="259045"/>
    <xdr:sp macro="" textlink="">
      <xdr:nvSpPr>
        <xdr:cNvPr id="179" name="民生費最大値テキスト">
          <a:extLst>
            <a:ext uri="{FF2B5EF4-FFF2-40B4-BE49-F238E27FC236}">
              <a16:creationId xmlns:a16="http://schemas.microsoft.com/office/drawing/2014/main" id="{00000000-0008-0000-0700-0000B3000000}"/>
            </a:ext>
          </a:extLst>
        </xdr:cNvPr>
        <xdr:cNvSpPr txBox="1"/>
      </xdr:nvSpPr>
      <xdr:spPr>
        <a:xfrm>
          <a:off x="4686300" y="11897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283,942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121203</xdr:rowOff>
    </xdr:from>
    <xdr:to>
      <xdr:col>24</xdr:col>
      <xdr:colOff>152400</xdr:colOff>
      <xdr:row>70</xdr:row>
      <xdr:rowOff>121203</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4546600" y="12122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78769</xdr:rowOff>
    </xdr:from>
    <xdr:to>
      <xdr:col>24</xdr:col>
      <xdr:colOff>63500</xdr:colOff>
      <xdr:row>77</xdr:row>
      <xdr:rowOff>51479</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3797300" y="13108969"/>
          <a:ext cx="838200" cy="144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132122</xdr:rowOff>
    </xdr:from>
    <xdr:ext cx="599010" cy="259045"/>
    <xdr:sp macro="" textlink="">
      <xdr:nvSpPr>
        <xdr:cNvPr id="182" name="民生費平均値テキスト">
          <a:extLst>
            <a:ext uri="{FF2B5EF4-FFF2-40B4-BE49-F238E27FC236}">
              <a16:creationId xmlns:a16="http://schemas.microsoft.com/office/drawing/2014/main" id="{00000000-0008-0000-0700-0000B6000000}"/>
            </a:ext>
          </a:extLst>
        </xdr:cNvPr>
        <xdr:cNvSpPr txBox="1"/>
      </xdr:nvSpPr>
      <xdr:spPr>
        <a:xfrm>
          <a:off x="4686300" y="126479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207,864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109245</xdr:rowOff>
    </xdr:from>
    <xdr:to>
      <xdr:col>24</xdr:col>
      <xdr:colOff>114300</xdr:colOff>
      <xdr:row>75</xdr:row>
      <xdr:rowOff>39395</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4584700" y="12796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51479</xdr:rowOff>
    </xdr:from>
    <xdr:to>
      <xdr:col>19</xdr:col>
      <xdr:colOff>177800</xdr:colOff>
      <xdr:row>77</xdr:row>
      <xdr:rowOff>147358</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908300" y="13253129"/>
          <a:ext cx="889000" cy="95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36560</xdr:rowOff>
    </xdr:from>
    <xdr:to>
      <xdr:col>20</xdr:col>
      <xdr:colOff>38100</xdr:colOff>
      <xdr:row>75</xdr:row>
      <xdr:rowOff>138160</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3746500" y="1289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154687</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3497795" y="12670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70501</xdr:rowOff>
    </xdr:from>
    <xdr:to>
      <xdr:col>15</xdr:col>
      <xdr:colOff>50800</xdr:colOff>
      <xdr:row>77</xdr:row>
      <xdr:rowOff>147358</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a:off x="2019300" y="13272151"/>
          <a:ext cx="889000" cy="7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134058</xdr:rowOff>
    </xdr:from>
    <xdr:to>
      <xdr:col>15</xdr:col>
      <xdr:colOff>101600</xdr:colOff>
      <xdr:row>76</xdr:row>
      <xdr:rowOff>64207</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2857500" y="1299280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80735</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608795" y="127680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70501</xdr:rowOff>
    </xdr:from>
    <xdr:to>
      <xdr:col>10</xdr:col>
      <xdr:colOff>114300</xdr:colOff>
      <xdr:row>78</xdr:row>
      <xdr:rowOff>101619</xdr:rowOff>
    </xdr:to>
    <xdr:cxnSp macro="">
      <xdr:nvCxnSpPr>
        <xdr:cNvPr id="190" name="直線コネクタ 189">
          <a:extLst>
            <a:ext uri="{FF2B5EF4-FFF2-40B4-BE49-F238E27FC236}">
              <a16:creationId xmlns:a16="http://schemas.microsoft.com/office/drawing/2014/main" id="{00000000-0008-0000-0700-0000BE000000}"/>
            </a:ext>
          </a:extLst>
        </xdr:cNvPr>
        <xdr:cNvCxnSpPr/>
      </xdr:nvCxnSpPr>
      <xdr:spPr>
        <a:xfrm flipV="1">
          <a:off x="1130300" y="13272151"/>
          <a:ext cx="889000" cy="202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79137</xdr:rowOff>
    </xdr:from>
    <xdr:to>
      <xdr:col>10</xdr:col>
      <xdr:colOff>165100</xdr:colOff>
      <xdr:row>76</xdr:row>
      <xdr:rowOff>9286</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968500" y="1293788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25814</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719795" y="12713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149831</xdr:rowOff>
    </xdr:from>
    <xdr:to>
      <xdr:col>6</xdr:col>
      <xdr:colOff>38100</xdr:colOff>
      <xdr:row>77</xdr:row>
      <xdr:rowOff>79981</xdr:rowOff>
    </xdr:to>
    <xdr:sp macro="" textlink="">
      <xdr:nvSpPr>
        <xdr:cNvPr id="193" name="フローチャート: 判断 192">
          <a:extLst>
            <a:ext uri="{FF2B5EF4-FFF2-40B4-BE49-F238E27FC236}">
              <a16:creationId xmlns:a16="http://schemas.microsoft.com/office/drawing/2014/main" id="{00000000-0008-0000-0700-0000C1000000}"/>
            </a:ext>
          </a:extLst>
        </xdr:cNvPr>
        <xdr:cNvSpPr/>
      </xdr:nvSpPr>
      <xdr:spPr>
        <a:xfrm>
          <a:off x="1079500" y="13180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96508</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830795" y="12955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27969</xdr:rowOff>
    </xdr:from>
    <xdr:to>
      <xdr:col>24</xdr:col>
      <xdr:colOff>114300</xdr:colOff>
      <xdr:row>76</xdr:row>
      <xdr:rowOff>129569</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4584700" y="13058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6396</xdr:rowOff>
    </xdr:from>
    <xdr:ext cx="599010" cy="259045"/>
    <xdr:sp macro="" textlink="">
      <xdr:nvSpPr>
        <xdr:cNvPr id="201" name="民生費該当値テキスト">
          <a:extLst>
            <a:ext uri="{FF2B5EF4-FFF2-40B4-BE49-F238E27FC236}">
              <a16:creationId xmlns:a16="http://schemas.microsoft.com/office/drawing/2014/main" id="{00000000-0008-0000-0700-0000C9000000}"/>
            </a:ext>
          </a:extLst>
        </xdr:cNvPr>
        <xdr:cNvSpPr txBox="1"/>
      </xdr:nvSpPr>
      <xdr:spPr>
        <a:xfrm>
          <a:off x="4686300" y="13036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679</xdr:rowOff>
    </xdr:from>
    <xdr:to>
      <xdr:col>20</xdr:col>
      <xdr:colOff>38100</xdr:colOff>
      <xdr:row>77</xdr:row>
      <xdr:rowOff>102279</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3746500" y="1320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93406</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3497795" y="13295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96558</xdr:rowOff>
    </xdr:from>
    <xdr:to>
      <xdr:col>15</xdr:col>
      <xdr:colOff>101600</xdr:colOff>
      <xdr:row>78</xdr:row>
      <xdr:rowOff>26708</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2857500" y="13298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17835</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2608795" y="13390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19701</xdr:rowOff>
    </xdr:from>
    <xdr:to>
      <xdr:col>10</xdr:col>
      <xdr:colOff>165100</xdr:colOff>
      <xdr:row>77</xdr:row>
      <xdr:rowOff>121301</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968500" y="1322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112428</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1719795" y="133140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50819</xdr:rowOff>
    </xdr:from>
    <xdr:to>
      <xdr:col>6</xdr:col>
      <xdr:colOff>38100</xdr:colOff>
      <xdr:row>78</xdr:row>
      <xdr:rowOff>152419</xdr:rowOff>
    </xdr:to>
    <xdr:sp macro="" textlink="">
      <xdr:nvSpPr>
        <xdr:cNvPr id="208" name="楕円 207">
          <a:extLst>
            <a:ext uri="{FF2B5EF4-FFF2-40B4-BE49-F238E27FC236}">
              <a16:creationId xmlns:a16="http://schemas.microsoft.com/office/drawing/2014/main" id="{00000000-0008-0000-0700-0000D0000000}"/>
            </a:ext>
          </a:extLst>
        </xdr:cNvPr>
        <xdr:cNvSpPr/>
      </xdr:nvSpPr>
      <xdr:spPr>
        <a:xfrm>
          <a:off x="1079500" y="13423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143546</xdr:rowOff>
    </xdr:from>
    <xdr:ext cx="599010" cy="259045"/>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830795" y="13516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7" name="正方形/長方形 216">
          <a:extLst>
            <a:ext uri="{FF2B5EF4-FFF2-40B4-BE49-F238E27FC236}">
              <a16:creationId xmlns:a16="http://schemas.microsoft.com/office/drawing/2014/main" id="{00000000-0008-0000-0700-0000D9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21970</xdr:rowOff>
    </xdr:from>
    <xdr:ext cx="53129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38298</xdr:rowOff>
    </xdr:from>
    <xdr:ext cx="531299"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5" name="衛生費グラフ枠">
          <a:extLst>
            <a:ext uri="{FF2B5EF4-FFF2-40B4-BE49-F238E27FC236}">
              <a16:creationId xmlns:a16="http://schemas.microsoft.com/office/drawing/2014/main" id="{00000000-0008-0000-0700-0000EB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78566</xdr:rowOff>
    </xdr:from>
    <xdr:to>
      <xdr:col>24</xdr:col>
      <xdr:colOff>62865</xdr:colOff>
      <xdr:row>98</xdr:row>
      <xdr:rowOff>111909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4633595" y="15509066"/>
          <a:ext cx="1270" cy="1404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115736</xdr:rowOff>
    </xdr:from>
    <xdr:ext cx="534377" cy="259045"/>
    <xdr:sp macro="" textlink="">
      <xdr:nvSpPr>
        <xdr:cNvPr id="237" name="衛生費最小値テキスト">
          <a:extLst>
            <a:ext uri="{FF2B5EF4-FFF2-40B4-BE49-F238E27FC236}">
              <a16:creationId xmlns:a16="http://schemas.microsoft.com/office/drawing/2014/main" id="{00000000-0008-0000-0700-0000ED000000}"/>
            </a:ext>
          </a:extLst>
        </xdr:cNvPr>
        <xdr:cNvSpPr txBox="1"/>
      </xdr:nvSpPr>
      <xdr:spPr>
        <a:xfrm>
          <a:off x="4686300" y="16917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111909</xdr:rowOff>
    </xdr:from>
    <xdr:to>
      <xdr:col>24</xdr:col>
      <xdr:colOff>152400</xdr:colOff>
      <xdr:row>98</xdr:row>
      <xdr:rowOff>111909</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4546600" y="16914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25243</xdr:rowOff>
    </xdr:from>
    <xdr:ext cx="534377" cy="259045"/>
    <xdr:sp macro="" textlink="">
      <xdr:nvSpPr>
        <xdr:cNvPr id="239" name="衛生費最大値テキスト">
          <a:extLst>
            <a:ext uri="{FF2B5EF4-FFF2-40B4-BE49-F238E27FC236}">
              <a16:creationId xmlns:a16="http://schemas.microsoft.com/office/drawing/2014/main" id="{00000000-0008-0000-0700-0000EF000000}"/>
            </a:ext>
          </a:extLst>
        </xdr:cNvPr>
        <xdr:cNvSpPr txBox="1"/>
      </xdr:nvSpPr>
      <xdr:spPr>
        <a:xfrm>
          <a:off x="4686300" y="15284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67,872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78566</xdr:rowOff>
    </xdr:from>
    <xdr:to>
      <xdr:col>24</xdr:col>
      <xdr:colOff>152400</xdr:colOff>
      <xdr:row>90</xdr:row>
      <xdr:rowOff>78566</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4546600" y="155090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150771</xdr:rowOff>
    </xdr:from>
    <xdr:to>
      <xdr:col>24</xdr:col>
      <xdr:colOff>63500</xdr:colOff>
      <xdr:row>94</xdr:row>
      <xdr:rowOff>158576</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3797300" y="16267071"/>
          <a:ext cx="838200" cy="7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162980</xdr:rowOff>
    </xdr:from>
    <xdr:ext cx="534377" cy="259045"/>
    <xdr:sp macro="" textlink="">
      <xdr:nvSpPr>
        <xdr:cNvPr id="242" name="衛生費平均値テキスト">
          <a:extLst>
            <a:ext uri="{FF2B5EF4-FFF2-40B4-BE49-F238E27FC236}">
              <a16:creationId xmlns:a16="http://schemas.microsoft.com/office/drawing/2014/main" id="{00000000-0008-0000-0700-0000F2000000}"/>
            </a:ext>
          </a:extLst>
        </xdr:cNvPr>
        <xdr:cNvSpPr txBox="1"/>
      </xdr:nvSpPr>
      <xdr:spPr>
        <a:xfrm>
          <a:off x="4686300" y="164507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13103</xdr:rowOff>
    </xdr:from>
    <xdr:to>
      <xdr:col>24</xdr:col>
      <xdr:colOff>114300</xdr:colOff>
      <xdr:row>96</xdr:row>
      <xdr:rowOff>114703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45847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150771</xdr:rowOff>
    </xdr:from>
    <xdr:to>
      <xdr:col>19</xdr:col>
      <xdr:colOff>177800</xdr:colOff>
      <xdr:row>96</xdr:row>
      <xdr:rowOff>56784</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2908300" y="16267071"/>
          <a:ext cx="889000" cy="248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148434</xdr:rowOff>
    </xdr:from>
    <xdr:to>
      <xdr:col>20</xdr:col>
      <xdr:colOff>38100</xdr:colOff>
      <xdr:row>96</xdr:row>
      <xdr:rowOff>78584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3746500" y="16436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69711</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530111" y="16528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56784</xdr:rowOff>
    </xdr:from>
    <xdr:to>
      <xdr:col>15</xdr:col>
      <xdr:colOff>50800</xdr:colOff>
      <xdr:row>96</xdr:row>
      <xdr:rowOff>154037</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2019300" y="16515984"/>
          <a:ext cx="889000" cy="97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156141</xdr:rowOff>
    </xdr:from>
    <xdr:to>
      <xdr:col>15</xdr:col>
      <xdr:colOff>101600</xdr:colOff>
      <xdr:row>95</xdr:row>
      <xdr:rowOff>86291</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2857500" y="16272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102818</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641111" y="16047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154037</xdr:rowOff>
    </xdr:from>
    <xdr:to>
      <xdr:col>10</xdr:col>
      <xdr:colOff>114300</xdr:colOff>
      <xdr:row>98</xdr:row>
      <xdr:rowOff>13088</xdr:rowOff>
    </xdr:to>
    <xdr:cxnSp macro="">
      <xdr:nvCxnSpPr>
        <xdr:cNvPr id="250" name="直線コネクタ 249">
          <a:extLst>
            <a:ext uri="{FF2B5EF4-FFF2-40B4-BE49-F238E27FC236}">
              <a16:creationId xmlns:a16="http://schemas.microsoft.com/office/drawing/2014/main" id="{00000000-0008-0000-0700-0000FA000000}"/>
            </a:ext>
          </a:extLst>
        </xdr:cNvPr>
        <xdr:cNvCxnSpPr/>
      </xdr:nvCxnSpPr>
      <xdr:spPr>
        <a:xfrm flipV="1">
          <a:off x="1130300" y="16613237"/>
          <a:ext cx="889000" cy="201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170511</xdr:rowOff>
    </xdr:from>
    <xdr:to>
      <xdr:col>10</xdr:col>
      <xdr:colOff>165100</xdr:colOff>
      <xdr:row>95</xdr:row>
      <xdr:rowOff>100661</xdr:rowOff>
    </xdr:to>
    <xdr:sp macro="" textlink="">
      <xdr:nvSpPr>
        <xdr:cNvPr id="251" name="フローチャート: 判断 250">
          <a:extLst>
            <a:ext uri="{FF2B5EF4-FFF2-40B4-BE49-F238E27FC236}">
              <a16:creationId xmlns:a16="http://schemas.microsoft.com/office/drawing/2014/main" id="{00000000-0008-0000-0700-0000FB000000}"/>
            </a:ext>
          </a:extLst>
        </xdr:cNvPr>
        <xdr:cNvSpPr/>
      </xdr:nvSpPr>
      <xdr:spPr>
        <a:xfrm>
          <a:off x="1968500" y="16286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117188</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752111" y="16062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1378</xdr:rowOff>
    </xdr:from>
    <xdr:to>
      <xdr:col>6</xdr:col>
      <xdr:colOff>38100</xdr:colOff>
      <xdr:row>97</xdr:row>
      <xdr:rowOff>102978</xdr:rowOff>
    </xdr:to>
    <xdr:sp macro="" textlink="">
      <xdr:nvSpPr>
        <xdr:cNvPr id="253" name="フローチャート: 判断 252">
          <a:extLst>
            <a:ext uri="{FF2B5EF4-FFF2-40B4-BE49-F238E27FC236}">
              <a16:creationId xmlns:a16="http://schemas.microsoft.com/office/drawing/2014/main" id="{00000000-0008-0000-0700-0000FD000000}"/>
            </a:ext>
          </a:extLst>
        </xdr:cNvPr>
        <xdr:cNvSpPr/>
      </xdr:nvSpPr>
      <xdr:spPr>
        <a:xfrm>
          <a:off x="1079500" y="16632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119505</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863111" y="16407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107776</xdr:rowOff>
    </xdr:from>
    <xdr:to>
      <xdr:col>24</xdr:col>
      <xdr:colOff>114300</xdr:colOff>
      <xdr:row>95</xdr:row>
      <xdr:rowOff>37926</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4584700" y="16224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130653</xdr:rowOff>
    </xdr:from>
    <xdr:ext cx="534377" cy="259045"/>
    <xdr:sp macro="" textlink="">
      <xdr:nvSpPr>
        <xdr:cNvPr id="261" name="衛生費該当値テキスト">
          <a:extLst>
            <a:ext uri="{FF2B5EF4-FFF2-40B4-BE49-F238E27FC236}">
              <a16:creationId xmlns:a16="http://schemas.microsoft.com/office/drawing/2014/main" id="{00000000-0008-0000-0700-000005010000}"/>
            </a:ext>
          </a:extLst>
        </xdr:cNvPr>
        <xdr:cNvSpPr txBox="1"/>
      </xdr:nvSpPr>
      <xdr:spPr>
        <a:xfrm>
          <a:off x="4686300" y="16075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99971</xdr:rowOff>
    </xdr:from>
    <xdr:to>
      <xdr:col>20</xdr:col>
      <xdr:colOff>38100</xdr:colOff>
      <xdr:row>95</xdr:row>
      <xdr:rowOff>30121</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3746500" y="16216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46648</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3530111" y="15991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5984</xdr:rowOff>
    </xdr:from>
    <xdr:to>
      <xdr:col>15</xdr:col>
      <xdr:colOff>101600</xdr:colOff>
      <xdr:row>96</xdr:row>
      <xdr:rowOff>107584</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2857500" y="16465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98711</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2641111" y="16557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103237</xdr:rowOff>
    </xdr:from>
    <xdr:to>
      <xdr:col>10</xdr:col>
      <xdr:colOff>165100</xdr:colOff>
      <xdr:row>97</xdr:row>
      <xdr:rowOff>33387</xdr:rowOff>
    </xdr:to>
    <xdr:sp macro="" textlink="">
      <xdr:nvSpPr>
        <xdr:cNvPr id="266" name="楕円 265">
          <a:extLst>
            <a:ext uri="{FF2B5EF4-FFF2-40B4-BE49-F238E27FC236}">
              <a16:creationId xmlns:a16="http://schemas.microsoft.com/office/drawing/2014/main" id="{00000000-0008-0000-0700-00000A010000}"/>
            </a:ext>
          </a:extLst>
        </xdr:cNvPr>
        <xdr:cNvSpPr/>
      </xdr:nvSpPr>
      <xdr:spPr>
        <a:xfrm>
          <a:off x="1968500" y="16562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24514</xdr:rowOff>
    </xdr:from>
    <xdr:ext cx="534377"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1752111" y="16655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133738</xdr:rowOff>
    </xdr:from>
    <xdr:to>
      <xdr:col>6</xdr:col>
      <xdr:colOff>38100</xdr:colOff>
      <xdr:row>98</xdr:row>
      <xdr:rowOff>63888</xdr:rowOff>
    </xdr:to>
    <xdr:sp macro="" textlink="">
      <xdr:nvSpPr>
        <xdr:cNvPr id="268" name="楕円 267">
          <a:extLst>
            <a:ext uri="{FF2B5EF4-FFF2-40B4-BE49-F238E27FC236}">
              <a16:creationId xmlns:a16="http://schemas.microsoft.com/office/drawing/2014/main" id="{00000000-0008-0000-0700-00000C010000}"/>
            </a:ext>
          </a:extLst>
        </xdr:cNvPr>
        <xdr:cNvSpPr/>
      </xdr:nvSpPr>
      <xdr:spPr>
        <a:xfrm>
          <a:off x="1079500" y="16764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55015</xdr:rowOff>
    </xdr:from>
    <xdr:ext cx="534377"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863111" y="16857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5" name="正方形/長方形 274">
          <a:extLst>
            <a:ext uri="{FF2B5EF4-FFF2-40B4-BE49-F238E27FC236}">
              <a16:creationId xmlns:a16="http://schemas.microsoft.com/office/drawing/2014/main" id="{00000000-0008-0000-0700-000013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6" name="正方形/長方形 275">
          <a:extLst>
            <a:ext uri="{FF2B5EF4-FFF2-40B4-BE49-F238E27FC236}">
              <a16:creationId xmlns:a16="http://schemas.microsoft.com/office/drawing/2014/main" id="{00000000-0008-0000-0700-000014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7" name="正方形/長方形 276">
          <a:extLst>
            <a:ext uri="{FF2B5EF4-FFF2-40B4-BE49-F238E27FC236}">
              <a16:creationId xmlns:a16="http://schemas.microsoft.com/office/drawing/2014/main" id="{00000000-0008-0000-0700-000015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労働費グラフ枠">
          <a:extLst>
            <a:ext uri="{FF2B5EF4-FFF2-40B4-BE49-F238E27FC236}">
              <a16:creationId xmlns:a16="http://schemas.microsoft.com/office/drawing/2014/main" id="{00000000-0008-0000-0700-00002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47879</xdr:rowOff>
    </xdr:from>
    <xdr:to>
      <xdr:col>54</xdr:col>
      <xdr:colOff>189865</xdr:colOff>
      <xdr:row>39</xdr:row>
      <xdr:rowOff>43688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10475595" y="5362829"/>
          <a:ext cx="1270" cy="13674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47515</xdr:rowOff>
    </xdr:from>
    <xdr:ext cx="249299" cy="259045"/>
    <xdr:sp macro="" textlink="">
      <xdr:nvSpPr>
        <xdr:cNvPr id="294" name="労働費最小値テキスト">
          <a:extLst>
            <a:ext uri="{FF2B5EF4-FFF2-40B4-BE49-F238E27FC236}">
              <a16:creationId xmlns:a16="http://schemas.microsoft.com/office/drawing/2014/main" id="{00000000-0008-0000-0700-000026010000}"/>
            </a:ext>
          </a:extLst>
        </xdr:cNvPr>
        <xdr:cNvSpPr txBox="1"/>
      </xdr:nvSpPr>
      <xdr:spPr>
        <a:xfrm>
          <a:off x="10528300" y="67340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43688</xdr:rowOff>
    </xdr:from>
    <xdr:to>
      <xdr:col>55</xdr:col>
      <xdr:colOff>88900</xdr:colOff>
      <xdr:row>39</xdr:row>
      <xdr:rowOff>43688</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6730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166006</xdr:rowOff>
    </xdr:from>
    <xdr:ext cx="469744" cy="259045"/>
    <xdr:sp macro="" textlink="">
      <xdr:nvSpPr>
        <xdr:cNvPr id="296" name="労働費最大値テキスト">
          <a:extLst>
            <a:ext uri="{FF2B5EF4-FFF2-40B4-BE49-F238E27FC236}">
              <a16:creationId xmlns:a16="http://schemas.microsoft.com/office/drawing/2014/main" id="{00000000-0008-0000-0700-000028010000}"/>
            </a:ext>
          </a:extLst>
        </xdr:cNvPr>
        <xdr:cNvSpPr txBox="1"/>
      </xdr:nvSpPr>
      <xdr:spPr>
        <a:xfrm>
          <a:off x="10528300" y="5138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47879</xdr:rowOff>
    </xdr:from>
    <xdr:to>
      <xdr:col>55</xdr:col>
      <xdr:colOff>88900</xdr:colOff>
      <xdr:row>31</xdr:row>
      <xdr:rowOff>47879</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10388600" y="5362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109601</xdr:rowOff>
    </xdr:from>
    <xdr:to>
      <xdr:col>55</xdr:col>
      <xdr:colOff>0</xdr:colOff>
      <xdr:row>38</xdr:row>
      <xdr:rowOff>111125</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9639300" y="6624701"/>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42816</xdr:rowOff>
    </xdr:from>
    <xdr:ext cx="378565" cy="259045"/>
    <xdr:sp macro="" textlink="">
      <xdr:nvSpPr>
        <xdr:cNvPr id="299" name="労働費平均値テキスト">
          <a:extLst>
            <a:ext uri="{FF2B5EF4-FFF2-40B4-BE49-F238E27FC236}">
              <a16:creationId xmlns:a16="http://schemas.microsoft.com/office/drawing/2014/main" id="{00000000-0008-0000-0700-00002B010000}"/>
            </a:ext>
          </a:extLst>
        </xdr:cNvPr>
        <xdr:cNvSpPr txBox="1"/>
      </xdr:nvSpPr>
      <xdr:spPr>
        <a:xfrm>
          <a:off x="10528300" y="621501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19939</xdr:rowOff>
    </xdr:from>
    <xdr:to>
      <xdr:col>55</xdr:col>
      <xdr:colOff>50800</xdr:colOff>
      <xdr:row>37</xdr:row>
      <xdr:rowOff>121539</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10426700" y="636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111125</xdr:rowOff>
    </xdr:from>
    <xdr:to>
      <xdr:col>50</xdr:col>
      <xdr:colOff>114300</xdr:colOff>
      <xdr:row>38</xdr:row>
      <xdr:rowOff>126746</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flipV="1">
          <a:off x="8750300" y="6626225"/>
          <a:ext cx="889000" cy="15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25273</xdr:rowOff>
    </xdr:from>
    <xdr:to>
      <xdr:col>50</xdr:col>
      <xdr:colOff>165100</xdr:colOff>
      <xdr:row>37</xdr:row>
      <xdr:rowOff>126873</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9588500" y="6368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143400</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50017" y="61441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126746</xdr:rowOff>
    </xdr:from>
    <xdr:to>
      <xdr:col>45</xdr:col>
      <xdr:colOff>177800</xdr:colOff>
      <xdr:row>38</xdr:row>
      <xdr:rowOff>130175</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flipV="1">
          <a:off x="7861300" y="6641846"/>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26416</xdr:rowOff>
    </xdr:from>
    <xdr:to>
      <xdr:col>46</xdr:col>
      <xdr:colOff>38100</xdr:colOff>
      <xdr:row>37</xdr:row>
      <xdr:rowOff>128016</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8699500" y="6370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144543</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61017" y="61452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111125</xdr:rowOff>
    </xdr:from>
    <xdr:to>
      <xdr:col>41</xdr:col>
      <xdr:colOff>50800</xdr:colOff>
      <xdr:row>38</xdr:row>
      <xdr:rowOff>130175</xdr:rowOff>
    </xdr:to>
    <xdr:cxnSp macro="">
      <xdr:nvCxnSpPr>
        <xdr:cNvPr id="307" name="直線コネクタ 306">
          <a:extLst>
            <a:ext uri="{FF2B5EF4-FFF2-40B4-BE49-F238E27FC236}">
              <a16:creationId xmlns:a16="http://schemas.microsoft.com/office/drawing/2014/main" id="{00000000-0008-0000-0700-000033010000}"/>
            </a:ext>
          </a:extLst>
        </xdr:cNvPr>
        <xdr:cNvCxnSpPr/>
      </xdr:nvCxnSpPr>
      <xdr:spPr>
        <a:xfrm>
          <a:off x="6972300" y="662622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20320</xdr:rowOff>
    </xdr:from>
    <xdr:to>
      <xdr:col>41</xdr:col>
      <xdr:colOff>101600</xdr:colOff>
      <xdr:row>37</xdr:row>
      <xdr:rowOff>121920</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7810500" y="6363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138447</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672017" y="61391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27178</xdr:rowOff>
    </xdr:from>
    <xdr:to>
      <xdr:col>36</xdr:col>
      <xdr:colOff>165100</xdr:colOff>
      <xdr:row>37</xdr:row>
      <xdr:rowOff>128778</xdr:rowOff>
    </xdr:to>
    <xdr:sp macro="" textlink="">
      <xdr:nvSpPr>
        <xdr:cNvPr id="310" name="フローチャート: 判断 309">
          <a:extLst>
            <a:ext uri="{FF2B5EF4-FFF2-40B4-BE49-F238E27FC236}">
              <a16:creationId xmlns:a16="http://schemas.microsoft.com/office/drawing/2014/main" id="{00000000-0008-0000-0700-000036010000}"/>
            </a:ext>
          </a:extLst>
        </xdr:cNvPr>
        <xdr:cNvSpPr/>
      </xdr:nvSpPr>
      <xdr:spPr>
        <a:xfrm>
          <a:off x="6921500" y="637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145305</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3017" y="61460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58801</xdr:rowOff>
    </xdr:from>
    <xdr:to>
      <xdr:col>55</xdr:col>
      <xdr:colOff>50800</xdr:colOff>
      <xdr:row>38</xdr:row>
      <xdr:rowOff>160401</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10426700" y="6573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145178</xdr:rowOff>
    </xdr:from>
    <xdr:ext cx="378565" cy="259045"/>
    <xdr:sp macro="" textlink="">
      <xdr:nvSpPr>
        <xdr:cNvPr id="318" name="労働費該当値テキスト">
          <a:extLst>
            <a:ext uri="{FF2B5EF4-FFF2-40B4-BE49-F238E27FC236}">
              <a16:creationId xmlns:a16="http://schemas.microsoft.com/office/drawing/2014/main" id="{00000000-0008-0000-0700-00003E010000}"/>
            </a:ext>
          </a:extLst>
        </xdr:cNvPr>
        <xdr:cNvSpPr txBox="1"/>
      </xdr:nvSpPr>
      <xdr:spPr>
        <a:xfrm>
          <a:off x="10528300" y="64888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60325</xdr:rowOff>
    </xdr:from>
    <xdr:to>
      <xdr:col>50</xdr:col>
      <xdr:colOff>165100</xdr:colOff>
      <xdr:row>38</xdr:row>
      <xdr:rowOff>161925</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9588500" y="6575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153052</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9450017" y="66681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75946</xdr:rowOff>
    </xdr:from>
    <xdr:to>
      <xdr:col>46</xdr:col>
      <xdr:colOff>38100</xdr:colOff>
      <xdr:row>39</xdr:row>
      <xdr:rowOff>6096</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8699500" y="6591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168673</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8561017" y="66837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79375</xdr:rowOff>
    </xdr:from>
    <xdr:to>
      <xdr:col>41</xdr:col>
      <xdr:colOff>101600</xdr:colOff>
      <xdr:row>39</xdr:row>
      <xdr:rowOff>9525</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7810500" y="6594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652</xdr:rowOff>
    </xdr:from>
    <xdr:ext cx="378565"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7672017" y="66872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60325</xdr:rowOff>
    </xdr:from>
    <xdr:to>
      <xdr:col>36</xdr:col>
      <xdr:colOff>165100</xdr:colOff>
      <xdr:row>38</xdr:row>
      <xdr:rowOff>161925</xdr:rowOff>
    </xdr:to>
    <xdr:sp macro="" textlink="">
      <xdr:nvSpPr>
        <xdr:cNvPr id="325" name="楕円 324">
          <a:extLst>
            <a:ext uri="{FF2B5EF4-FFF2-40B4-BE49-F238E27FC236}">
              <a16:creationId xmlns:a16="http://schemas.microsoft.com/office/drawing/2014/main" id="{00000000-0008-0000-0700-000045010000}"/>
            </a:ext>
          </a:extLst>
        </xdr:cNvPr>
        <xdr:cNvSpPr/>
      </xdr:nvSpPr>
      <xdr:spPr>
        <a:xfrm>
          <a:off x="6921500" y="6575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153052</xdr:rowOff>
    </xdr:from>
    <xdr:ext cx="378565"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783017" y="66681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id="{00000000-0008-0000-0700-00004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a:extLst>
            <a:ext uri="{FF2B5EF4-FFF2-40B4-BE49-F238E27FC236}">
              <a16:creationId xmlns:a16="http://schemas.microsoft.com/office/drawing/2014/main" id="{00000000-0008-0000-0700-00004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50</xdr:row>
      <xdr:rowOff>111777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農林水産業費グラフ枠">
          <a:extLst>
            <a:ext uri="{FF2B5EF4-FFF2-40B4-BE49-F238E27FC236}">
              <a16:creationId xmlns:a16="http://schemas.microsoft.com/office/drawing/2014/main" id="{00000000-0008-0000-07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71177</xdr:rowOff>
    </xdr:from>
    <xdr:to>
      <xdr:col>54</xdr:col>
      <xdr:colOff>189865</xdr:colOff>
      <xdr:row>58</xdr:row>
      <xdr:rowOff>22999</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10475595" y="8815127"/>
          <a:ext cx="1270" cy="1151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26826</xdr:rowOff>
    </xdr:from>
    <xdr:ext cx="313932" cy="259045"/>
    <xdr:sp macro="" textlink="">
      <xdr:nvSpPr>
        <xdr:cNvPr id="347" name="農林水産業費最小値テキスト">
          <a:extLst>
            <a:ext uri="{FF2B5EF4-FFF2-40B4-BE49-F238E27FC236}">
              <a16:creationId xmlns:a16="http://schemas.microsoft.com/office/drawing/2014/main" id="{00000000-0008-0000-0700-00005B010000}"/>
            </a:ext>
          </a:extLst>
        </xdr:cNvPr>
        <xdr:cNvSpPr txBox="1"/>
      </xdr:nvSpPr>
      <xdr:spPr>
        <a:xfrm>
          <a:off x="10528300" y="997092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22999</xdr:rowOff>
    </xdr:from>
    <xdr:to>
      <xdr:col>55</xdr:col>
      <xdr:colOff>88900</xdr:colOff>
      <xdr:row>58</xdr:row>
      <xdr:rowOff>22999</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9967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17854</xdr:rowOff>
    </xdr:from>
    <xdr:ext cx="534377" cy="259045"/>
    <xdr:sp macro="" textlink="">
      <xdr:nvSpPr>
        <xdr:cNvPr id="349" name="農林水産業費最大値テキスト">
          <a:extLst>
            <a:ext uri="{FF2B5EF4-FFF2-40B4-BE49-F238E27FC236}">
              <a16:creationId xmlns:a16="http://schemas.microsoft.com/office/drawing/2014/main" id="{00000000-0008-0000-0700-00005D010000}"/>
            </a:ext>
          </a:extLst>
        </xdr:cNvPr>
        <xdr:cNvSpPr txBox="1"/>
      </xdr:nvSpPr>
      <xdr:spPr>
        <a:xfrm>
          <a:off x="10528300" y="8590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20,199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71177</xdr:rowOff>
    </xdr:from>
    <xdr:to>
      <xdr:col>55</xdr:col>
      <xdr:colOff>88900</xdr:colOff>
      <xdr:row>51</xdr:row>
      <xdr:rowOff>71177</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88151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83979</xdr:rowOff>
    </xdr:from>
    <xdr:to>
      <xdr:col>55</xdr:col>
      <xdr:colOff>0</xdr:colOff>
      <xdr:row>56</xdr:row>
      <xdr:rowOff>114211</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9639300" y="9685179"/>
          <a:ext cx="838200" cy="30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135221</xdr:rowOff>
    </xdr:from>
    <xdr:ext cx="469744" cy="259045"/>
    <xdr:sp macro="" textlink="">
      <xdr:nvSpPr>
        <xdr:cNvPr id="352" name="農林水産業費平均値テキスト">
          <a:extLst>
            <a:ext uri="{FF2B5EF4-FFF2-40B4-BE49-F238E27FC236}">
              <a16:creationId xmlns:a16="http://schemas.microsoft.com/office/drawing/2014/main" id="{00000000-0008-0000-0700-000060010000}"/>
            </a:ext>
          </a:extLst>
        </xdr:cNvPr>
        <xdr:cNvSpPr txBox="1"/>
      </xdr:nvSpPr>
      <xdr:spPr>
        <a:xfrm>
          <a:off x="10528300" y="97364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156794</xdr:rowOff>
    </xdr:from>
    <xdr:to>
      <xdr:col>55</xdr:col>
      <xdr:colOff>50800</xdr:colOff>
      <xdr:row>57</xdr:row>
      <xdr:rowOff>86944</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10426700" y="9757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83979</xdr:rowOff>
    </xdr:from>
    <xdr:to>
      <xdr:col>50</xdr:col>
      <xdr:colOff>114300</xdr:colOff>
      <xdr:row>56</xdr:row>
      <xdr:rowOff>100323</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8750300" y="9685179"/>
          <a:ext cx="889000" cy="16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167481</xdr:rowOff>
    </xdr:from>
    <xdr:to>
      <xdr:col>50</xdr:col>
      <xdr:colOff>165100</xdr:colOff>
      <xdr:row>57</xdr:row>
      <xdr:rowOff>97631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9588500" y="9768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88758</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9404428" y="9861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99923</xdr:rowOff>
    </xdr:from>
    <xdr:to>
      <xdr:col>45</xdr:col>
      <xdr:colOff>177800</xdr:colOff>
      <xdr:row>56</xdr:row>
      <xdr:rowOff>100323</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a:off x="7861300" y="9701123"/>
          <a:ext cx="889000" cy="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165253</xdr:rowOff>
    </xdr:from>
    <xdr:to>
      <xdr:col>46</xdr:col>
      <xdr:colOff>38100</xdr:colOff>
      <xdr:row>57</xdr:row>
      <xdr:rowOff>95403</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8699500" y="9766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86530</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15428" y="985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66605</xdr:rowOff>
    </xdr:from>
    <xdr:to>
      <xdr:col>41</xdr:col>
      <xdr:colOff>50800</xdr:colOff>
      <xdr:row>56</xdr:row>
      <xdr:rowOff>99923</xdr:rowOff>
    </xdr:to>
    <xdr:cxnSp macro="">
      <xdr:nvCxnSpPr>
        <xdr:cNvPr id="360" name="直線コネクタ 359">
          <a:extLst>
            <a:ext uri="{FF2B5EF4-FFF2-40B4-BE49-F238E27FC236}">
              <a16:creationId xmlns:a16="http://schemas.microsoft.com/office/drawing/2014/main" id="{00000000-0008-0000-0700-000068010000}"/>
            </a:ext>
          </a:extLst>
        </xdr:cNvPr>
        <xdr:cNvCxnSpPr/>
      </xdr:nvCxnSpPr>
      <xdr:spPr>
        <a:xfrm>
          <a:off x="6972300" y="9667805"/>
          <a:ext cx="889000" cy="33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170396</xdr:rowOff>
    </xdr:from>
    <xdr:to>
      <xdr:col>41</xdr:col>
      <xdr:colOff>101600</xdr:colOff>
      <xdr:row>57</xdr:row>
      <xdr:rowOff>100546</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7810500" y="977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91673</xdr:rowOff>
    </xdr:from>
    <xdr:ext cx="469744"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26428" y="9864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162109</xdr:rowOff>
    </xdr:from>
    <xdr:to>
      <xdr:col>36</xdr:col>
      <xdr:colOff>165100</xdr:colOff>
      <xdr:row>57</xdr:row>
      <xdr:rowOff>92259</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6921500" y="9763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83386</xdr:rowOff>
    </xdr:from>
    <xdr:ext cx="469744"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37428" y="9856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63411</xdr:rowOff>
    </xdr:from>
    <xdr:to>
      <xdr:col>55</xdr:col>
      <xdr:colOff>50800</xdr:colOff>
      <xdr:row>56</xdr:row>
      <xdr:rowOff>165011</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10426700" y="9664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86288</xdr:rowOff>
    </xdr:from>
    <xdr:ext cx="469744" cy="259045"/>
    <xdr:sp macro="" textlink="">
      <xdr:nvSpPr>
        <xdr:cNvPr id="371" name="農林水産業費該当値テキスト">
          <a:extLst>
            <a:ext uri="{FF2B5EF4-FFF2-40B4-BE49-F238E27FC236}">
              <a16:creationId xmlns:a16="http://schemas.microsoft.com/office/drawing/2014/main" id="{00000000-0008-0000-0700-000073010000}"/>
            </a:ext>
          </a:extLst>
        </xdr:cNvPr>
        <xdr:cNvSpPr txBox="1"/>
      </xdr:nvSpPr>
      <xdr:spPr>
        <a:xfrm>
          <a:off x="10528300" y="9516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33179</xdr:rowOff>
    </xdr:from>
    <xdr:to>
      <xdr:col>50</xdr:col>
      <xdr:colOff>165100</xdr:colOff>
      <xdr:row>56</xdr:row>
      <xdr:rowOff>134779</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9588500" y="9634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54</xdr:row>
      <xdr:rowOff>151306</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9404428" y="9409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49523</xdr:rowOff>
    </xdr:from>
    <xdr:to>
      <xdr:col>46</xdr:col>
      <xdr:colOff>38100</xdr:colOff>
      <xdr:row>56</xdr:row>
      <xdr:rowOff>151123</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8699500" y="965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54</xdr:row>
      <xdr:rowOff>167650</xdr:rowOff>
    </xdr:from>
    <xdr:ext cx="469744"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8515428" y="9425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49123</xdr:rowOff>
    </xdr:from>
    <xdr:to>
      <xdr:col>41</xdr:col>
      <xdr:colOff>101600</xdr:colOff>
      <xdr:row>56</xdr:row>
      <xdr:rowOff>150723</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7810500" y="9650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54</xdr:row>
      <xdr:rowOff>167250</xdr:rowOff>
    </xdr:from>
    <xdr:ext cx="469744"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7626428" y="9425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15805</xdr:rowOff>
    </xdr:from>
    <xdr:to>
      <xdr:col>36</xdr:col>
      <xdr:colOff>165100</xdr:colOff>
      <xdr:row>56</xdr:row>
      <xdr:rowOff>117405</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6921500" y="9617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54</xdr:row>
      <xdr:rowOff>133932</xdr:rowOff>
    </xdr:from>
    <xdr:ext cx="469744"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737428" y="9392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id="{00000000-0008-0000-07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113045</xdr:rowOff>
    </xdr:from>
    <xdr:to>
      <xdr:col>54</xdr:col>
      <xdr:colOff>189865</xdr:colOff>
      <xdr:row>78</xdr:row>
      <xdr:rowOff>96265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10475595" y="12285995"/>
          <a:ext cx="1270" cy="11833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100092</xdr:rowOff>
    </xdr:from>
    <xdr:ext cx="378565" cy="259045"/>
    <xdr:sp macro="" textlink="">
      <xdr:nvSpPr>
        <xdr:cNvPr id="402" name="商工費最小値テキスト">
          <a:extLst>
            <a:ext uri="{FF2B5EF4-FFF2-40B4-BE49-F238E27FC236}">
              <a16:creationId xmlns:a16="http://schemas.microsoft.com/office/drawing/2014/main" id="{00000000-0008-0000-0700-000092010000}"/>
            </a:ext>
          </a:extLst>
        </xdr:cNvPr>
        <xdr:cNvSpPr txBox="1"/>
      </xdr:nvSpPr>
      <xdr:spPr>
        <a:xfrm>
          <a:off x="10528300" y="134731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96265</xdr:rowOff>
    </xdr:from>
    <xdr:to>
      <xdr:col>55</xdr:col>
      <xdr:colOff>88900</xdr:colOff>
      <xdr:row>78</xdr:row>
      <xdr:rowOff>96265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3469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59722</xdr:rowOff>
    </xdr:from>
    <xdr:ext cx="534377" cy="259045"/>
    <xdr:sp macro="" textlink="">
      <xdr:nvSpPr>
        <xdr:cNvPr id="404" name="商工費最大値テキスト">
          <a:extLst>
            <a:ext uri="{FF2B5EF4-FFF2-40B4-BE49-F238E27FC236}">
              <a16:creationId xmlns:a16="http://schemas.microsoft.com/office/drawing/2014/main" id="{00000000-0008-0000-0700-000094010000}"/>
            </a:ext>
          </a:extLst>
        </xdr:cNvPr>
        <xdr:cNvSpPr txBox="1"/>
      </xdr:nvSpPr>
      <xdr:spPr>
        <a:xfrm>
          <a:off x="10528300" y="12061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26,833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113045</xdr:rowOff>
    </xdr:from>
    <xdr:to>
      <xdr:col>55</xdr:col>
      <xdr:colOff>88900</xdr:colOff>
      <xdr:row>71</xdr:row>
      <xdr:rowOff>113045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2285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39162</xdr:rowOff>
    </xdr:from>
    <xdr:to>
      <xdr:col>55</xdr:col>
      <xdr:colOff>0</xdr:colOff>
      <xdr:row>78</xdr:row>
      <xdr:rowOff>79350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9639300" y="13412262"/>
          <a:ext cx="838200" cy="40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32636</xdr:rowOff>
    </xdr:from>
    <xdr:ext cx="469744" cy="259045"/>
    <xdr:sp macro="" textlink="">
      <xdr:nvSpPr>
        <xdr:cNvPr id="407" name="商工費平均値テキスト">
          <a:extLst>
            <a:ext uri="{FF2B5EF4-FFF2-40B4-BE49-F238E27FC236}">
              <a16:creationId xmlns:a16="http://schemas.microsoft.com/office/drawing/2014/main" id="{00000000-0008-0000-0700-000097010000}"/>
            </a:ext>
          </a:extLst>
        </xdr:cNvPr>
        <xdr:cNvSpPr txBox="1"/>
      </xdr:nvSpPr>
      <xdr:spPr>
        <a:xfrm>
          <a:off x="10528300" y="130628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9759</xdr:rowOff>
    </xdr:from>
    <xdr:to>
      <xdr:col>55</xdr:col>
      <xdr:colOff>50800</xdr:colOff>
      <xdr:row>77</xdr:row>
      <xdr:rowOff>111359</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10426700" y="13211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39162</xdr:rowOff>
    </xdr:from>
    <xdr:to>
      <xdr:col>50</xdr:col>
      <xdr:colOff>114300</xdr:colOff>
      <xdr:row>78</xdr:row>
      <xdr:rowOff>48444</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8750300" y="13412262"/>
          <a:ext cx="889000" cy="9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151581</xdr:rowOff>
    </xdr:from>
    <xdr:to>
      <xdr:col>50</xdr:col>
      <xdr:colOff>165100</xdr:colOff>
      <xdr:row>77</xdr:row>
      <xdr:rowOff>81731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9588500" y="13181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98259</xdr:rowOff>
    </xdr:from>
    <xdr:ext cx="469744"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9404428" y="12957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161142</xdr:rowOff>
    </xdr:from>
    <xdr:to>
      <xdr:col>45</xdr:col>
      <xdr:colOff>177800</xdr:colOff>
      <xdr:row>78</xdr:row>
      <xdr:rowOff>48444</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7861300" y="13362792"/>
          <a:ext cx="889000" cy="58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107279</xdr:rowOff>
    </xdr:from>
    <xdr:to>
      <xdr:col>46</xdr:col>
      <xdr:colOff>38100</xdr:colOff>
      <xdr:row>77</xdr:row>
      <xdr:rowOff>37429</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8699500" y="1313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53956</xdr:rowOff>
    </xdr:from>
    <xdr:ext cx="469744"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515428" y="12912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161142</xdr:rowOff>
    </xdr:from>
    <xdr:to>
      <xdr:col>41</xdr:col>
      <xdr:colOff>50800</xdr:colOff>
      <xdr:row>77</xdr:row>
      <xdr:rowOff>162286</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6972300" y="13362792"/>
          <a:ext cx="88900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110389</xdr:rowOff>
    </xdr:from>
    <xdr:to>
      <xdr:col>41</xdr:col>
      <xdr:colOff>101600</xdr:colOff>
      <xdr:row>77</xdr:row>
      <xdr:rowOff>40539</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7810500" y="13140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57066</xdr:rowOff>
    </xdr:from>
    <xdr:ext cx="469744"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26428" y="12915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30790</xdr:rowOff>
    </xdr:from>
    <xdr:to>
      <xdr:col>36</xdr:col>
      <xdr:colOff>165100</xdr:colOff>
      <xdr:row>76</xdr:row>
      <xdr:rowOff>132390</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6921500" y="1306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74</xdr:row>
      <xdr:rowOff>148917</xdr:rowOff>
    </xdr:from>
    <xdr:ext cx="469744"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737428" y="1283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28550</xdr:rowOff>
    </xdr:from>
    <xdr:to>
      <xdr:col>55</xdr:col>
      <xdr:colOff>50800</xdr:colOff>
      <xdr:row>78</xdr:row>
      <xdr:rowOff>130150</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10426700" y="1340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114927</xdr:rowOff>
    </xdr:from>
    <xdr:ext cx="469744" cy="259045"/>
    <xdr:sp macro="" textlink="">
      <xdr:nvSpPr>
        <xdr:cNvPr id="426" name="商工費該当値テキスト">
          <a:extLst>
            <a:ext uri="{FF2B5EF4-FFF2-40B4-BE49-F238E27FC236}">
              <a16:creationId xmlns:a16="http://schemas.microsoft.com/office/drawing/2014/main" id="{00000000-0008-0000-0700-0000AA010000}"/>
            </a:ext>
          </a:extLst>
        </xdr:cNvPr>
        <xdr:cNvSpPr txBox="1"/>
      </xdr:nvSpPr>
      <xdr:spPr>
        <a:xfrm>
          <a:off x="10528300" y="1331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159812</xdr:rowOff>
    </xdr:from>
    <xdr:to>
      <xdr:col>50</xdr:col>
      <xdr:colOff>165100</xdr:colOff>
      <xdr:row>78</xdr:row>
      <xdr:rowOff>89962</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9588500" y="13361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81089</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9404428" y="13454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169094</xdr:rowOff>
    </xdr:from>
    <xdr:to>
      <xdr:col>46</xdr:col>
      <xdr:colOff>38100</xdr:colOff>
      <xdr:row>78</xdr:row>
      <xdr:rowOff>99244</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8699500" y="13370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90371</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8515428" y="13463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110342</xdr:rowOff>
    </xdr:from>
    <xdr:to>
      <xdr:col>41</xdr:col>
      <xdr:colOff>101600</xdr:colOff>
      <xdr:row>78</xdr:row>
      <xdr:rowOff>40492</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7810500" y="13311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31619</xdr:rowOff>
    </xdr:from>
    <xdr:ext cx="469744"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7626428" y="13404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111486</xdr:rowOff>
    </xdr:from>
    <xdr:to>
      <xdr:col>36</xdr:col>
      <xdr:colOff>165100</xdr:colOff>
      <xdr:row>78</xdr:row>
      <xdr:rowOff>41636</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6921500" y="13313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32763</xdr:rowOff>
    </xdr:from>
    <xdr:ext cx="469744"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737428" y="13405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25536</xdr:rowOff>
    </xdr:from>
    <xdr:to>
      <xdr:col>54</xdr:col>
      <xdr:colOff>189865</xdr:colOff>
      <xdr:row>99</xdr:row>
      <xdr:rowOff>6883</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798936"/>
          <a:ext cx="1270" cy="11814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10710</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984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6883</xdr:rowOff>
    </xdr:from>
    <xdr:to>
      <xdr:col>55</xdr:col>
      <xdr:colOff>88900</xdr:colOff>
      <xdr:row>99</xdr:row>
      <xdr:rowOff>6883</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980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143663</xdr:rowOff>
    </xdr:from>
    <xdr:ext cx="534377"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574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69,994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92</xdr:row>
      <xdr:rowOff>25536</xdr:rowOff>
    </xdr:from>
    <xdr:to>
      <xdr:col>55</xdr:col>
      <xdr:colOff>88900</xdr:colOff>
      <xdr:row>92</xdr:row>
      <xdr:rowOff>25536</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798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43231</xdr:rowOff>
    </xdr:from>
    <xdr:to>
      <xdr:col>55</xdr:col>
      <xdr:colOff>0</xdr:colOff>
      <xdr:row>97</xdr:row>
      <xdr:rowOff>114669</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9639300" y="16673881"/>
          <a:ext cx="838200" cy="71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62537</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3502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39660</xdr:rowOff>
    </xdr:from>
    <xdr:to>
      <xdr:col>55</xdr:col>
      <xdr:colOff>50800</xdr:colOff>
      <xdr:row>96</xdr:row>
      <xdr:rowOff>141260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9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43231</xdr:rowOff>
    </xdr:from>
    <xdr:to>
      <xdr:col>50</xdr:col>
      <xdr:colOff>114300</xdr:colOff>
      <xdr:row>97</xdr:row>
      <xdr:rowOff>88928</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673881"/>
          <a:ext cx="889000" cy="45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79527</xdr:rowOff>
    </xdr:from>
    <xdr:to>
      <xdr:col>50</xdr:col>
      <xdr:colOff>165100</xdr:colOff>
      <xdr:row>97</xdr:row>
      <xdr:rowOff>9677</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538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26204</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313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37379</xdr:rowOff>
    </xdr:from>
    <xdr:to>
      <xdr:col>45</xdr:col>
      <xdr:colOff>177800</xdr:colOff>
      <xdr:row>97</xdr:row>
      <xdr:rowOff>88928</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7861300" y="16668029"/>
          <a:ext cx="889000" cy="51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107393</xdr:rowOff>
    </xdr:from>
    <xdr:to>
      <xdr:col>46</xdr:col>
      <xdr:colOff>38100</xdr:colOff>
      <xdr:row>97</xdr:row>
      <xdr:rowOff>37543</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566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54070</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341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122098</xdr:rowOff>
    </xdr:from>
    <xdr:to>
      <xdr:col>41</xdr:col>
      <xdr:colOff>50800</xdr:colOff>
      <xdr:row>97</xdr:row>
      <xdr:rowOff>37379</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6581298"/>
          <a:ext cx="889000" cy="86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143650</xdr:rowOff>
    </xdr:from>
    <xdr:to>
      <xdr:col>41</xdr:col>
      <xdr:colOff>101600</xdr:colOff>
      <xdr:row>97</xdr:row>
      <xdr:rowOff>73800</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60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90327</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378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97152</xdr:rowOff>
    </xdr:from>
    <xdr:to>
      <xdr:col>36</xdr:col>
      <xdr:colOff>165100</xdr:colOff>
      <xdr:row>97</xdr:row>
      <xdr:rowOff>27302</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55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18429</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649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63869</xdr:rowOff>
    </xdr:from>
    <xdr:to>
      <xdr:col>55</xdr:col>
      <xdr:colOff>50800</xdr:colOff>
      <xdr:row>97</xdr:row>
      <xdr:rowOff>165469</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694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42296</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672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163881</xdr:rowOff>
    </xdr:from>
    <xdr:to>
      <xdr:col>50</xdr:col>
      <xdr:colOff>165100</xdr:colOff>
      <xdr:row>97</xdr:row>
      <xdr:rowOff>94031</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623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85158</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715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38128</xdr:rowOff>
    </xdr:from>
    <xdr:to>
      <xdr:col>46</xdr:col>
      <xdr:colOff>38100</xdr:colOff>
      <xdr:row>97</xdr:row>
      <xdr:rowOff>139728</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668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130855</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761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158029</xdr:rowOff>
    </xdr:from>
    <xdr:to>
      <xdr:col>41</xdr:col>
      <xdr:colOff>101600</xdr:colOff>
      <xdr:row>97</xdr:row>
      <xdr:rowOff>88179</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617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79306</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709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71298</xdr:rowOff>
    </xdr:from>
    <xdr:to>
      <xdr:col>36</xdr:col>
      <xdr:colOff>165100</xdr:colOff>
      <xdr:row>97</xdr:row>
      <xdr:rowOff>1448</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530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17975</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305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消防費グラフ枠">
          <a:extLst>
            <a:ext uri="{FF2B5EF4-FFF2-40B4-BE49-F238E27FC236}">
              <a16:creationId xmlns:a16="http://schemas.microsoft.com/office/drawing/2014/main" id="{00000000-0008-0000-07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85019</xdr:rowOff>
    </xdr:from>
    <xdr:to>
      <xdr:col>85</xdr:col>
      <xdr:colOff>126364</xdr:colOff>
      <xdr:row>38</xdr:row>
      <xdr:rowOff>87213</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6317595" y="5571419"/>
          <a:ext cx="1269" cy="1030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91040</xdr:rowOff>
    </xdr:from>
    <xdr:ext cx="534377" cy="259045"/>
    <xdr:sp macro="" textlink="">
      <xdr:nvSpPr>
        <xdr:cNvPr id="514" name="消防費最小値テキスト">
          <a:extLst>
            <a:ext uri="{FF2B5EF4-FFF2-40B4-BE49-F238E27FC236}">
              <a16:creationId xmlns:a16="http://schemas.microsoft.com/office/drawing/2014/main" id="{00000000-0008-0000-0700-000002020000}"/>
            </a:ext>
          </a:extLst>
        </xdr:cNvPr>
        <xdr:cNvSpPr txBox="1"/>
      </xdr:nvSpPr>
      <xdr:spPr>
        <a:xfrm>
          <a:off x="16370300" y="6606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87213</xdr:rowOff>
    </xdr:from>
    <xdr:to>
      <xdr:col>86</xdr:col>
      <xdr:colOff>25400</xdr:colOff>
      <xdr:row>38</xdr:row>
      <xdr:rowOff>87213</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6230600" y="6602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31696</xdr:rowOff>
    </xdr:from>
    <xdr:ext cx="534377" cy="259045"/>
    <xdr:sp macro="" textlink="">
      <xdr:nvSpPr>
        <xdr:cNvPr id="516" name="消防費最大値テキスト">
          <a:extLst>
            <a:ext uri="{FF2B5EF4-FFF2-40B4-BE49-F238E27FC236}">
              <a16:creationId xmlns:a16="http://schemas.microsoft.com/office/drawing/2014/main" id="{00000000-0008-0000-0700-000004020000}"/>
            </a:ext>
          </a:extLst>
        </xdr:cNvPr>
        <xdr:cNvSpPr txBox="1"/>
      </xdr:nvSpPr>
      <xdr:spPr>
        <a:xfrm>
          <a:off x="16370300" y="5346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33,696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32</xdr:row>
      <xdr:rowOff>85019</xdr:rowOff>
    </xdr:from>
    <xdr:to>
      <xdr:col>86</xdr:col>
      <xdr:colOff>25400</xdr:colOff>
      <xdr:row>32</xdr:row>
      <xdr:rowOff>85019</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55714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107879</xdr:rowOff>
    </xdr:from>
    <xdr:to>
      <xdr:col>85</xdr:col>
      <xdr:colOff>127000</xdr:colOff>
      <xdr:row>37</xdr:row>
      <xdr:rowOff>139563</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5481300" y="6451529"/>
          <a:ext cx="838200" cy="31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79956</xdr:rowOff>
    </xdr:from>
    <xdr:ext cx="534377" cy="259045"/>
    <xdr:sp macro="" textlink="">
      <xdr:nvSpPr>
        <xdr:cNvPr id="519" name="消防費平均値テキスト">
          <a:extLst>
            <a:ext uri="{FF2B5EF4-FFF2-40B4-BE49-F238E27FC236}">
              <a16:creationId xmlns:a16="http://schemas.microsoft.com/office/drawing/2014/main" id="{00000000-0008-0000-0700-000007020000}"/>
            </a:ext>
          </a:extLst>
        </xdr:cNvPr>
        <xdr:cNvSpPr txBox="1"/>
      </xdr:nvSpPr>
      <xdr:spPr>
        <a:xfrm>
          <a:off x="16370300" y="62521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57079</xdr:rowOff>
    </xdr:from>
    <xdr:to>
      <xdr:col>85</xdr:col>
      <xdr:colOff>177800</xdr:colOff>
      <xdr:row>37</xdr:row>
      <xdr:rowOff>158679</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6268700" y="6400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113457</xdr:rowOff>
    </xdr:from>
    <xdr:to>
      <xdr:col>81</xdr:col>
      <xdr:colOff>50800</xdr:colOff>
      <xdr:row>37</xdr:row>
      <xdr:rowOff>139563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4592300" y="6457107"/>
          <a:ext cx="889000" cy="26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110114</xdr:rowOff>
    </xdr:from>
    <xdr:to>
      <xdr:col>81</xdr:col>
      <xdr:colOff>101600</xdr:colOff>
      <xdr:row>38</xdr:row>
      <xdr:rowOff>40264</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5430500" y="6453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31391</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5214111" y="6546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108336</xdr:rowOff>
    </xdr:from>
    <xdr:to>
      <xdr:col>76</xdr:col>
      <xdr:colOff>114300</xdr:colOff>
      <xdr:row>37</xdr:row>
      <xdr:rowOff>113457</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3703300" y="6451986"/>
          <a:ext cx="889000" cy="5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131237</xdr:rowOff>
    </xdr:from>
    <xdr:to>
      <xdr:col>76</xdr:col>
      <xdr:colOff>165100</xdr:colOff>
      <xdr:row>38</xdr:row>
      <xdr:rowOff>61387</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4541500" y="6474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52514</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4325111" y="6567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85751</xdr:rowOff>
    </xdr:from>
    <xdr:to>
      <xdr:col>71</xdr:col>
      <xdr:colOff>177800</xdr:colOff>
      <xdr:row>37</xdr:row>
      <xdr:rowOff>108336</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2814300" y="6429401"/>
          <a:ext cx="889000" cy="22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131237</xdr:rowOff>
    </xdr:from>
    <xdr:to>
      <xdr:col>72</xdr:col>
      <xdr:colOff>38100</xdr:colOff>
      <xdr:row>38</xdr:row>
      <xdr:rowOff>61387</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3652500" y="6474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52514</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436111" y="6567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107462</xdr:rowOff>
    </xdr:from>
    <xdr:to>
      <xdr:col>67</xdr:col>
      <xdr:colOff>101600</xdr:colOff>
      <xdr:row>38</xdr:row>
      <xdr:rowOff>37612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2763500" y="6451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28739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547111" y="6543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57079</xdr:rowOff>
    </xdr:from>
    <xdr:to>
      <xdr:col>85</xdr:col>
      <xdr:colOff>177800</xdr:colOff>
      <xdr:row>37</xdr:row>
      <xdr:rowOff>158679</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6268700" y="6400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35506</xdr:rowOff>
    </xdr:from>
    <xdr:ext cx="534377" cy="259045"/>
    <xdr:sp macro="" textlink="">
      <xdr:nvSpPr>
        <xdr:cNvPr id="538" name="消防費該当値テキスト">
          <a:extLst>
            <a:ext uri="{FF2B5EF4-FFF2-40B4-BE49-F238E27FC236}">
              <a16:creationId xmlns:a16="http://schemas.microsoft.com/office/drawing/2014/main" id="{00000000-0008-0000-0700-00001A020000}"/>
            </a:ext>
          </a:extLst>
        </xdr:cNvPr>
        <xdr:cNvSpPr txBox="1"/>
      </xdr:nvSpPr>
      <xdr:spPr>
        <a:xfrm>
          <a:off x="16370300" y="6379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88763</xdr:rowOff>
    </xdr:from>
    <xdr:to>
      <xdr:col>81</xdr:col>
      <xdr:colOff>101600</xdr:colOff>
      <xdr:row>38</xdr:row>
      <xdr:rowOff>18913</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5430500" y="643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35440</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14111" y="6207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62657</xdr:rowOff>
    </xdr:from>
    <xdr:to>
      <xdr:col>76</xdr:col>
      <xdr:colOff>165100</xdr:colOff>
      <xdr:row>37</xdr:row>
      <xdr:rowOff>164257</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4541500" y="6406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9334</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325111" y="6181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57536</xdr:rowOff>
    </xdr:from>
    <xdr:to>
      <xdr:col>72</xdr:col>
      <xdr:colOff>38100</xdr:colOff>
      <xdr:row>37</xdr:row>
      <xdr:rowOff>159136</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3652500" y="6401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4213</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436111" y="6176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34951</xdr:rowOff>
    </xdr:from>
    <xdr:to>
      <xdr:col>67</xdr:col>
      <xdr:colOff>101600</xdr:colOff>
      <xdr:row>37</xdr:row>
      <xdr:rowOff>136551</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2763500" y="6378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153078</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2547111" y="6153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5642</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128156</xdr:rowOff>
    </xdr:from>
    <xdr:to>
      <xdr:col>85</xdr:col>
      <xdr:colOff>126364</xdr:colOff>
      <xdr:row>58</xdr:row>
      <xdr:rowOff>108414</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700656"/>
          <a:ext cx="1269" cy="13518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112241</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10056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108414</xdr:rowOff>
    </xdr:from>
    <xdr:to>
      <xdr:col>86</xdr:col>
      <xdr:colOff>25400</xdr:colOff>
      <xdr:row>58</xdr:row>
      <xdr:rowOff>108414</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10052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74833</xdr:rowOff>
    </xdr:from>
    <xdr:ext cx="599010"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475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112,707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128156</xdr:rowOff>
    </xdr:from>
    <xdr:to>
      <xdr:col>86</xdr:col>
      <xdr:colOff>25400</xdr:colOff>
      <xdr:row>50</xdr:row>
      <xdr:rowOff>128156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700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11423</xdr:rowOff>
    </xdr:from>
    <xdr:to>
      <xdr:col>85</xdr:col>
      <xdr:colOff>127000</xdr:colOff>
      <xdr:row>57</xdr:row>
      <xdr:rowOff>141006</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5481300" y="9612623"/>
          <a:ext cx="838200" cy="301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151272</xdr:rowOff>
    </xdr:from>
    <xdr:ext cx="534377"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5810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1395</xdr:rowOff>
    </xdr:from>
    <xdr:to>
      <xdr:col>85</xdr:col>
      <xdr:colOff>177800</xdr:colOff>
      <xdr:row>56</xdr:row>
      <xdr:rowOff>102995</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602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108659</xdr:rowOff>
    </xdr:from>
    <xdr:to>
      <xdr:col>81</xdr:col>
      <xdr:colOff>50800</xdr:colOff>
      <xdr:row>57</xdr:row>
      <xdr:rowOff>141006</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4592300" y="9881309"/>
          <a:ext cx="889000" cy="32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104918</xdr:rowOff>
    </xdr:from>
    <xdr:to>
      <xdr:col>81</xdr:col>
      <xdr:colOff>101600</xdr:colOff>
      <xdr:row>57</xdr:row>
      <xdr:rowOff>35068</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706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51595</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214111" y="9481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74647</xdr:rowOff>
    </xdr:from>
    <xdr:to>
      <xdr:col>76</xdr:col>
      <xdr:colOff>114300</xdr:colOff>
      <xdr:row>57</xdr:row>
      <xdr:rowOff>108659</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3703300" y="9504397"/>
          <a:ext cx="889000" cy="376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141037</xdr:rowOff>
    </xdr:from>
    <xdr:to>
      <xdr:col>76</xdr:col>
      <xdr:colOff>165100</xdr:colOff>
      <xdr:row>57</xdr:row>
      <xdr:rowOff>71187</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74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87714</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325111" y="9517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74647</xdr:rowOff>
    </xdr:from>
    <xdr:to>
      <xdr:col>71</xdr:col>
      <xdr:colOff>177800</xdr:colOff>
      <xdr:row>56</xdr:row>
      <xdr:rowOff>29548</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2814300" y="9504397"/>
          <a:ext cx="889000" cy="126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105376</xdr:rowOff>
    </xdr:from>
    <xdr:to>
      <xdr:col>72</xdr:col>
      <xdr:colOff>38100</xdr:colOff>
      <xdr:row>57</xdr:row>
      <xdr:rowOff>35526</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706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26653</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36111" y="9799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111907</xdr:rowOff>
    </xdr:from>
    <xdr:to>
      <xdr:col>67</xdr:col>
      <xdr:colOff>101600</xdr:colOff>
      <xdr:row>57</xdr:row>
      <xdr:rowOff>42057</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713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33184</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47111" y="9805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132073</xdr:rowOff>
    </xdr:from>
    <xdr:to>
      <xdr:col>85</xdr:col>
      <xdr:colOff>177800</xdr:colOff>
      <xdr:row>56</xdr:row>
      <xdr:rowOff>62223</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9561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154950</xdr:rowOff>
    </xdr:from>
    <xdr:ext cx="534377"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9413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90206</xdr:rowOff>
    </xdr:from>
    <xdr:to>
      <xdr:col>81</xdr:col>
      <xdr:colOff>101600</xdr:colOff>
      <xdr:row>58</xdr:row>
      <xdr:rowOff>20356</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9862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11483</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14111" y="9955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57859</xdr:rowOff>
    </xdr:from>
    <xdr:to>
      <xdr:col>76</xdr:col>
      <xdr:colOff>165100</xdr:colOff>
      <xdr:row>57</xdr:row>
      <xdr:rowOff>159459</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9830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150586</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325111" y="9923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23847</xdr:rowOff>
    </xdr:from>
    <xdr:to>
      <xdr:col>72</xdr:col>
      <xdr:colOff>38100</xdr:colOff>
      <xdr:row>55</xdr:row>
      <xdr:rowOff>125447</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9453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141974</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36111" y="9228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150198</xdr:rowOff>
    </xdr:from>
    <xdr:to>
      <xdr:col>67</xdr:col>
      <xdr:colOff>101600</xdr:colOff>
      <xdr:row>56</xdr:row>
      <xdr:rowOff>80348</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9579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96875</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47111" y="9355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75</xdr:row>
      <xdr:rowOff>54627</xdr:rowOff>
    </xdr:from>
    <xdr:ext cx="46717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78821" y="1291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72</xdr:row>
      <xdr:rowOff>111777</xdr:rowOff>
    </xdr:from>
    <xdr:ext cx="46717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78821" y="1245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69</xdr:row>
      <xdr:rowOff>168927</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199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67</xdr:row>
      <xdr:rowOff>54627</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154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災害復旧費グラフ枠">
          <a:extLst>
            <a:ext uri="{FF2B5EF4-FFF2-40B4-BE49-F238E27FC236}">
              <a16:creationId xmlns:a16="http://schemas.microsoft.com/office/drawing/2014/main" id="{00000000-0008-0000-0700-00007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20371</xdr:rowOff>
    </xdr:from>
    <xdr:to>
      <xdr:col>85</xdr:col>
      <xdr:colOff>126364</xdr:colOff>
      <xdr:row>78</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6317595" y="12021871"/>
          <a:ext cx="1269" cy="14909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9" name="災害復旧費最小値テキスト">
          <a:extLst>
            <a:ext uri="{FF2B5EF4-FFF2-40B4-BE49-F238E27FC236}">
              <a16:creationId xmlns:a16="http://schemas.microsoft.com/office/drawing/2014/main" id="{00000000-0008-0000-0700-000075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138498</xdr:rowOff>
    </xdr:from>
    <xdr:ext cx="469744" cy="259045"/>
    <xdr:sp macro="" textlink="">
      <xdr:nvSpPr>
        <xdr:cNvPr id="631" name="災害復旧費最大値テキスト">
          <a:extLst>
            <a:ext uri="{FF2B5EF4-FFF2-40B4-BE49-F238E27FC236}">
              <a16:creationId xmlns:a16="http://schemas.microsoft.com/office/drawing/2014/main" id="{00000000-0008-0000-0700-000077020000}"/>
            </a:ext>
          </a:extLst>
        </xdr:cNvPr>
        <xdr:cNvSpPr txBox="1"/>
      </xdr:nvSpPr>
      <xdr:spPr>
        <a:xfrm>
          <a:off x="16370300" y="11797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20371</xdr:rowOff>
    </xdr:from>
    <xdr:to>
      <xdr:col>86</xdr:col>
      <xdr:colOff>25400</xdr:colOff>
      <xdr:row>70</xdr:row>
      <xdr:rowOff>20371</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2021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7765</xdr:rowOff>
    </xdr:from>
    <xdr:ext cx="378565" cy="259045"/>
    <xdr:sp macro="" textlink="">
      <xdr:nvSpPr>
        <xdr:cNvPr id="634" name="災害復旧費平均値テキスト">
          <a:extLst>
            <a:ext uri="{FF2B5EF4-FFF2-40B4-BE49-F238E27FC236}">
              <a16:creationId xmlns:a16="http://schemas.microsoft.com/office/drawing/2014/main" id="{00000000-0008-0000-0700-00007A020000}"/>
            </a:ext>
          </a:extLst>
        </xdr:cNvPr>
        <xdr:cNvSpPr txBox="1"/>
      </xdr:nvSpPr>
      <xdr:spPr>
        <a:xfrm>
          <a:off x="16370300" y="1320941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156338</xdr:rowOff>
    </xdr:from>
    <xdr:to>
      <xdr:col>85</xdr:col>
      <xdr:colOff>177800</xdr:colOff>
      <xdr:row>78</xdr:row>
      <xdr:rowOff>86488</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6268700" y="13357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9119</xdr:rowOff>
    </xdr:from>
    <xdr:to>
      <xdr:col>81</xdr:col>
      <xdr:colOff>101600</xdr:colOff>
      <xdr:row>78</xdr:row>
      <xdr:rowOff>110719</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5430500" y="13382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76</xdr:row>
      <xdr:rowOff>127246</xdr:rowOff>
    </xdr:from>
    <xdr:ext cx="378565"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5292017" y="131574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52552</xdr:rowOff>
    </xdr:from>
    <xdr:to>
      <xdr:col>76</xdr:col>
      <xdr:colOff>165100</xdr:colOff>
      <xdr:row>78</xdr:row>
      <xdr:rowOff>154152</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4541500" y="1342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76</xdr:row>
      <xdr:rowOff>170679</xdr:rowOff>
    </xdr:from>
    <xdr:ext cx="378565"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4403017" y="132008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60097</xdr:rowOff>
    </xdr:from>
    <xdr:to>
      <xdr:col>72</xdr:col>
      <xdr:colOff>38100</xdr:colOff>
      <xdr:row>78</xdr:row>
      <xdr:rowOff>161697</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3652500" y="134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77</xdr:row>
      <xdr:rowOff>6774</xdr:rowOff>
    </xdr:from>
    <xdr:ext cx="378565"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3514017" y="132084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5004</xdr:rowOff>
    </xdr:from>
    <xdr:to>
      <xdr:col>67</xdr:col>
      <xdr:colOff>101600</xdr:colOff>
      <xdr:row>78</xdr:row>
      <xdr:rowOff>106604</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2763500" y="1337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76</xdr:row>
      <xdr:rowOff>123131</xdr:rowOff>
    </xdr:from>
    <xdr:ext cx="378565"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5017" y="131533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53" name="災害復旧費該当値テキスト">
          <a:extLst>
            <a:ext uri="{FF2B5EF4-FFF2-40B4-BE49-F238E27FC236}">
              <a16:creationId xmlns:a16="http://schemas.microsoft.com/office/drawing/2014/main" id="{00000000-0008-0000-0700-00008D020000}"/>
            </a:ext>
          </a:extLst>
        </xdr:cNvPr>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公債費グラフ枠">
          <a:extLst>
            <a:ext uri="{FF2B5EF4-FFF2-40B4-BE49-F238E27FC236}">
              <a16:creationId xmlns:a16="http://schemas.microsoft.com/office/drawing/2014/main" id="{00000000-0008-0000-0700-0000AC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144024</xdr:rowOff>
    </xdr:from>
    <xdr:to>
      <xdr:col>85</xdr:col>
      <xdr:colOff>126364</xdr:colOff>
      <xdr:row>98</xdr:row>
      <xdr:rowOff>51555</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6317595" y="15574524"/>
          <a:ext cx="1269" cy="12791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55382</xdr:rowOff>
    </xdr:from>
    <xdr:ext cx="469744" cy="259045"/>
    <xdr:sp macro="" textlink="">
      <xdr:nvSpPr>
        <xdr:cNvPr id="686" name="公債費最小値テキスト">
          <a:extLst>
            <a:ext uri="{FF2B5EF4-FFF2-40B4-BE49-F238E27FC236}">
              <a16:creationId xmlns:a16="http://schemas.microsoft.com/office/drawing/2014/main" id="{00000000-0008-0000-0700-0000AE020000}"/>
            </a:ext>
          </a:extLst>
        </xdr:cNvPr>
        <xdr:cNvSpPr txBox="1"/>
      </xdr:nvSpPr>
      <xdr:spPr>
        <a:xfrm>
          <a:off x="16370300" y="16857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51555</xdr:rowOff>
    </xdr:from>
    <xdr:to>
      <xdr:col>86</xdr:col>
      <xdr:colOff>25400</xdr:colOff>
      <xdr:row>98</xdr:row>
      <xdr:rowOff>51555</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6853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90701</xdr:rowOff>
    </xdr:from>
    <xdr:ext cx="534377" cy="259045"/>
    <xdr:sp macro="" textlink="">
      <xdr:nvSpPr>
        <xdr:cNvPr id="688" name="公債費最大値テキスト">
          <a:extLst>
            <a:ext uri="{FF2B5EF4-FFF2-40B4-BE49-F238E27FC236}">
              <a16:creationId xmlns:a16="http://schemas.microsoft.com/office/drawing/2014/main" id="{00000000-0008-0000-0700-0000B0020000}"/>
            </a:ext>
          </a:extLst>
        </xdr:cNvPr>
        <xdr:cNvSpPr txBox="1"/>
      </xdr:nvSpPr>
      <xdr:spPr>
        <a:xfrm>
          <a:off x="16370300" y="15349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75,773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144024</xdr:rowOff>
    </xdr:from>
    <xdr:to>
      <xdr:col>86</xdr:col>
      <xdr:colOff>25400</xdr:colOff>
      <xdr:row>90</xdr:row>
      <xdr:rowOff>144024</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55745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62700</xdr:rowOff>
    </xdr:from>
    <xdr:to>
      <xdr:col>85</xdr:col>
      <xdr:colOff>127000</xdr:colOff>
      <xdr:row>96</xdr:row>
      <xdr:rowOff>75045</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5481300" y="16521900"/>
          <a:ext cx="838200" cy="12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22586</xdr:rowOff>
    </xdr:from>
    <xdr:ext cx="534377" cy="259045"/>
    <xdr:sp macro="" textlink="">
      <xdr:nvSpPr>
        <xdr:cNvPr id="691" name="公債費平均値テキスト">
          <a:extLst>
            <a:ext uri="{FF2B5EF4-FFF2-40B4-BE49-F238E27FC236}">
              <a16:creationId xmlns:a16="http://schemas.microsoft.com/office/drawing/2014/main" id="{00000000-0008-0000-0700-0000B3020000}"/>
            </a:ext>
          </a:extLst>
        </xdr:cNvPr>
        <xdr:cNvSpPr txBox="1"/>
      </xdr:nvSpPr>
      <xdr:spPr>
        <a:xfrm>
          <a:off x="16370300" y="163103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171159</xdr:rowOff>
    </xdr:from>
    <xdr:to>
      <xdr:col>85</xdr:col>
      <xdr:colOff>177800</xdr:colOff>
      <xdr:row>96</xdr:row>
      <xdr:rowOff>101309</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6268700" y="16458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53975</xdr:rowOff>
    </xdr:from>
    <xdr:to>
      <xdr:col>81</xdr:col>
      <xdr:colOff>50800</xdr:colOff>
      <xdr:row>96</xdr:row>
      <xdr:rowOff>75045</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4592300" y="16513175"/>
          <a:ext cx="889000" cy="21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163500</xdr:rowOff>
    </xdr:from>
    <xdr:to>
      <xdr:col>81</xdr:col>
      <xdr:colOff>101600</xdr:colOff>
      <xdr:row>96</xdr:row>
      <xdr:rowOff>93650</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5430500" y="1645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110177</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5214111" y="16226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47192</xdr:rowOff>
    </xdr:from>
    <xdr:to>
      <xdr:col>76</xdr:col>
      <xdr:colOff>114300</xdr:colOff>
      <xdr:row>96</xdr:row>
      <xdr:rowOff>53975</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3703300" y="16506392"/>
          <a:ext cx="889000" cy="6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2890</xdr:rowOff>
    </xdr:from>
    <xdr:to>
      <xdr:col>76</xdr:col>
      <xdr:colOff>165100</xdr:colOff>
      <xdr:row>96</xdr:row>
      <xdr:rowOff>104490</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4541500" y="16462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121017</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4325111" y="16237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39078</xdr:rowOff>
    </xdr:from>
    <xdr:to>
      <xdr:col>71</xdr:col>
      <xdr:colOff>177800</xdr:colOff>
      <xdr:row>96</xdr:row>
      <xdr:rowOff>47192</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2814300" y="16498278"/>
          <a:ext cx="889000" cy="8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165443</xdr:rowOff>
    </xdr:from>
    <xdr:to>
      <xdr:col>72</xdr:col>
      <xdr:colOff>38100</xdr:colOff>
      <xdr:row>96</xdr:row>
      <xdr:rowOff>95593</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3652500" y="16453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112120</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3436111" y="16228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1194</xdr:rowOff>
    </xdr:from>
    <xdr:to>
      <xdr:col>67</xdr:col>
      <xdr:colOff>101600</xdr:colOff>
      <xdr:row>96</xdr:row>
      <xdr:rowOff>102794</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2763500" y="16460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93921</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2547111" y="16553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11900</xdr:rowOff>
    </xdr:from>
    <xdr:to>
      <xdr:col>85</xdr:col>
      <xdr:colOff>177800</xdr:colOff>
      <xdr:row>96</xdr:row>
      <xdr:rowOff>113500</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6268700" y="1647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161777</xdr:rowOff>
    </xdr:from>
    <xdr:ext cx="534377" cy="259045"/>
    <xdr:sp macro="" textlink="">
      <xdr:nvSpPr>
        <xdr:cNvPr id="710" name="公債費該当値テキスト">
          <a:extLst>
            <a:ext uri="{FF2B5EF4-FFF2-40B4-BE49-F238E27FC236}">
              <a16:creationId xmlns:a16="http://schemas.microsoft.com/office/drawing/2014/main" id="{00000000-0008-0000-0700-0000C6020000}"/>
            </a:ext>
          </a:extLst>
        </xdr:cNvPr>
        <xdr:cNvSpPr txBox="1"/>
      </xdr:nvSpPr>
      <xdr:spPr>
        <a:xfrm>
          <a:off x="16370300" y="16449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24245</xdr:rowOff>
    </xdr:from>
    <xdr:to>
      <xdr:col>81</xdr:col>
      <xdr:colOff>101600</xdr:colOff>
      <xdr:row>96</xdr:row>
      <xdr:rowOff>125845</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5430500" y="16483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116972</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14111" y="16576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3175</xdr:rowOff>
    </xdr:from>
    <xdr:to>
      <xdr:col>76</xdr:col>
      <xdr:colOff>165100</xdr:colOff>
      <xdr:row>96</xdr:row>
      <xdr:rowOff>104775</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4541500" y="1646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95902</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325111" y="16555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167842</xdr:rowOff>
    </xdr:from>
    <xdr:to>
      <xdr:col>72</xdr:col>
      <xdr:colOff>38100</xdr:colOff>
      <xdr:row>96</xdr:row>
      <xdr:rowOff>97992</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3652500" y="1645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89119</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436111" y="16548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159728</xdr:rowOff>
    </xdr:from>
    <xdr:to>
      <xdr:col>67</xdr:col>
      <xdr:colOff>101600</xdr:colOff>
      <xdr:row>96</xdr:row>
      <xdr:rowOff>89878</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2763500" y="16447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106405</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2547111" y="16222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諸支出金グラフ枠">
          <a:extLst>
            <a:ext uri="{FF2B5EF4-FFF2-40B4-BE49-F238E27FC236}">
              <a16:creationId xmlns:a16="http://schemas.microsoft.com/office/drawing/2014/main" id="{00000000-0008-0000-0700-0000E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54661</xdr:rowOff>
    </xdr:from>
    <xdr:to>
      <xdr:col>116</xdr:col>
      <xdr:colOff>62864</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flipV="1">
          <a:off x="22159595" y="5198161"/>
          <a:ext cx="1269" cy="14566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1" name="諸支出金最小値テキスト">
          <a:extLst>
            <a:ext uri="{FF2B5EF4-FFF2-40B4-BE49-F238E27FC236}">
              <a16:creationId xmlns:a16="http://schemas.microsoft.com/office/drawing/2014/main" id="{00000000-0008-0000-0700-0000E5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1338</xdr:rowOff>
    </xdr:from>
    <xdr:ext cx="469744" cy="259045"/>
    <xdr:sp macro="" textlink="">
      <xdr:nvSpPr>
        <xdr:cNvPr id="743" name="諸支出金最大値テキスト">
          <a:extLst>
            <a:ext uri="{FF2B5EF4-FFF2-40B4-BE49-F238E27FC236}">
              <a16:creationId xmlns:a16="http://schemas.microsoft.com/office/drawing/2014/main" id="{00000000-0008-0000-0700-0000E7020000}"/>
            </a:ext>
          </a:extLst>
        </xdr:cNvPr>
        <xdr:cNvSpPr txBox="1"/>
      </xdr:nvSpPr>
      <xdr:spPr>
        <a:xfrm>
          <a:off x="22212300" y="4973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1,593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54661</xdr:rowOff>
    </xdr:from>
    <xdr:to>
      <xdr:col>116</xdr:col>
      <xdr:colOff>152400</xdr:colOff>
      <xdr:row>30</xdr:row>
      <xdr:rowOff>54661</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2072600" y="5198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13936</xdr:rowOff>
    </xdr:from>
    <xdr:ext cx="378565" cy="259045"/>
    <xdr:sp macro="" textlink="">
      <xdr:nvSpPr>
        <xdr:cNvPr id="746" name="諸支出金平均値テキスト">
          <a:extLst>
            <a:ext uri="{FF2B5EF4-FFF2-40B4-BE49-F238E27FC236}">
              <a16:creationId xmlns:a16="http://schemas.microsoft.com/office/drawing/2014/main" id="{00000000-0008-0000-0700-0000EA020000}"/>
            </a:ext>
          </a:extLst>
        </xdr:cNvPr>
        <xdr:cNvSpPr txBox="1"/>
      </xdr:nvSpPr>
      <xdr:spPr>
        <a:xfrm>
          <a:off x="22212300" y="635758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162509</xdr:rowOff>
    </xdr:from>
    <xdr:to>
      <xdr:col>116</xdr:col>
      <xdr:colOff>114300</xdr:colOff>
      <xdr:row>38</xdr:row>
      <xdr:rowOff>92659</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2110700" y="6506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159766</xdr:rowOff>
    </xdr:from>
    <xdr:to>
      <xdr:col>112</xdr:col>
      <xdr:colOff>38100</xdr:colOff>
      <xdr:row>38</xdr:row>
      <xdr:rowOff>89916</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1272500" y="650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106443</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1134017" y="62786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155194</xdr:rowOff>
    </xdr:from>
    <xdr:to>
      <xdr:col>107</xdr:col>
      <xdr:colOff>101600</xdr:colOff>
      <xdr:row>38</xdr:row>
      <xdr:rowOff>85344</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0383500" y="6498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101871</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0245017" y="62740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133248</xdr:rowOff>
    </xdr:from>
    <xdr:to>
      <xdr:col>102</xdr:col>
      <xdr:colOff>165100</xdr:colOff>
      <xdr:row>38</xdr:row>
      <xdr:rowOff>63398</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9494500" y="6476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79925</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9356017" y="62521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32664</xdr:rowOff>
    </xdr:from>
    <xdr:to>
      <xdr:col>98</xdr:col>
      <xdr:colOff>38100</xdr:colOff>
      <xdr:row>37</xdr:row>
      <xdr:rowOff>134264</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18605500" y="637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35</xdr:row>
      <xdr:rowOff>150791</xdr:rowOff>
    </xdr:from>
    <xdr:ext cx="378565"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67017" y="61515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5" name="諸支出金該当値テキスト">
          <a:extLst>
            <a:ext uri="{FF2B5EF4-FFF2-40B4-BE49-F238E27FC236}">
              <a16:creationId xmlns:a16="http://schemas.microsoft.com/office/drawing/2014/main" id="{00000000-0008-0000-0700-0000FD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8" name="前年度繰上充用金グラフ枠">
          <a:extLst>
            <a:ext uri="{FF2B5EF4-FFF2-40B4-BE49-F238E27FC236}">
              <a16:creationId xmlns:a16="http://schemas.microsoft.com/office/drawing/2014/main" id="{00000000-0008-0000-0700-00001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0" name="前年度繰上充用金最小値テキスト">
          <a:extLst>
            <a:ext uri="{FF2B5EF4-FFF2-40B4-BE49-F238E27FC236}">
              <a16:creationId xmlns:a16="http://schemas.microsoft.com/office/drawing/2014/main" id="{00000000-0008-0000-0700-000016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2" name="前年度繰上充用金最大値テキスト">
          <a:extLst>
            <a:ext uri="{FF2B5EF4-FFF2-40B4-BE49-F238E27FC236}">
              <a16:creationId xmlns:a16="http://schemas.microsoft.com/office/drawing/2014/main" id="{00000000-0008-0000-0700-000018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5" name="前年度繰上充用金平均値テキスト">
          <a:extLst>
            <a:ext uri="{FF2B5EF4-FFF2-40B4-BE49-F238E27FC236}">
              <a16:creationId xmlns:a16="http://schemas.microsoft.com/office/drawing/2014/main" id="{00000000-0008-0000-0700-00001B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4" name="前年度繰上充用金該当値テキスト">
          <a:extLst>
            <a:ext uri="{FF2B5EF4-FFF2-40B4-BE49-F238E27FC236}">
              <a16:creationId xmlns:a16="http://schemas.microsoft.com/office/drawing/2014/main" id="{00000000-0008-0000-0700-00002E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民生費の決算額は、物価高騰対応低所得世帯重点支援給付金等の給付や生活保護法扶助費等の増により、住民一人当たり</a:t>
          </a:r>
          <a:r>
            <a:rPr kumimoji="1" lang="en-US" altLang="ja-JP" sz="1300">
              <a:latin typeface="ＭＳ Ｐゴシック" panose="020B0600070205080204" pitchFamily="50" charset="-128"/>
              <a:ea typeface="ＭＳ Ｐゴシック" panose="020B0600070205080204" pitchFamily="50" charset="-128"/>
            </a:rPr>
            <a:t>180,397</a:t>
          </a:r>
          <a:r>
            <a:rPr kumimoji="1" lang="ja-JP" altLang="en-US" sz="1300">
              <a:latin typeface="ＭＳ Ｐゴシック" panose="020B0600070205080204" pitchFamily="50" charset="-128"/>
              <a:ea typeface="ＭＳ Ｐゴシック" panose="020B0600070205080204" pitchFamily="50" charset="-128"/>
            </a:rPr>
            <a:t>円と前年度より</a:t>
          </a:r>
          <a:r>
            <a:rPr kumimoji="1" lang="en-US" altLang="ja-JP" sz="1300">
              <a:latin typeface="ＭＳ Ｐゴシック" panose="020B0600070205080204" pitchFamily="50" charset="-128"/>
              <a:ea typeface="ＭＳ Ｐゴシック" panose="020B0600070205080204" pitchFamily="50" charset="-128"/>
            </a:rPr>
            <a:t>15,135</a:t>
          </a:r>
          <a:r>
            <a:rPr kumimoji="1" lang="ja-JP" altLang="en-US" sz="1300">
              <a:latin typeface="ＭＳ Ｐゴシック" panose="020B0600070205080204" pitchFamily="50" charset="-128"/>
              <a:ea typeface="ＭＳ Ｐゴシック" panose="020B0600070205080204" pitchFamily="50" charset="-128"/>
            </a:rPr>
            <a:t>円の増となっているものの、類似団体平均、埼玉県平均及び全国平均よりも低くなっている。教育費の決算額は、住民一人当たり</a:t>
          </a:r>
          <a:r>
            <a:rPr kumimoji="1" lang="en-US" altLang="ja-JP" sz="1300">
              <a:latin typeface="ＭＳ Ｐゴシック" panose="020B0600070205080204" pitchFamily="50" charset="-128"/>
              <a:ea typeface="ＭＳ Ｐゴシック" panose="020B0600070205080204" pitchFamily="50" charset="-128"/>
            </a:rPr>
            <a:t>56,856</a:t>
          </a:r>
          <a:r>
            <a:rPr kumimoji="1" lang="ja-JP" altLang="en-US" sz="1300">
              <a:latin typeface="ＭＳ Ｐゴシック" panose="020B0600070205080204" pitchFamily="50" charset="-128"/>
              <a:ea typeface="ＭＳ Ｐゴシック" panose="020B0600070205080204" pitchFamily="50" charset="-128"/>
            </a:rPr>
            <a:t>円となっており、前年度と比較し</a:t>
          </a:r>
          <a:r>
            <a:rPr kumimoji="1" lang="en-US" altLang="ja-JP" sz="1300">
              <a:latin typeface="ＭＳ Ｐゴシック" panose="020B0600070205080204" pitchFamily="50" charset="-128"/>
              <a:ea typeface="ＭＳ Ｐゴシック" panose="020B0600070205080204" pitchFamily="50" charset="-128"/>
            </a:rPr>
            <a:t>18,436</a:t>
          </a:r>
          <a:r>
            <a:rPr kumimoji="1" lang="ja-JP" altLang="en-US" sz="1300">
              <a:latin typeface="ＭＳ Ｐゴシック" panose="020B0600070205080204" pitchFamily="50" charset="-128"/>
              <a:ea typeface="ＭＳ Ｐゴシック" panose="020B0600070205080204" pitchFamily="50" charset="-128"/>
            </a:rPr>
            <a:t>円の増となった。これは、義務教育学校の整備に係る工事費の増が主な要因であり、類似団体平均及び埼玉県平均を上回ることとなった。一方で、衛生費の決算額は、ごみ処理収集業務を久喜宮代衛生組合から移管を受けたことによる負担金の減額により、住民一人当たり</a:t>
          </a:r>
          <a:r>
            <a:rPr kumimoji="1" lang="en-US" altLang="ja-JP" sz="1300">
              <a:latin typeface="ＭＳ Ｐゴシック" panose="020B0600070205080204" pitchFamily="50" charset="-128"/>
              <a:ea typeface="ＭＳ Ｐゴシック" panose="020B0600070205080204" pitchFamily="50" charset="-128"/>
            </a:rPr>
            <a:t>44,422</a:t>
          </a:r>
          <a:r>
            <a:rPr kumimoji="1" lang="ja-JP" altLang="en-US" sz="1300">
              <a:latin typeface="ＭＳ Ｐゴシック" panose="020B0600070205080204" pitchFamily="50" charset="-128"/>
              <a:ea typeface="ＭＳ Ｐゴシック" panose="020B0600070205080204" pitchFamily="50" charset="-128"/>
            </a:rPr>
            <a:t>円と前年度と比較し</a:t>
          </a:r>
          <a:r>
            <a:rPr kumimoji="1" lang="en-US" altLang="ja-JP" sz="1300">
              <a:latin typeface="ＭＳ Ｐゴシック" panose="020B0600070205080204" pitchFamily="50" charset="-128"/>
              <a:ea typeface="ＭＳ Ｐゴシック" panose="020B0600070205080204" pitchFamily="50" charset="-128"/>
            </a:rPr>
            <a:t>239</a:t>
          </a:r>
          <a:r>
            <a:rPr kumimoji="1" lang="ja-JP" altLang="en-US" sz="1300">
              <a:latin typeface="ＭＳ Ｐゴシック" panose="020B0600070205080204" pitchFamily="50" charset="-128"/>
              <a:ea typeface="ＭＳ Ｐゴシック" panose="020B0600070205080204" pitchFamily="50" charset="-128"/>
            </a:rPr>
            <a:t>円の減となった。しかし、ごみ処理施設の整備により依然として類似団体平均及び埼玉県平均よりも上回っている。公債費の決算額は、学校給食センターの整備に係る市債の償還が始まったことや久喜宮代衛生組合発行の地方債に対する負担金の増等により、住民一人当たり</a:t>
          </a:r>
          <a:r>
            <a:rPr kumimoji="1" lang="en-US" altLang="ja-JP" sz="1300">
              <a:latin typeface="ＭＳ Ｐゴシック" panose="020B0600070205080204" pitchFamily="50" charset="-128"/>
              <a:ea typeface="ＭＳ Ｐゴシック" panose="020B0600070205080204" pitchFamily="50" charset="-128"/>
            </a:rPr>
            <a:t>26,042</a:t>
          </a:r>
          <a:r>
            <a:rPr kumimoji="1" lang="ja-JP" altLang="en-US" sz="1300">
              <a:latin typeface="ＭＳ Ｐゴシック" panose="020B0600070205080204" pitchFamily="50" charset="-128"/>
              <a:ea typeface="ＭＳ Ｐゴシック" panose="020B0600070205080204" pitchFamily="50" charset="-128"/>
            </a:rPr>
            <a:t>円と前年度より</a:t>
          </a:r>
          <a:r>
            <a:rPr kumimoji="1" lang="en-US" altLang="ja-JP" sz="1300">
              <a:latin typeface="ＭＳ Ｐゴシック" panose="020B0600070205080204" pitchFamily="50" charset="-128"/>
              <a:ea typeface="ＭＳ Ｐゴシック" panose="020B0600070205080204" pitchFamily="50" charset="-128"/>
            </a:rPr>
            <a:t>648</a:t>
          </a:r>
          <a:r>
            <a:rPr kumimoji="1" lang="ja-JP" altLang="en-US" sz="1300">
              <a:latin typeface="ＭＳ Ｐゴシック" panose="020B0600070205080204" pitchFamily="50" charset="-128"/>
              <a:ea typeface="ＭＳ Ｐゴシック" panose="020B0600070205080204" pitchFamily="50" charset="-128"/>
            </a:rPr>
            <a:t>円増加したが、類似団体平均、埼玉県平均及び全国平均より低くなっている。</a:t>
          </a:r>
        </a:p>
        <a:p>
          <a:r>
            <a:rPr kumimoji="1" lang="ja-JP" altLang="en-US" sz="1300">
              <a:latin typeface="ＭＳ Ｐゴシック" panose="020B0600070205080204" pitchFamily="50" charset="-128"/>
              <a:ea typeface="ＭＳ Ｐゴシック" panose="020B0600070205080204" pitchFamily="50" charset="-128"/>
            </a:rPr>
            <a:t>　今後、ごみ処理施設の建設、余熱利用施設及び（仮称）本多静六記念　市民の森・緑の公園の一体整備及び義務教育学校の開校準備といった大規模事業が控えており、より一層、事業の必要性の検証や所期の目的を達成した事業の見直しを徹底するなど、事業費の削減に努めるとともに、引き続き市債の新規発行の抑制及び普通交付税の基準財政需要額に算入される地方債の活用並びに補償金等の生じない借換債の繰上償還を推進し、後年度の財政負担の軽減に努めていく。</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埼玉県久喜市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令和</a:t>
          </a:r>
          <a:r>
            <a:rPr kumimoji="1" lang="en-US" altLang="ja-JP" sz="1300">
              <a:latin typeface="ＭＳ ゴシック" pitchFamily="49" charset="-128"/>
              <a:ea typeface="ＭＳ ゴシック" pitchFamily="49" charset="-128"/>
            </a:rPr>
            <a:t>6</a:t>
          </a:r>
          <a:r>
            <a:rPr kumimoji="1" lang="ja-JP" altLang="en-US" sz="1300">
              <a:latin typeface="ＭＳ ゴシック" pitchFamily="49" charset="-128"/>
              <a:ea typeface="ＭＳ ゴシック" pitchFamily="49" charset="-128"/>
            </a:rPr>
            <a:t>年度は、前年度と比較して歳入総額の伸びよりも歳出総額の伸びが下回ったため、形式収支が増額となり、実質収支は</a:t>
          </a:r>
          <a:r>
            <a:rPr kumimoji="1" lang="en-US" altLang="ja-JP" sz="1300">
              <a:latin typeface="ＭＳ ゴシック" pitchFamily="49" charset="-128"/>
              <a:ea typeface="ＭＳ ゴシック" pitchFamily="49" charset="-128"/>
            </a:rPr>
            <a:t>1.93</a:t>
          </a:r>
          <a:r>
            <a:rPr kumimoji="1" lang="ja-JP" altLang="en-US" sz="1300">
              <a:latin typeface="ＭＳ ゴシック" pitchFamily="49" charset="-128"/>
              <a:ea typeface="ＭＳ ゴシック" pitchFamily="49" charset="-128"/>
            </a:rPr>
            <a:t>ポイントの増となった。これらの影響等により実質単年度収支は</a:t>
          </a:r>
          <a:r>
            <a:rPr kumimoji="1" lang="en-US" altLang="ja-JP" sz="1300">
              <a:latin typeface="ＭＳ ゴシック" pitchFamily="49" charset="-128"/>
              <a:ea typeface="ＭＳ ゴシック" pitchFamily="49" charset="-128"/>
            </a:rPr>
            <a:t>5.37</a:t>
          </a:r>
          <a:r>
            <a:rPr kumimoji="1" lang="ja-JP" altLang="en-US" sz="1300">
              <a:latin typeface="ＭＳ ゴシック" pitchFamily="49" charset="-128"/>
              <a:ea typeface="ＭＳ ゴシック" pitchFamily="49" charset="-128"/>
            </a:rPr>
            <a:t>ポイントの増となり黒字に転じた。</a:t>
          </a:r>
        </a:p>
        <a:p>
          <a:r>
            <a:rPr kumimoji="1" lang="ja-JP" altLang="en-US" sz="1300">
              <a:latin typeface="ＭＳ ゴシック" pitchFamily="49" charset="-128"/>
              <a:ea typeface="ＭＳ ゴシック" pitchFamily="49" charset="-128"/>
            </a:rPr>
            <a:t>　財政調整基金残高は、一般財源の不足に対する取り崩し額よりも積立額が上回ったこと等により、</a:t>
          </a:r>
          <a:r>
            <a:rPr kumimoji="1" lang="en-US" altLang="ja-JP" sz="1300">
              <a:latin typeface="ＭＳ ゴシック" pitchFamily="49" charset="-128"/>
              <a:ea typeface="ＭＳ ゴシック" pitchFamily="49" charset="-128"/>
            </a:rPr>
            <a:t>1.34</a:t>
          </a:r>
          <a:r>
            <a:rPr kumimoji="1" lang="ja-JP" altLang="en-US" sz="1300">
              <a:latin typeface="ＭＳ ゴシック" pitchFamily="49" charset="-128"/>
              <a:ea typeface="ＭＳ ゴシック" pitchFamily="49" charset="-128"/>
            </a:rPr>
            <a:t>ポイントの増となった。引き続き、今後の予算編成を見据え、標準財政規模の</a:t>
          </a:r>
          <a:r>
            <a:rPr kumimoji="1" lang="en-US" altLang="ja-JP" sz="1300">
              <a:latin typeface="ＭＳ ゴシック" pitchFamily="49" charset="-128"/>
              <a:ea typeface="ＭＳ ゴシック" pitchFamily="49" charset="-128"/>
            </a:rPr>
            <a:t>10</a:t>
          </a:r>
          <a:r>
            <a:rPr kumimoji="1" lang="ja-JP" altLang="en-US" sz="1300">
              <a:latin typeface="ＭＳ ゴシック" pitchFamily="49" charset="-128"/>
              <a:ea typeface="ＭＳ ゴシック" pitchFamily="49" charset="-128"/>
            </a:rPr>
            <a:t>％以上の額の確保に努めていく。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埼玉県久喜市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年度も過年度と同様に、全ての会計において赤字額はなく、前年度と比較し黒字額が増加した。</a:t>
          </a:r>
        </a:p>
        <a:p>
          <a:r>
            <a:rPr kumimoji="1" lang="ja-JP" altLang="en-US" sz="1400">
              <a:latin typeface="ＭＳ ゴシック" pitchFamily="49" charset="-128"/>
              <a:ea typeface="ＭＳ ゴシック" pitchFamily="49" charset="-128"/>
            </a:rPr>
            <a:t>　今後も各会計において、経費節減を図るだけでなく、使用料収入や保険料収入の徴収率を向上させるなど自主財源確保にも取り組むことで、適正な財政運営及び企業運営に努めていく。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埼玉県久喜市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実質公債費比率の分子は、平成</a:t>
          </a:r>
          <a:r>
            <a:rPr kumimoji="1" lang="en-US" altLang="ja-JP" sz="1300">
              <a:latin typeface="ＭＳ ゴシック" pitchFamily="49" charset="-128"/>
              <a:ea typeface="ＭＳ ゴシック" pitchFamily="49" charset="-128"/>
            </a:rPr>
            <a:t>26</a:t>
          </a:r>
          <a:r>
            <a:rPr kumimoji="1" lang="ja-JP" altLang="en-US" sz="1300">
              <a:latin typeface="ＭＳ ゴシック" pitchFamily="49" charset="-128"/>
              <a:ea typeface="ＭＳ ゴシック" pitchFamily="49" charset="-128"/>
            </a:rPr>
            <a:t>年度以降減少傾向となっていたが、令和</a:t>
          </a:r>
          <a:r>
            <a:rPr kumimoji="1" lang="en-US" altLang="ja-JP" sz="1300">
              <a:latin typeface="ＭＳ ゴシック" pitchFamily="49" charset="-128"/>
              <a:ea typeface="ＭＳ ゴシック" pitchFamily="49" charset="-128"/>
            </a:rPr>
            <a:t>5</a:t>
          </a:r>
          <a:r>
            <a:rPr kumimoji="1" lang="ja-JP" altLang="en-US" sz="1300">
              <a:latin typeface="ＭＳ ゴシック" pitchFamily="49" charset="-128"/>
              <a:ea typeface="ＭＳ ゴシック" pitchFamily="49" charset="-128"/>
            </a:rPr>
            <a:t>年度から増加傾向に転じ、令和</a:t>
          </a:r>
          <a:r>
            <a:rPr kumimoji="1" lang="en-US" altLang="ja-JP" sz="1300">
              <a:latin typeface="ＭＳ ゴシック" pitchFamily="49" charset="-128"/>
              <a:ea typeface="ＭＳ ゴシック" pitchFamily="49" charset="-128"/>
            </a:rPr>
            <a:t>6</a:t>
          </a:r>
          <a:r>
            <a:rPr kumimoji="1" lang="ja-JP" altLang="en-US" sz="1300">
              <a:latin typeface="ＭＳ ゴシック" pitchFamily="49" charset="-128"/>
              <a:ea typeface="ＭＳ ゴシック" pitchFamily="49" charset="-128"/>
            </a:rPr>
            <a:t>年度は前年度と比較して</a:t>
          </a:r>
          <a:r>
            <a:rPr kumimoji="1" lang="en-US" altLang="ja-JP" sz="1300">
              <a:latin typeface="ＭＳ ゴシック" pitchFamily="49" charset="-128"/>
              <a:ea typeface="ＭＳ ゴシック" pitchFamily="49" charset="-128"/>
            </a:rPr>
            <a:t>69</a:t>
          </a:r>
          <a:r>
            <a:rPr kumimoji="1" lang="ja-JP" altLang="en-US" sz="1300">
              <a:latin typeface="ＭＳ ゴシック" pitchFamily="49" charset="-128"/>
              <a:ea typeface="ＭＳ ゴシック" pitchFamily="49" charset="-128"/>
            </a:rPr>
            <a:t>百万円の増となった。</a:t>
          </a:r>
        </a:p>
        <a:p>
          <a:r>
            <a:rPr kumimoji="1" lang="ja-JP" altLang="en-US" sz="1300">
              <a:latin typeface="ＭＳ ゴシック" pitchFamily="49" charset="-128"/>
              <a:ea typeface="ＭＳ ゴシック" pitchFamily="49" charset="-128"/>
            </a:rPr>
            <a:t>　これは、学校給食センターの整備に係る市債の償還が始まったことや久喜宮代衛生組合発行の地方債に対する負担金の増等が要因と考えられる。</a:t>
          </a:r>
        </a:p>
        <a:p>
          <a:r>
            <a:rPr kumimoji="1" lang="ja-JP" altLang="en-US" sz="1300">
              <a:latin typeface="ＭＳ ゴシック" pitchFamily="49" charset="-128"/>
              <a:ea typeface="ＭＳ ゴシック" pitchFamily="49" charset="-128"/>
            </a:rPr>
            <a:t>　今後、大規模な施設の建設を控えているため、引き続き、市債の新規発行の抑制及び普通交付税の基準財政需要額に算入される地方債の活用並びに補償金等の生じない借換債の繰上償還を推進し、後年度の財政負担の減少に努め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満期一括償還市債の発行は行っておらず、今後も新規発行の予定はない。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埼玉県久喜市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一般会計等に係る地方債現在高は、令和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年度については、義務教育学校の整備や小・中学校外壁改修に係る市債、中学校屋内運動場空調設備の整備に係る市債を発行したものの、臨時財政対策債の現在高が</a:t>
          </a:r>
          <a:r>
            <a:rPr kumimoji="1" lang="en-US" altLang="ja-JP" sz="1400">
              <a:latin typeface="ＭＳ ゴシック" pitchFamily="49" charset="-128"/>
              <a:ea typeface="ＭＳ ゴシック" pitchFamily="49" charset="-128"/>
            </a:rPr>
            <a:t>1,927</a:t>
          </a:r>
          <a:r>
            <a:rPr kumimoji="1" lang="ja-JP" altLang="en-US" sz="1400">
              <a:latin typeface="ＭＳ ゴシック" pitchFamily="49" charset="-128"/>
              <a:ea typeface="ＭＳ ゴシック" pitchFamily="49" charset="-128"/>
            </a:rPr>
            <a:t>百万円減したこと等により、前年度と比較して</a:t>
          </a:r>
          <a:r>
            <a:rPr kumimoji="1" lang="en-US" altLang="ja-JP" sz="1400">
              <a:latin typeface="ＭＳ ゴシック" pitchFamily="49" charset="-128"/>
              <a:ea typeface="ＭＳ ゴシック" pitchFamily="49" charset="-128"/>
            </a:rPr>
            <a:t>883</a:t>
          </a:r>
          <a:r>
            <a:rPr kumimoji="1" lang="ja-JP" altLang="en-US" sz="1400">
              <a:latin typeface="ＭＳ ゴシック" pitchFamily="49" charset="-128"/>
              <a:ea typeface="ＭＳ ゴシック" pitchFamily="49" charset="-128"/>
            </a:rPr>
            <a:t>百万円の減となった。</a:t>
          </a:r>
        </a:p>
        <a:p>
          <a:r>
            <a:rPr kumimoji="1" lang="ja-JP" altLang="en-US" sz="1400">
              <a:latin typeface="ＭＳ ゴシック" pitchFamily="49" charset="-128"/>
              <a:ea typeface="ＭＳ ゴシック" pitchFamily="49" charset="-128"/>
            </a:rPr>
            <a:t>　充当可能基金については、公共建築物の維持更新や大規模施設の改修費用等に充てるため、アセットマネジメント基金を</a:t>
          </a:r>
          <a:r>
            <a:rPr kumimoji="1" lang="en-US" altLang="ja-JP" sz="1400">
              <a:latin typeface="ＭＳ ゴシック" pitchFamily="49" charset="-128"/>
              <a:ea typeface="ＭＳ ゴシック" pitchFamily="49" charset="-128"/>
            </a:rPr>
            <a:t>921</a:t>
          </a:r>
          <a:r>
            <a:rPr kumimoji="1" lang="ja-JP" altLang="en-US" sz="1400">
              <a:latin typeface="ＭＳ ゴシック" pitchFamily="49" charset="-128"/>
              <a:ea typeface="ＭＳ ゴシック" pitchFamily="49" charset="-128"/>
            </a:rPr>
            <a:t>百万円、場外発売場環境整備基金を</a:t>
          </a:r>
          <a:r>
            <a:rPr kumimoji="1" lang="en-US" altLang="ja-JP" sz="1400">
              <a:latin typeface="ＭＳ ゴシック" pitchFamily="49" charset="-128"/>
              <a:ea typeface="ＭＳ ゴシック" pitchFamily="49" charset="-128"/>
            </a:rPr>
            <a:t>316</a:t>
          </a:r>
          <a:r>
            <a:rPr kumimoji="1" lang="ja-JP" altLang="en-US" sz="1400">
              <a:latin typeface="ＭＳ ゴシック" pitchFamily="49" charset="-128"/>
              <a:ea typeface="ＭＳ ゴシック" pitchFamily="49" charset="-128"/>
            </a:rPr>
            <a:t>百万円を取り崩したこと等により、前年度と比較して</a:t>
          </a:r>
          <a:r>
            <a:rPr kumimoji="1" lang="en-US" altLang="ja-JP" sz="1400">
              <a:latin typeface="ＭＳ ゴシック" pitchFamily="49" charset="-128"/>
              <a:ea typeface="ＭＳ ゴシック" pitchFamily="49" charset="-128"/>
            </a:rPr>
            <a:t>1,389</a:t>
          </a:r>
          <a:r>
            <a:rPr kumimoji="1" lang="ja-JP" altLang="en-US" sz="1400">
              <a:latin typeface="ＭＳ ゴシック" pitchFamily="49" charset="-128"/>
              <a:ea typeface="ＭＳ ゴシック" pitchFamily="49" charset="-128"/>
            </a:rPr>
            <a:t>百万円の減となった。</a:t>
          </a:r>
        </a:p>
        <a:p>
          <a:r>
            <a:rPr kumimoji="1" lang="ja-JP" altLang="en-US" sz="1400">
              <a:latin typeface="ＭＳ ゴシック" pitchFamily="49" charset="-128"/>
              <a:ea typeface="ＭＳ ゴシック" pitchFamily="49" charset="-128"/>
            </a:rPr>
            <a:t>　将来負担比率は現在のところ算出ゼロで、早期健全化基準未満の数値で推移しているものの、大規模施設の建設が後年度に控えており、引き続き事業の必要性の検証による地方債の新規発行抑制に努め、比率の改善を図っ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埼玉県久喜市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財政調整基金は、実質収支を黒字にするため</a:t>
          </a:r>
          <a:r>
            <a:rPr lang="en-US" altLang="ja-JP" sz="1300">
              <a:solidFill>
                <a:schemeClr val="dk1"/>
              </a:solidFill>
              <a:effectLst/>
              <a:latin typeface="ＭＳ ゴシック" panose="020B0609070205080204" pitchFamily="49" charset="-128"/>
              <a:ea typeface="ＭＳ ゴシック" panose="020B0609070205080204" pitchFamily="49" charset="-128"/>
              <a:cs typeface="+mn-cs"/>
            </a:rPr>
            <a:t>499</a:t>
          </a:r>
          <a:r>
            <a:rPr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百万円を取り崩した一方、</a:t>
          </a:r>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令和</a:t>
          </a:r>
          <a:r>
            <a:rPr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年度決算において発生した実質収支額の二分の一の額として</a:t>
          </a:r>
          <a:r>
            <a:rPr lang="en-US" altLang="ja-JP" sz="1300">
              <a:solidFill>
                <a:schemeClr val="dk1"/>
              </a:solidFill>
              <a:effectLst/>
              <a:latin typeface="ＭＳ ゴシック" panose="020B0609070205080204" pitchFamily="49" charset="-128"/>
              <a:ea typeface="ＭＳ ゴシック" panose="020B0609070205080204" pitchFamily="49" charset="-128"/>
              <a:cs typeface="+mn-cs"/>
            </a:rPr>
            <a:t>1,024</a:t>
          </a:r>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a:t>
          </a:r>
          <a:r>
            <a:rPr lang="ja-JP" altLang="en-US" sz="1300">
              <a:solidFill>
                <a:schemeClr val="dk1"/>
              </a:solidFill>
              <a:effectLst/>
              <a:latin typeface="ＭＳ ゴシック" panose="020B0609070205080204" pitchFamily="49" charset="-128"/>
              <a:ea typeface="ＭＳ ゴシック" panose="020B0609070205080204" pitchFamily="49" charset="-128"/>
              <a:cs typeface="+mn-cs"/>
            </a:rPr>
            <a:t>こと等により</a:t>
          </a:r>
          <a:r>
            <a:rPr lang="en-US" altLang="ja-JP" sz="1300">
              <a:solidFill>
                <a:schemeClr val="dk1"/>
              </a:solidFill>
              <a:effectLst/>
              <a:latin typeface="ＭＳ ゴシック" panose="020B0609070205080204" pitchFamily="49" charset="-128"/>
              <a:ea typeface="ＭＳ ゴシック" panose="020B0609070205080204" pitchFamily="49" charset="-128"/>
              <a:cs typeface="+mn-cs"/>
            </a:rPr>
            <a:t>530</a:t>
          </a:r>
          <a:r>
            <a:rPr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百万円の増となった。また、公共建築物の維持更新や</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大規模施設の改修費用等に充てるため、アセットマネジメント基金</a:t>
          </a:r>
          <a:r>
            <a:rPr lang="ja-JP" altLang="en-US" sz="1300">
              <a:solidFill>
                <a:schemeClr val="dk1"/>
              </a:solidFill>
              <a:effectLst/>
              <a:latin typeface="ＭＳ ゴシック" panose="020B0609070205080204" pitchFamily="49" charset="-128"/>
              <a:ea typeface="ＭＳ ゴシック" panose="020B0609070205080204" pitchFamily="49" charset="-128"/>
              <a:cs typeface="+mn-cs"/>
            </a:rPr>
            <a:t>を</a:t>
          </a:r>
          <a:r>
            <a:rPr lang="en-US" altLang="ja-JP" sz="1300">
              <a:solidFill>
                <a:schemeClr val="dk1"/>
              </a:solidFill>
              <a:effectLst/>
              <a:latin typeface="ＭＳ ゴシック" panose="020B0609070205080204" pitchFamily="49" charset="-128"/>
              <a:ea typeface="ＭＳ ゴシック" panose="020B0609070205080204" pitchFamily="49" charset="-128"/>
              <a:cs typeface="+mn-cs"/>
            </a:rPr>
            <a:t>921</a:t>
          </a:r>
          <a:r>
            <a:rPr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百万円、場外発売場環境整備基金を</a:t>
          </a:r>
          <a:r>
            <a:rPr lang="en-US" altLang="ja-JP" sz="1300">
              <a:solidFill>
                <a:schemeClr val="dk1"/>
              </a:solidFill>
              <a:effectLst/>
              <a:latin typeface="ＭＳ ゴシック" panose="020B0609070205080204" pitchFamily="49" charset="-128"/>
              <a:ea typeface="ＭＳ ゴシック" panose="020B0609070205080204" pitchFamily="49" charset="-128"/>
              <a:cs typeface="+mn-cs"/>
            </a:rPr>
            <a:t>316</a:t>
          </a:r>
          <a:r>
            <a:rPr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百万円を取り崩したこと等により、基金全体としては、</a:t>
          </a:r>
          <a:r>
            <a:rPr lang="en-US" altLang="ja-JP" sz="1300">
              <a:solidFill>
                <a:schemeClr val="dk1"/>
              </a:solidFill>
              <a:effectLst/>
              <a:latin typeface="ＭＳ ゴシック" panose="020B0609070205080204" pitchFamily="49" charset="-128"/>
              <a:ea typeface="ＭＳ ゴシック" panose="020B0609070205080204" pitchFamily="49" charset="-128"/>
              <a:cs typeface="+mn-cs"/>
            </a:rPr>
            <a:t>1,209</a:t>
          </a:r>
          <a:r>
            <a:rPr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ごみ処理施設等の大規模施設の建設による普通建設事業費の増により、財政調整基金やごみ処理施設整備基金等の取り崩しが見込まれるため、基金全体としては中長期的に減少傾向になると考えられ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アセットマネジメント基金：公共建築物の維持更新及び統廃合</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ごみ処理施設整備基金：市のごみ処理施設等の整備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場外発売場環境整備基金：モーターボート競走法第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条の規定に基づき設置された場外発売場における勝舟投票券の売上に関し、市に交付される環境整備協力費の有効活用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（仮称）本多静六記念　市民の森・緑の公園整備基金：（仮称）本多静六記念　市民の森・緑の公園の整備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福祉基金：地域の保健福祉活動の充実を目的とした公共施設等の整備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公共建築物の維持更新や大規模施設の改修費用</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等に充てるため、</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アセットマネジメント基金を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百万円、場外発売場環境整備基金を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百万円を取り崩し、ごみ処理施設の建設に係る経費に充てるため、ごみ処理施設整備基金を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百万円取り崩したこと等により、全体として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1,141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今後もごみ処理施設等の大規模施設の建設による普通建設事業費の増により、ごみ処理施設整備基金等の取り崩しが見込まれるため、その他特定目的基金は中長期的に減少傾向になると考えられる。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財政調整基金は、実質収支を黒字にするため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499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百万円を取り崩した一方、令和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年度決算において発生した実質収支額の二分の一の額として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1,024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百万円を積み立てたこと等により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今後もごみ処理施設等の大規模施設の建設に係る普通建設事業費の増による歳出の増額に伴い、財政調整基金繰入金の増額が見込まれることから、財政調整基金の適正管理に努めていく。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0"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減債基金は、</a:t>
          </a:r>
          <a:r>
            <a:rPr kumimoji="0"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取り崩した額が普通交付税のうち臨時財政対策債償還基金費分として交付された積立額を上回ったため、</a:t>
          </a:r>
          <a:r>
            <a:rPr kumimoji="0"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599</a:t>
          </a:r>
          <a:r>
            <a:rPr kumimoji="0"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百万円の減</a:t>
          </a:r>
          <a:r>
            <a:rPr kumimoji="0"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債の新規発行抑制に努めているものの、今後もごみ処理施設等の大規模施設の建設等、一般会計等に係る地方債現在高の増加要因が見込まれる状況であることから、計画的な償還を推進するため、減債基金の適正管理に努め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22FDA54-7B9B-49DA-9576-4091A5B027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1F63BB5C-C5EB-40BD-9AD9-41BA664629F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a:extLst>
            <a:ext uri="{FF2B5EF4-FFF2-40B4-BE49-F238E27FC236}">
              <a16:creationId xmlns:a16="http://schemas.microsoft.com/office/drawing/2014/main" id="{658F2033-BEB5-4AE8-BB5D-CEFC2BAE6EE5}"/>
            </a:ext>
          </a:extLst>
        </xdr:cNvPr>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a:extLst>
            <a:ext uri="{FF2B5EF4-FFF2-40B4-BE49-F238E27FC236}">
              <a16:creationId xmlns:a16="http://schemas.microsoft.com/office/drawing/2014/main" id="{85BEA051-B85B-472E-B973-3051DC967FDC}"/>
            </a:ext>
          </a:extLst>
        </xdr:cNvPr>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6" name="正方形/長方形 5">
          <a:extLst>
            <a:ext uri="{FF2B5EF4-FFF2-40B4-BE49-F238E27FC236}">
              <a16:creationId xmlns:a16="http://schemas.microsoft.com/office/drawing/2014/main" id="{A9D3D33B-BD0A-41D6-94EC-19861C50FB56}"/>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7" name="正方形/長方形 6">
          <a:extLst>
            <a:ext uri="{FF2B5EF4-FFF2-40B4-BE49-F238E27FC236}">
              <a16:creationId xmlns:a16="http://schemas.microsoft.com/office/drawing/2014/main" id="{59B69103-4876-4C72-86F7-FC023DB496BD}"/>
            </a:ext>
          </a:extLst>
        </xdr:cNvPr>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8" name="正方形/長方形 7">
          <a:extLst>
            <a:ext uri="{FF2B5EF4-FFF2-40B4-BE49-F238E27FC236}">
              <a16:creationId xmlns:a16="http://schemas.microsoft.com/office/drawing/2014/main" id="{88BB06EE-9AD6-433D-B28C-BF4F79DB8E93}"/>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9" name="正方形/長方形 8">
          <a:extLst>
            <a:ext uri="{FF2B5EF4-FFF2-40B4-BE49-F238E27FC236}">
              <a16:creationId xmlns:a16="http://schemas.microsoft.com/office/drawing/2014/main" id="{0BC78128-FF96-4EB6-87E1-6815F891BCD4}"/>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0" name="正方形/長方形 9">
          <a:extLst>
            <a:ext uri="{FF2B5EF4-FFF2-40B4-BE49-F238E27FC236}">
              <a16:creationId xmlns:a16="http://schemas.microsoft.com/office/drawing/2014/main" id="{AC654F68-0FCD-4083-AE08-F6610003FB78}"/>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1" name="正方形/長方形 10">
          <a:extLst>
            <a:ext uri="{FF2B5EF4-FFF2-40B4-BE49-F238E27FC236}">
              <a16:creationId xmlns:a16="http://schemas.microsoft.com/office/drawing/2014/main" id="{16D5A399-DAA6-458D-A164-9929F7035D60}"/>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2" name="正方形/長方形 11">
          <a:extLst>
            <a:ext uri="{FF2B5EF4-FFF2-40B4-BE49-F238E27FC236}">
              <a16:creationId xmlns:a16="http://schemas.microsoft.com/office/drawing/2014/main" id="{7DAD8F75-C347-4C2D-912E-1B5C072E214C}"/>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3" name="正方形/長方形 12">
          <a:extLst>
            <a:ext uri="{FF2B5EF4-FFF2-40B4-BE49-F238E27FC236}">
              <a16:creationId xmlns:a16="http://schemas.microsoft.com/office/drawing/2014/main" id="{58027404-9AC7-4364-9223-CFB770263F77}"/>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埼玉県久喜市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4" name="正方形/長方形 13">
          <a:extLst>
            <a:ext uri="{FF2B5EF4-FFF2-40B4-BE49-F238E27FC236}">
              <a16:creationId xmlns:a16="http://schemas.microsoft.com/office/drawing/2014/main" id="{1D5CDAC7-1C20-4047-99FD-DE290A07139E}"/>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5" name="正方形/長方形 14">
          <a:extLst>
            <a:ext uri="{FF2B5EF4-FFF2-40B4-BE49-F238E27FC236}">
              <a16:creationId xmlns:a16="http://schemas.microsoft.com/office/drawing/2014/main" id="{9C2D468B-B370-4EFE-8D56-5124C5A970DF}"/>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6" name="正方形/長方形 15">
          <a:extLst>
            <a:ext uri="{FF2B5EF4-FFF2-40B4-BE49-F238E27FC236}">
              <a16:creationId xmlns:a16="http://schemas.microsoft.com/office/drawing/2014/main" id="{3A457531-E8F1-4667-8DD5-4F52380905E4}"/>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 name="正方形/長方形 16">
          <a:extLst>
            <a:ext uri="{FF2B5EF4-FFF2-40B4-BE49-F238E27FC236}">
              <a16:creationId xmlns:a16="http://schemas.microsoft.com/office/drawing/2014/main" id="{7B2771A7-A9A0-41C6-9E41-D2047B4C0D88}"/>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8" name="正方形/長方形 17">
          <a:extLst>
            <a:ext uri="{FF2B5EF4-FFF2-40B4-BE49-F238E27FC236}">
              <a16:creationId xmlns:a16="http://schemas.microsoft.com/office/drawing/2014/main" id="{B55C22F3-3080-43C5-AEDD-254E2F9A9B6A}"/>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9" name="正方形/長方形 18">
          <a:extLst>
            <a:ext uri="{FF2B5EF4-FFF2-40B4-BE49-F238E27FC236}">
              <a16:creationId xmlns:a16="http://schemas.microsoft.com/office/drawing/2014/main" id="{90E31366-E6FE-4827-B314-B78DE220DE39}"/>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150,976
146,570
82.41
64,766,234
61,448,408
2,750,342
33,619,029
40,782,219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0" name="正方形/長方形 19">
          <a:extLst>
            <a:ext uri="{FF2B5EF4-FFF2-40B4-BE49-F238E27FC236}">
              <a16:creationId xmlns:a16="http://schemas.microsoft.com/office/drawing/2014/main" id="{C5766501-433A-4929-B2BE-CD7D79B1A71B}"/>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1" name="正方形/長方形 20">
          <a:extLst>
            <a:ext uri="{FF2B5EF4-FFF2-40B4-BE49-F238E27FC236}">
              <a16:creationId xmlns:a16="http://schemas.microsoft.com/office/drawing/2014/main" id="{C907581A-1A7D-45FD-A81B-4FBC8142B9D1}"/>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2" name="正方形/長方形 21">
          <a:extLst>
            <a:ext uri="{FF2B5EF4-FFF2-40B4-BE49-F238E27FC236}">
              <a16:creationId xmlns:a16="http://schemas.microsoft.com/office/drawing/2014/main" id="{3C1B677F-F911-405F-B772-F006B4A05ADB}"/>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3" name="正方形/長方形 22">
          <a:extLst>
            <a:ext uri="{FF2B5EF4-FFF2-40B4-BE49-F238E27FC236}">
              <a16:creationId xmlns:a16="http://schemas.microsoft.com/office/drawing/2014/main" id="{C5C3A32A-6FD3-4403-A155-EA9EE3D24EFD}"/>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4" name="正方形/長方形 23">
          <a:extLst>
            <a:ext uri="{FF2B5EF4-FFF2-40B4-BE49-F238E27FC236}">
              <a16:creationId xmlns:a16="http://schemas.microsoft.com/office/drawing/2014/main" id="{31C6359E-3C60-4B7C-92D2-DE79049D3C50}"/>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5" name="正方形/長方形 24">
          <a:extLst>
            <a:ext uri="{FF2B5EF4-FFF2-40B4-BE49-F238E27FC236}">
              <a16:creationId xmlns:a16="http://schemas.microsoft.com/office/drawing/2014/main" id="{7AA182BA-1FD9-4D29-B642-F7AC39321711}"/>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6" name="角丸四角形 25">
          <a:extLst>
            <a:ext uri="{FF2B5EF4-FFF2-40B4-BE49-F238E27FC236}">
              <a16:creationId xmlns:a16="http://schemas.microsoft.com/office/drawing/2014/main" id="{EEE42932-B543-4959-AE1D-A0D390BE9CBD}"/>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7" name="正方形/長方形 26">
          <a:extLst>
            <a:ext uri="{FF2B5EF4-FFF2-40B4-BE49-F238E27FC236}">
              <a16:creationId xmlns:a16="http://schemas.microsoft.com/office/drawing/2014/main" id="{FEA2C9B3-6EA1-4870-B489-84F2B1C72C03}"/>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8" name="正方形/長方形 27">
          <a:extLst>
            <a:ext uri="{FF2B5EF4-FFF2-40B4-BE49-F238E27FC236}">
              <a16:creationId xmlns:a16="http://schemas.microsoft.com/office/drawing/2014/main" id="{868264D4-024A-482A-B7A4-0B3FD7BDF6FE}"/>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9" name="正方形/長方形 28">
          <a:extLst>
            <a:ext uri="{FF2B5EF4-FFF2-40B4-BE49-F238E27FC236}">
              <a16:creationId xmlns:a16="http://schemas.microsoft.com/office/drawing/2014/main" id="{CFC959E0-5CE2-43D6-887C-D778356B0F53}"/>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0" name="直線コネクタ 29">
          <a:extLst>
            <a:ext uri="{FF2B5EF4-FFF2-40B4-BE49-F238E27FC236}">
              <a16:creationId xmlns:a16="http://schemas.microsoft.com/office/drawing/2014/main" id="{8050A9AA-2841-4B03-8156-6383653236D5}"/>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1" name="楕円 30">
          <a:extLst>
            <a:ext uri="{FF2B5EF4-FFF2-40B4-BE49-F238E27FC236}">
              <a16:creationId xmlns:a16="http://schemas.microsoft.com/office/drawing/2014/main" id="{592000CA-CA72-43D6-A5A0-C04A14E3AE79}"/>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2" name="フローチャート: 判断 31">
          <a:extLst>
            <a:ext uri="{FF2B5EF4-FFF2-40B4-BE49-F238E27FC236}">
              <a16:creationId xmlns:a16="http://schemas.microsoft.com/office/drawing/2014/main" id="{7784C337-81E7-4F3D-AA1E-6BE74C33B949}"/>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3" name="直線コネクタ 32">
          <a:extLst>
            <a:ext uri="{FF2B5EF4-FFF2-40B4-BE49-F238E27FC236}">
              <a16:creationId xmlns:a16="http://schemas.microsoft.com/office/drawing/2014/main" id="{5778A35E-10ED-4994-9996-0B19A4ABF277}"/>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a:extLst>
            <a:ext uri="{FF2B5EF4-FFF2-40B4-BE49-F238E27FC236}">
              <a16:creationId xmlns:a16="http://schemas.microsoft.com/office/drawing/2014/main" id="{0772DEF2-EB08-4FC9-BA48-40CAEC82B3BC}"/>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5" name="直線コネクタ 34">
          <a:extLst>
            <a:ext uri="{FF2B5EF4-FFF2-40B4-BE49-F238E27FC236}">
              <a16:creationId xmlns:a16="http://schemas.microsoft.com/office/drawing/2014/main" id="{407984AF-2AB4-4B09-BF8B-CFD49190F23D}"/>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 name="直線コネクタ 35">
          <a:extLst>
            <a:ext uri="{FF2B5EF4-FFF2-40B4-BE49-F238E27FC236}">
              <a16:creationId xmlns:a16="http://schemas.microsoft.com/office/drawing/2014/main" id="{EFB26382-8C4B-4106-9DF0-A2607563D5F7}"/>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7" name="テキスト ボックス 36">
          <a:extLst>
            <a:ext uri="{FF2B5EF4-FFF2-40B4-BE49-F238E27FC236}">
              <a16:creationId xmlns:a16="http://schemas.microsoft.com/office/drawing/2014/main" id="{AB37FD86-9310-4589-B0E0-C6E2C3441546}"/>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8" name="テキスト ボックス 37">
          <a:extLst>
            <a:ext uri="{FF2B5EF4-FFF2-40B4-BE49-F238E27FC236}">
              <a16:creationId xmlns:a16="http://schemas.microsoft.com/office/drawing/2014/main" id="{03A8F550-096A-41E8-8E27-51CC0999AD2E}"/>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9" name="テキスト ボックス 38">
          <a:extLst>
            <a:ext uri="{FF2B5EF4-FFF2-40B4-BE49-F238E27FC236}">
              <a16:creationId xmlns:a16="http://schemas.microsoft.com/office/drawing/2014/main" id="{E1F024D5-02A1-4101-ACA9-7563806CDA89}"/>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0" name="テキスト ボックス 39">
          <a:extLst>
            <a:ext uri="{FF2B5EF4-FFF2-40B4-BE49-F238E27FC236}">
              <a16:creationId xmlns:a16="http://schemas.microsoft.com/office/drawing/2014/main" id="{D05A6A4E-2F84-41B9-8FBE-06F9AA529021}"/>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1" name="テキスト ボックス 40">
          <a:extLst>
            <a:ext uri="{FF2B5EF4-FFF2-40B4-BE49-F238E27FC236}">
              <a16:creationId xmlns:a16="http://schemas.microsoft.com/office/drawing/2014/main" id="{9AD81123-59ED-44A9-9B1F-CF38282414B2}"/>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2" name="正方形/長方形 41">
          <a:extLst>
            <a:ext uri="{FF2B5EF4-FFF2-40B4-BE49-F238E27FC236}">
              <a16:creationId xmlns:a16="http://schemas.microsoft.com/office/drawing/2014/main" id="{152A59F9-39F8-4723-8A07-56401B89FD83}"/>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3" name="正方形/長方形 42">
          <a:extLst>
            <a:ext uri="{FF2B5EF4-FFF2-40B4-BE49-F238E27FC236}">
              <a16:creationId xmlns:a16="http://schemas.microsoft.com/office/drawing/2014/main" id="{29312D95-E9D9-4C67-A951-453C7B589F6B}"/>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4" name="正方形/長方形 43">
          <a:extLst>
            <a:ext uri="{FF2B5EF4-FFF2-40B4-BE49-F238E27FC236}">
              <a16:creationId xmlns:a16="http://schemas.microsoft.com/office/drawing/2014/main" id="{2790E220-8C53-43EE-B86F-11DDBABB8339}"/>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5" name="正方形/長方形 44">
          <a:extLst>
            <a:ext uri="{FF2B5EF4-FFF2-40B4-BE49-F238E27FC236}">
              <a16:creationId xmlns:a16="http://schemas.microsoft.com/office/drawing/2014/main" id="{F763C91C-0D8D-4832-9C05-C26FDE21BBC7}"/>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6" name="正方形/長方形 45">
          <a:extLst>
            <a:ext uri="{FF2B5EF4-FFF2-40B4-BE49-F238E27FC236}">
              <a16:creationId xmlns:a16="http://schemas.microsoft.com/office/drawing/2014/main" id="{6F088FE4-3FA0-450B-86CD-FBE67EB861F4}"/>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7" name="正方形/長方形 46">
          <a:extLst>
            <a:ext uri="{FF2B5EF4-FFF2-40B4-BE49-F238E27FC236}">
              <a16:creationId xmlns:a16="http://schemas.microsoft.com/office/drawing/2014/main" id="{770FF283-D2D0-4247-B090-484F85F26451}"/>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8" name="正方形/長方形 47">
          <a:extLst>
            <a:ext uri="{FF2B5EF4-FFF2-40B4-BE49-F238E27FC236}">
              <a16:creationId xmlns:a16="http://schemas.microsoft.com/office/drawing/2014/main" id="{F79CD0FC-AB5D-407A-8BB7-16F040AB7BF5}"/>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9" name="正方形/長方形 48">
          <a:extLst>
            <a:ext uri="{FF2B5EF4-FFF2-40B4-BE49-F238E27FC236}">
              <a16:creationId xmlns:a16="http://schemas.microsoft.com/office/drawing/2014/main" id="{4BA2E81E-3768-471C-AF7F-BA104FB05582}"/>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0" name="正方形/長方形 49">
          <a:extLst>
            <a:ext uri="{FF2B5EF4-FFF2-40B4-BE49-F238E27FC236}">
              <a16:creationId xmlns:a16="http://schemas.microsoft.com/office/drawing/2014/main" id="{AAF5DBD8-BCE2-48E1-94B9-CDF704BD42C4}"/>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1" name="正方形/長方形 50">
          <a:extLst>
            <a:ext uri="{FF2B5EF4-FFF2-40B4-BE49-F238E27FC236}">
              <a16:creationId xmlns:a16="http://schemas.microsoft.com/office/drawing/2014/main" id="{68490021-C777-4C38-82CB-952ED31DDFC6}"/>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2" name="正方形/長方形 51">
          <a:extLst>
            <a:ext uri="{FF2B5EF4-FFF2-40B4-BE49-F238E27FC236}">
              <a16:creationId xmlns:a16="http://schemas.microsoft.com/office/drawing/2014/main" id="{76AE8F32-9E46-4110-B664-9E70118E56C5}"/>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3" name="正方形/長方形 52">
          <a:extLst>
            <a:ext uri="{FF2B5EF4-FFF2-40B4-BE49-F238E27FC236}">
              <a16:creationId xmlns:a16="http://schemas.microsoft.com/office/drawing/2014/main" id="{CF985876-B722-4B6E-98F9-24A715552A7E}"/>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4" name="テキスト ボックス 53">
          <a:extLst>
            <a:ext uri="{FF2B5EF4-FFF2-40B4-BE49-F238E27FC236}">
              <a16:creationId xmlns:a16="http://schemas.microsoft.com/office/drawing/2014/main" id="{865EE767-B7AC-4898-97B6-3C885E516E53}"/>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solidFill>
                <a:schemeClr val="dk1"/>
              </a:solidFill>
              <a:effectLst/>
              <a:latin typeface="+mn-lt"/>
              <a:ea typeface="+mn-ea"/>
              <a:cs typeface="+mn-cs"/>
            </a:rPr>
            <a:t>　</a:t>
          </a:r>
          <a:r>
            <a:rPr kumimoji="1" lang="ja-JP" altLang="ja-JP" sz="900">
              <a:solidFill>
                <a:schemeClr val="dk1"/>
              </a:solidFill>
              <a:effectLst/>
              <a:latin typeface="+mn-lt"/>
              <a:ea typeface="+mn-ea"/>
              <a:cs typeface="+mn-cs"/>
            </a:rPr>
            <a:t>類似団体平均及び埼玉県平均のいずれの数値よりも低く推移しているものの、老朽化は進行しており、この状況が続くと数年後には類似団体平均を上回る可能性がある。</a:t>
          </a:r>
          <a:endParaRPr lang="ja-JP" altLang="ja-JP" sz="900">
            <a:effectLst/>
          </a:endParaRPr>
        </a:p>
        <a:p>
          <a:r>
            <a:rPr kumimoji="1" lang="ja-JP" altLang="ja-JP" sz="900">
              <a:solidFill>
                <a:schemeClr val="dk1"/>
              </a:solidFill>
              <a:effectLst/>
              <a:latin typeface="+mn-lt"/>
              <a:ea typeface="+mn-ea"/>
              <a:cs typeface="+mn-cs"/>
            </a:rPr>
            <a:t>　これは、合併以降、施設の統廃合や集約化・複合化が進んでいないことが原因と考えられる。今後は、令和５年度に改訂した「久喜市公共施設個別施設計画」に基づき、施設の延命化と安全性を確保できる「予防保全」を中心とした計画的な施設の維持管理及び統廃合による適正配置に努め、将来負担の縮減及び有形固定資産減価償却率の改善を図っていく。</a:t>
          </a:r>
          <a:endParaRPr lang="ja-JP" altLang="ja-JP" sz="900">
            <a:effectLst/>
          </a:endParaRPr>
        </a:p>
      </xdr:txBody>
    </xdr:sp>
    <xdr:clientData/>
  </xdr:twoCellAnchor>
  <xdr:oneCellAnchor>
    <xdr:from>
      <xdr:col>4</xdr:col>
      <xdr:colOff>174625</xdr:colOff>
      <xdr:row>23</xdr:row>
      <xdr:rowOff>47625</xdr:rowOff>
    </xdr:from>
    <xdr:ext cx="349839" cy="225703"/>
    <xdr:sp macro="" textlink="">
      <xdr:nvSpPr>
        <xdr:cNvPr id="55" name="テキスト ボックス 54">
          <a:extLst>
            <a:ext uri="{FF2B5EF4-FFF2-40B4-BE49-F238E27FC236}">
              <a16:creationId xmlns:a16="http://schemas.microsoft.com/office/drawing/2014/main" id="{2D785703-6DD7-4025-94B3-5A43D15785F4}"/>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6" name="直線コネクタ 55">
          <a:extLst>
            <a:ext uri="{FF2B5EF4-FFF2-40B4-BE49-F238E27FC236}">
              <a16:creationId xmlns:a16="http://schemas.microsoft.com/office/drawing/2014/main" id="{BB6E1CFD-813F-4135-9BC6-1C71C8E104DB}"/>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7" name="テキスト ボックス 56">
          <a:extLst>
            <a:ext uri="{FF2B5EF4-FFF2-40B4-BE49-F238E27FC236}">
              <a16:creationId xmlns:a16="http://schemas.microsoft.com/office/drawing/2014/main" id="{9FC66C48-1C60-4468-874B-832AD350F4B2}"/>
            </a:ext>
          </a:extLst>
        </xdr:cNvPr>
        <xdr:cNvSpPr txBox="1"/>
      </xdr:nvSpPr>
      <xdr:spPr>
        <a:xfrm>
          <a:off x="772811" y="68791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8" name="直線コネクタ 57">
          <a:extLst>
            <a:ext uri="{FF2B5EF4-FFF2-40B4-BE49-F238E27FC236}">
              <a16:creationId xmlns:a16="http://schemas.microsoft.com/office/drawing/2014/main" id="{C36DE8A8-A368-469A-8DDF-91A134A5163A}"/>
            </a:ext>
          </a:extLst>
        </xdr:cNvPr>
        <xdr:cNvCxnSpPr/>
      </xdr:nvCxnSpPr>
      <xdr:spPr>
        <a:xfrm>
          <a:off x="1127125" y="662072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9" name="テキスト ボックス 58">
          <a:extLst>
            <a:ext uri="{FF2B5EF4-FFF2-40B4-BE49-F238E27FC236}">
              <a16:creationId xmlns:a16="http://schemas.microsoft.com/office/drawing/2014/main" id="{8EF0236F-8382-4F90-AEA1-C0BAD661660D}"/>
            </a:ext>
          </a:extLst>
        </xdr:cNvPr>
        <xdr:cNvSpPr txBox="1"/>
      </xdr:nvSpPr>
      <xdr:spPr>
        <a:xfrm>
          <a:off x="772811" y="65269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0" name="直線コネクタ 59">
          <a:extLst>
            <a:ext uri="{FF2B5EF4-FFF2-40B4-BE49-F238E27FC236}">
              <a16:creationId xmlns:a16="http://schemas.microsoft.com/office/drawing/2014/main" id="{B3E79346-9F4A-4F27-B3DF-7CF9CF5506A3}"/>
            </a:ext>
          </a:extLst>
        </xdr:cNvPr>
        <xdr:cNvCxnSpPr/>
      </xdr:nvCxnSpPr>
      <xdr:spPr>
        <a:xfrm>
          <a:off x="1127125" y="6268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1" name="テキスト ボックス 60">
          <a:extLst>
            <a:ext uri="{FF2B5EF4-FFF2-40B4-BE49-F238E27FC236}">
              <a16:creationId xmlns:a16="http://schemas.microsoft.com/office/drawing/2014/main" id="{BF901B14-2CA0-485B-AA6B-0ECE457F89F2}"/>
            </a:ext>
          </a:extLst>
        </xdr:cNvPr>
        <xdr:cNvSpPr txBox="1"/>
      </xdr:nvSpPr>
      <xdr:spPr>
        <a:xfrm>
          <a:off x="772811" y="6174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2" name="直線コネクタ 61">
          <a:extLst>
            <a:ext uri="{FF2B5EF4-FFF2-40B4-BE49-F238E27FC236}">
              <a16:creationId xmlns:a16="http://schemas.microsoft.com/office/drawing/2014/main" id="{AB024332-C6D2-4430-8584-9BDFD071C3C5}"/>
            </a:ext>
          </a:extLst>
        </xdr:cNvPr>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3" name="テキスト ボックス 62">
          <a:extLst>
            <a:ext uri="{FF2B5EF4-FFF2-40B4-BE49-F238E27FC236}">
              <a16:creationId xmlns:a16="http://schemas.microsoft.com/office/drawing/2014/main" id="{7129C662-8D30-4533-B548-B55E359F3FE8}"/>
            </a:ext>
          </a:extLst>
        </xdr:cNvPr>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4" name="直線コネクタ 63">
          <a:extLst>
            <a:ext uri="{FF2B5EF4-FFF2-40B4-BE49-F238E27FC236}">
              <a16:creationId xmlns:a16="http://schemas.microsoft.com/office/drawing/2014/main" id="{8F083203-745B-4636-AB77-8CD517DC58D6}"/>
            </a:ext>
          </a:extLst>
        </xdr:cNvPr>
        <xdr:cNvCxnSpPr/>
      </xdr:nvCxnSpPr>
      <xdr:spPr>
        <a:xfrm>
          <a:off x="1127125" y="5564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5" name="テキスト ボックス 64">
          <a:extLst>
            <a:ext uri="{FF2B5EF4-FFF2-40B4-BE49-F238E27FC236}">
              <a16:creationId xmlns:a16="http://schemas.microsoft.com/office/drawing/2014/main" id="{610979CC-213C-4328-85B4-2E749CEBB398}"/>
            </a:ext>
          </a:extLst>
        </xdr:cNvPr>
        <xdr:cNvSpPr txBox="1"/>
      </xdr:nvSpPr>
      <xdr:spPr>
        <a:xfrm>
          <a:off x="772811" y="5470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6" name="直線コネクタ 65">
          <a:extLst>
            <a:ext uri="{FF2B5EF4-FFF2-40B4-BE49-F238E27FC236}">
              <a16:creationId xmlns:a16="http://schemas.microsoft.com/office/drawing/2014/main" id="{BDE8B5C5-8238-486A-8609-60CF96ED2EA5}"/>
            </a:ext>
          </a:extLst>
        </xdr:cNvPr>
        <xdr:cNvCxnSpPr/>
      </xdr:nvCxnSpPr>
      <xdr:spPr>
        <a:xfrm>
          <a:off x="1127125" y="52118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7" name="テキスト ボックス 66">
          <a:extLst>
            <a:ext uri="{FF2B5EF4-FFF2-40B4-BE49-F238E27FC236}">
              <a16:creationId xmlns:a16="http://schemas.microsoft.com/office/drawing/2014/main" id="{63192AD8-2780-4A30-82C2-6C16484F7921}"/>
            </a:ext>
          </a:extLst>
        </xdr:cNvPr>
        <xdr:cNvSpPr txBox="1"/>
      </xdr:nvSpPr>
      <xdr:spPr>
        <a:xfrm>
          <a:off x="772811" y="51218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70B4F544-132C-4D3E-B2DD-E3B83634F451}"/>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9" name="テキスト ボックス 68">
          <a:extLst>
            <a:ext uri="{FF2B5EF4-FFF2-40B4-BE49-F238E27FC236}">
              <a16:creationId xmlns:a16="http://schemas.microsoft.com/office/drawing/2014/main" id="{0EF7FDD4-6E4C-462E-B711-A1E4216CCC2F}"/>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83FE71DF-7583-444D-B6D9-3E6BBF164DF5}"/>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153247</xdr:rowOff>
    </xdr:from>
    <xdr:to>
      <xdr:col>23</xdr:col>
      <xdr:colOff>85090</xdr:colOff>
      <xdr:row>34</xdr:row>
      <xdr:rowOff>72179</xdr:rowOff>
    </xdr:to>
    <xdr:cxnSp macro="">
      <xdr:nvCxnSpPr>
        <xdr:cNvPr id="71" name="直線コネクタ 70">
          <a:extLst>
            <a:ext uri="{FF2B5EF4-FFF2-40B4-BE49-F238E27FC236}">
              <a16:creationId xmlns:a16="http://schemas.microsoft.com/office/drawing/2014/main" id="{CDF808F0-4F7E-4DC8-AA9D-F72DE749DC23}"/>
            </a:ext>
          </a:extLst>
        </xdr:cNvPr>
        <xdr:cNvCxnSpPr/>
      </xdr:nvCxnSpPr>
      <xdr:spPr>
        <a:xfrm flipV="1">
          <a:off x="4206240" y="5449147"/>
          <a:ext cx="1270" cy="10924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76006</xdr:rowOff>
    </xdr:from>
    <xdr:ext cx="405111" cy="259045"/>
    <xdr:sp macro="" textlink="">
      <xdr:nvSpPr>
        <xdr:cNvPr id="72" name="有形固定資産減価償却率最小値テキスト">
          <a:extLst>
            <a:ext uri="{FF2B5EF4-FFF2-40B4-BE49-F238E27FC236}">
              <a16:creationId xmlns:a16="http://schemas.microsoft.com/office/drawing/2014/main" id="{CCFC60D5-9B30-4B19-A316-4A379A26E24E}"/>
            </a:ext>
          </a:extLst>
        </xdr:cNvPr>
        <xdr:cNvSpPr txBox="1"/>
      </xdr:nvSpPr>
      <xdr:spPr>
        <a:xfrm>
          <a:off x="4258945" y="65453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72179</xdr:rowOff>
    </xdr:from>
    <xdr:to>
      <xdr:col>23</xdr:col>
      <xdr:colOff>174625</xdr:colOff>
      <xdr:row>34</xdr:row>
      <xdr:rowOff>72179</xdr:rowOff>
    </xdr:to>
    <xdr:cxnSp macro="">
      <xdr:nvCxnSpPr>
        <xdr:cNvPr id="73" name="直線コネクタ 72">
          <a:extLst>
            <a:ext uri="{FF2B5EF4-FFF2-40B4-BE49-F238E27FC236}">
              <a16:creationId xmlns:a16="http://schemas.microsoft.com/office/drawing/2014/main" id="{B761C821-2B11-41DC-88B8-D695A4541C60}"/>
            </a:ext>
          </a:extLst>
        </xdr:cNvPr>
        <xdr:cNvCxnSpPr/>
      </xdr:nvCxnSpPr>
      <xdr:spPr>
        <a:xfrm>
          <a:off x="4119245" y="6541559"/>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99924</xdr:rowOff>
    </xdr:from>
    <xdr:ext cx="405111" cy="259045"/>
    <xdr:sp macro="" textlink="">
      <xdr:nvSpPr>
        <xdr:cNvPr id="74" name="有形固定資産減価償却率最大値テキスト">
          <a:extLst>
            <a:ext uri="{FF2B5EF4-FFF2-40B4-BE49-F238E27FC236}">
              <a16:creationId xmlns:a16="http://schemas.microsoft.com/office/drawing/2014/main" id="{EA5F1183-36BA-4FDE-B700-514F88813B70}"/>
            </a:ext>
          </a:extLst>
        </xdr:cNvPr>
        <xdr:cNvSpPr txBox="1"/>
      </xdr:nvSpPr>
      <xdr:spPr>
        <a:xfrm>
          <a:off x="4258945" y="5228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153247</xdr:rowOff>
    </xdr:from>
    <xdr:to>
      <xdr:col>23</xdr:col>
      <xdr:colOff>174625</xdr:colOff>
      <xdr:row>27</xdr:row>
      <xdr:rowOff>153247</xdr:rowOff>
    </xdr:to>
    <xdr:cxnSp macro="">
      <xdr:nvCxnSpPr>
        <xdr:cNvPr id="75" name="直線コネクタ 74">
          <a:extLst>
            <a:ext uri="{FF2B5EF4-FFF2-40B4-BE49-F238E27FC236}">
              <a16:creationId xmlns:a16="http://schemas.microsoft.com/office/drawing/2014/main" id="{F8404F6C-5E4A-4254-B82B-468844C2EF8C}"/>
            </a:ext>
          </a:extLst>
        </xdr:cNvPr>
        <xdr:cNvCxnSpPr/>
      </xdr:nvCxnSpPr>
      <xdr:spPr>
        <a:xfrm>
          <a:off x="4119245" y="5449147"/>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53569</xdr:rowOff>
    </xdr:from>
    <xdr:ext cx="405111" cy="259045"/>
    <xdr:sp macro="" textlink="">
      <xdr:nvSpPr>
        <xdr:cNvPr id="76" name="有形固定資産減価償却率平均値テキスト">
          <a:extLst>
            <a:ext uri="{FF2B5EF4-FFF2-40B4-BE49-F238E27FC236}">
              <a16:creationId xmlns:a16="http://schemas.microsoft.com/office/drawing/2014/main" id="{5FFD7F81-F5E7-47EC-B304-391DC194FDA5}"/>
            </a:ext>
          </a:extLst>
        </xdr:cNvPr>
        <xdr:cNvSpPr txBox="1"/>
      </xdr:nvSpPr>
      <xdr:spPr>
        <a:xfrm>
          <a:off x="4258945" y="60200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75142</xdr:rowOff>
    </xdr:from>
    <xdr:to>
      <xdr:col>23</xdr:col>
      <xdr:colOff>136525</xdr:colOff>
      <xdr:row>32</xdr:row>
      <xdr:rowOff>5292</xdr:rowOff>
    </xdr:to>
    <xdr:sp macro="" textlink="">
      <xdr:nvSpPr>
        <xdr:cNvPr id="77" name="フローチャート: 判断 76">
          <a:extLst>
            <a:ext uri="{FF2B5EF4-FFF2-40B4-BE49-F238E27FC236}">
              <a16:creationId xmlns:a16="http://schemas.microsoft.com/office/drawing/2014/main" id="{82FAB59B-B969-40F8-A7BF-9F043130CA23}"/>
            </a:ext>
          </a:extLst>
        </xdr:cNvPr>
        <xdr:cNvSpPr/>
      </xdr:nvSpPr>
      <xdr:spPr>
        <a:xfrm>
          <a:off x="4157345" y="604160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46355</xdr:rowOff>
    </xdr:from>
    <xdr:to>
      <xdr:col>19</xdr:col>
      <xdr:colOff>187325</xdr:colOff>
      <xdr:row>31</xdr:row>
      <xdr:rowOff>147955</xdr:rowOff>
    </xdr:to>
    <xdr:sp macro="" textlink="">
      <xdr:nvSpPr>
        <xdr:cNvPr id="78" name="フローチャート: 判断 77">
          <a:extLst>
            <a:ext uri="{FF2B5EF4-FFF2-40B4-BE49-F238E27FC236}">
              <a16:creationId xmlns:a16="http://schemas.microsoft.com/office/drawing/2014/main" id="{79379AFC-D632-4149-90CB-FB044466E4AD}"/>
            </a:ext>
          </a:extLst>
        </xdr:cNvPr>
        <xdr:cNvSpPr/>
      </xdr:nvSpPr>
      <xdr:spPr>
        <a:xfrm>
          <a:off x="3537585" y="60128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171027</xdr:rowOff>
    </xdr:from>
    <xdr:to>
      <xdr:col>15</xdr:col>
      <xdr:colOff>187325</xdr:colOff>
      <xdr:row>31</xdr:row>
      <xdr:rowOff>101177</xdr:rowOff>
    </xdr:to>
    <xdr:sp macro="" textlink="">
      <xdr:nvSpPr>
        <xdr:cNvPr id="79" name="フローチャート: 判断 78">
          <a:extLst>
            <a:ext uri="{FF2B5EF4-FFF2-40B4-BE49-F238E27FC236}">
              <a16:creationId xmlns:a16="http://schemas.microsoft.com/office/drawing/2014/main" id="{D8B66F74-4AB4-4D48-A04B-83C181C7A9CC}"/>
            </a:ext>
          </a:extLst>
        </xdr:cNvPr>
        <xdr:cNvSpPr/>
      </xdr:nvSpPr>
      <xdr:spPr>
        <a:xfrm>
          <a:off x="2867025" y="596984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142240</xdr:rowOff>
    </xdr:from>
    <xdr:to>
      <xdr:col>11</xdr:col>
      <xdr:colOff>187325</xdr:colOff>
      <xdr:row>31</xdr:row>
      <xdr:rowOff>72390</xdr:rowOff>
    </xdr:to>
    <xdr:sp macro="" textlink="">
      <xdr:nvSpPr>
        <xdr:cNvPr id="80" name="フローチャート: 判断 79">
          <a:extLst>
            <a:ext uri="{FF2B5EF4-FFF2-40B4-BE49-F238E27FC236}">
              <a16:creationId xmlns:a16="http://schemas.microsoft.com/office/drawing/2014/main" id="{F4FF42D3-3278-4FC0-A8A3-D43E9AA97D61}"/>
            </a:ext>
          </a:extLst>
        </xdr:cNvPr>
        <xdr:cNvSpPr/>
      </xdr:nvSpPr>
      <xdr:spPr>
        <a:xfrm>
          <a:off x="2196465" y="5941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102658</xdr:rowOff>
    </xdr:from>
    <xdr:to>
      <xdr:col>7</xdr:col>
      <xdr:colOff>187325</xdr:colOff>
      <xdr:row>31</xdr:row>
      <xdr:rowOff>32808</xdr:rowOff>
    </xdr:to>
    <xdr:sp macro="" textlink="">
      <xdr:nvSpPr>
        <xdr:cNvPr id="81" name="フローチャート: 判断 80">
          <a:extLst>
            <a:ext uri="{FF2B5EF4-FFF2-40B4-BE49-F238E27FC236}">
              <a16:creationId xmlns:a16="http://schemas.microsoft.com/office/drawing/2014/main" id="{7D61FF9B-BDC7-41A2-A837-217AA9359D9C}"/>
            </a:ext>
          </a:extLst>
        </xdr:cNvPr>
        <xdr:cNvSpPr/>
      </xdr:nvSpPr>
      <xdr:spPr>
        <a:xfrm>
          <a:off x="1525905" y="590147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A89ABD0F-7670-4DD1-A8C7-B66883D75873}"/>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9F95A626-592C-4ED4-9683-7868DFC9132A}"/>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79D4F0AF-8454-4220-9C7F-2896EEEB122F}"/>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B8251251-53DD-42B0-8578-63C646D14545}"/>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51998D03-B121-4364-90AF-FB280CB2C454}"/>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153035</xdr:rowOff>
    </xdr:from>
    <xdr:to>
      <xdr:col>23</xdr:col>
      <xdr:colOff>136525</xdr:colOff>
      <xdr:row>31</xdr:row>
      <xdr:rowOff>83185</xdr:rowOff>
    </xdr:to>
    <xdr:sp macro="" textlink="">
      <xdr:nvSpPr>
        <xdr:cNvPr id="87" name="楕円 86">
          <a:extLst>
            <a:ext uri="{FF2B5EF4-FFF2-40B4-BE49-F238E27FC236}">
              <a16:creationId xmlns:a16="http://schemas.microsoft.com/office/drawing/2014/main" id="{12C1F20B-A4AA-4A69-94FD-2ACF70678771}"/>
            </a:ext>
          </a:extLst>
        </xdr:cNvPr>
        <xdr:cNvSpPr/>
      </xdr:nvSpPr>
      <xdr:spPr>
        <a:xfrm>
          <a:off x="4157345" y="59518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4462</xdr:rowOff>
    </xdr:from>
    <xdr:ext cx="405111" cy="259045"/>
    <xdr:sp macro="" textlink="">
      <xdr:nvSpPr>
        <xdr:cNvPr id="88" name="有形固定資産減価償却率該当値テキスト">
          <a:extLst>
            <a:ext uri="{FF2B5EF4-FFF2-40B4-BE49-F238E27FC236}">
              <a16:creationId xmlns:a16="http://schemas.microsoft.com/office/drawing/2014/main" id="{CA97707C-9C55-4E54-B74A-95273C84A189}"/>
            </a:ext>
          </a:extLst>
        </xdr:cNvPr>
        <xdr:cNvSpPr txBox="1"/>
      </xdr:nvSpPr>
      <xdr:spPr>
        <a:xfrm>
          <a:off x="4258945" y="580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95462</xdr:rowOff>
    </xdr:from>
    <xdr:to>
      <xdr:col>19</xdr:col>
      <xdr:colOff>187325</xdr:colOff>
      <xdr:row>31</xdr:row>
      <xdr:rowOff>25612</xdr:rowOff>
    </xdr:to>
    <xdr:sp macro="" textlink="">
      <xdr:nvSpPr>
        <xdr:cNvPr id="89" name="楕円 88">
          <a:extLst>
            <a:ext uri="{FF2B5EF4-FFF2-40B4-BE49-F238E27FC236}">
              <a16:creationId xmlns:a16="http://schemas.microsoft.com/office/drawing/2014/main" id="{21C1046C-6417-49E8-B684-E9E5DB9836DD}"/>
            </a:ext>
          </a:extLst>
        </xdr:cNvPr>
        <xdr:cNvSpPr/>
      </xdr:nvSpPr>
      <xdr:spPr>
        <a:xfrm>
          <a:off x="3537585" y="589428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146262</xdr:rowOff>
    </xdr:from>
    <xdr:to>
      <xdr:col>23</xdr:col>
      <xdr:colOff>85725</xdr:colOff>
      <xdr:row>31</xdr:row>
      <xdr:rowOff>32385</xdr:rowOff>
    </xdr:to>
    <xdr:cxnSp macro="">
      <xdr:nvCxnSpPr>
        <xdr:cNvPr id="90" name="直線コネクタ 89">
          <a:extLst>
            <a:ext uri="{FF2B5EF4-FFF2-40B4-BE49-F238E27FC236}">
              <a16:creationId xmlns:a16="http://schemas.microsoft.com/office/drawing/2014/main" id="{BBF72479-AD01-4434-9C9C-43281B3292AC}"/>
            </a:ext>
          </a:extLst>
        </xdr:cNvPr>
        <xdr:cNvCxnSpPr/>
      </xdr:nvCxnSpPr>
      <xdr:spPr>
        <a:xfrm>
          <a:off x="3588385" y="5945082"/>
          <a:ext cx="619760" cy="53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45085</xdr:rowOff>
    </xdr:from>
    <xdr:to>
      <xdr:col>15</xdr:col>
      <xdr:colOff>187325</xdr:colOff>
      <xdr:row>30</xdr:row>
      <xdr:rowOff>146685</xdr:rowOff>
    </xdr:to>
    <xdr:sp macro="" textlink="">
      <xdr:nvSpPr>
        <xdr:cNvPr id="91" name="楕円 90">
          <a:extLst>
            <a:ext uri="{FF2B5EF4-FFF2-40B4-BE49-F238E27FC236}">
              <a16:creationId xmlns:a16="http://schemas.microsoft.com/office/drawing/2014/main" id="{72065634-B237-4613-A12F-7502184CCDF4}"/>
            </a:ext>
          </a:extLst>
        </xdr:cNvPr>
        <xdr:cNvSpPr/>
      </xdr:nvSpPr>
      <xdr:spPr>
        <a:xfrm>
          <a:off x="2867025" y="584390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95885</xdr:rowOff>
    </xdr:from>
    <xdr:to>
      <xdr:col>19</xdr:col>
      <xdr:colOff>136525</xdr:colOff>
      <xdr:row>30</xdr:row>
      <xdr:rowOff>146262</xdr:rowOff>
    </xdr:to>
    <xdr:cxnSp macro="">
      <xdr:nvCxnSpPr>
        <xdr:cNvPr id="92" name="直線コネクタ 91">
          <a:extLst>
            <a:ext uri="{FF2B5EF4-FFF2-40B4-BE49-F238E27FC236}">
              <a16:creationId xmlns:a16="http://schemas.microsoft.com/office/drawing/2014/main" id="{F7A506F9-05A2-4939-833A-1B3F3A41AB4B}"/>
            </a:ext>
          </a:extLst>
        </xdr:cNvPr>
        <xdr:cNvCxnSpPr/>
      </xdr:nvCxnSpPr>
      <xdr:spPr>
        <a:xfrm>
          <a:off x="2917825" y="5894705"/>
          <a:ext cx="670560" cy="5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63077</xdr:rowOff>
    </xdr:from>
    <xdr:to>
      <xdr:col>11</xdr:col>
      <xdr:colOff>187325</xdr:colOff>
      <xdr:row>30</xdr:row>
      <xdr:rowOff>164677</xdr:rowOff>
    </xdr:to>
    <xdr:sp macro="" textlink="">
      <xdr:nvSpPr>
        <xdr:cNvPr id="93" name="楕円 92">
          <a:extLst>
            <a:ext uri="{FF2B5EF4-FFF2-40B4-BE49-F238E27FC236}">
              <a16:creationId xmlns:a16="http://schemas.microsoft.com/office/drawing/2014/main" id="{6371CF67-2950-48BF-9260-30E409AA97C9}"/>
            </a:ext>
          </a:extLst>
        </xdr:cNvPr>
        <xdr:cNvSpPr/>
      </xdr:nvSpPr>
      <xdr:spPr>
        <a:xfrm>
          <a:off x="2196465" y="586189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95885</xdr:rowOff>
    </xdr:from>
    <xdr:to>
      <xdr:col>15</xdr:col>
      <xdr:colOff>136525</xdr:colOff>
      <xdr:row>30</xdr:row>
      <xdr:rowOff>113877</xdr:rowOff>
    </xdr:to>
    <xdr:cxnSp macro="">
      <xdr:nvCxnSpPr>
        <xdr:cNvPr id="94" name="直線コネクタ 93">
          <a:extLst>
            <a:ext uri="{FF2B5EF4-FFF2-40B4-BE49-F238E27FC236}">
              <a16:creationId xmlns:a16="http://schemas.microsoft.com/office/drawing/2014/main" id="{C1A0D06F-F02F-43DF-9EE6-A97AAD23EABA}"/>
            </a:ext>
          </a:extLst>
        </xdr:cNvPr>
        <xdr:cNvCxnSpPr/>
      </xdr:nvCxnSpPr>
      <xdr:spPr>
        <a:xfrm flipV="1">
          <a:off x="2247265" y="5894705"/>
          <a:ext cx="670560" cy="17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126577</xdr:rowOff>
    </xdr:from>
    <xdr:to>
      <xdr:col>7</xdr:col>
      <xdr:colOff>187325</xdr:colOff>
      <xdr:row>30</xdr:row>
      <xdr:rowOff>56727</xdr:rowOff>
    </xdr:to>
    <xdr:sp macro="" textlink="">
      <xdr:nvSpPr>
        <xdr:cNvPr id="95" name="楕円 94">
          <a:extLst>
            <a:ext uri="{FF2B5EF4-FFF2-40B4-BE49-F238E27FC236}">
              <a16:creationId xmlns:a16="http://schemas.microsoft.com/office/drawing/2014/main" id="{3DCA6E83-CDBD-4A74-8CF5-8BAA5AC163E9}"/>
            </a:ext>
          </a:extLst>
        </xdr:cNvPr>
        <xdr:cNvSpPr/>
      </xdr:nvSpPr>
      <xdr:spPr>
        <a:xfrm>
          <a:off x="1525905" y="575775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5927</xdr:rowOff>
    </xdr:from>
    <xdr:to>
      <xdr:col>11</xdr:col>
      <xdr:colOff>136525</xdr:colOff>
      <xdr:row>30</xdr:row>
      <xdr:rowOff>113877</xdr:rowOff>
    </xdr:to>
    <xdr:cxnSp macro="">
      <xdr:nvCxnSpPr>
        <xdr:cNvPr id="96" name="直線コネクタ 95">
          <a:extLst>
            <a:ext uri="{FF2B5EF4-FFF2-40B4-BE49-F238E27FC236}">
              <a16:creationId xmlns:a16="http://schemas.microsoft.com/office/drawing/2014/main" id="{26B8D942-31B0-4B72-B560-7A9940863BEC}"/>
            </a:ext>
          </a:extLst>
        </xdr:cNvPr>
        <xdr:cNvCxnSpPr/>
      </xdr:nvCxnSpPr>
      <xdr:spPr>
        <a:xfrm>
          <a:off x="1576705" y="5804747"/>
          <a:ext cx="670560" cy="107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139082</xdr:rowOff>
    </xdr:from>
    <xdr:ext cx="405111" cy="259045"/>
    <xdr:sp macro="" textlink="">
      <xdr:nvSpPr>
        <xdr:cNvPr id="97" name="n_1aveValue有形固定資産減価償却率">
          <a:extLst>
            <a:ext uri="{FF2B5EF4-FFF2-40B4-BE49-F238E27FC236}">
              <a16:creationId xmlns:a16="http://schemas.microsoft.com/office/drawing/2014/main" id="{68C76FFE-2165-4972-8040-1043C24CE857}"/>
            </a:ext>
          </a:extLst>
        </xdr:cNvPr>
        <xdr:cNvSpPr txBox="1"/>
      </xdr:nvSpPr>
      <xdr:spPr>
        <a:xfrm>
          <a:off x="3395989" y="6105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92304</xdr:rowOff>
    </xdr:from>
    <xdr:ext cx="405111" cy="259045"/>
    <xdr:sp macro="" textlink="">
      <xdr:nvSpPr>
        <xdr:cNvPr id="98" name="n_2aveValue有形固定資産減価償却率">
          <a:extLst>
            <a:ext uri="{FF2B5EF4-FFF2-40B4-BE49-F238E27FC236}">
              <a16:creationId xmlns:a16="http://schemas.microsoft.com/office/drawing/2014/main" id="{2044D5AD-8D7A-4C32-9290-8B808E056E7E}"/>
            </a:ext>
          </a:extLst>
        </xdr:cNvPr>
        <xdr:cNvSpPr txBox="1"/>
      </xdr:nvSpPr>
      <xdr:spPr>
        <a:xfrm>
          <a:off x="2738129" y="6058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63517</xdr:rowOff>
    </xdr:from>
    <xdr:ext cx="405111" cy="259045"/>
    <xdr:sp macro="" textlink="">
      <xdr:nvSpPr>
        <xdr:cNvPr id="99" name="n_3aveValue有形固定資産減価償却率">
          <a:extLst>
            <a:ext uri="{FF2B5EF4-FFF2-40B4-BE49-F238E27FC236}">
              <a16:creationId xmlns:a16="http://schemas.microsoft.com/office/drawing/2014/main" id="{01B149E0-128B-47A2-A572-74CB705F42AF}"/>
            </a:ext>
          </a:extLst>
        </xdr:cNvPr>
        <xdr:cNvSpPr txBox="1"/>
      </xdr:nvSpPr>
      <xdr:spPr>
        <a:xfrm>
          <a:off x="2067569" y="602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23935</xdr:rowOff>
    </xdr:from>
    <xdr:ext cx="405111" cy="259045"/>
    <xdr:sp macro="" textlink="">
      <xdr:nvSpPr>
        <xdr:cNvPr id="100" name="n_4aveValue有形固定資産減価償却率">
          <a:extLst>
            <a:ext uri="{FF2B5EF4-FFF2-40B4-BE49-F238E27FC236}">
              <a16:creationId xmlns:a16="http://schemas.microsoft.com/office/drawing/2014/main" id="{98624CE2-06D4-4191-AA04-D8DAB3EB1973}"/>
            </a:ext>
          </a:extLst>
        </xdr:cNvPr>
        <xdr:cNvSpPr txBox="1"/>
      </xdr:nvSpPr>
      <xdr:spPr>
        <a:xfrm>
          <a:off x="1397009" y="5990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42139</xdr:rowOff>
    </xdr:from>
    <xdr:ext cx="405111" cy="259045"/>
    <xdr:sp macro="" textlink="">
      <xdr:nvSpPr>
        <xdr:cNvPr id="101" name="n_1mainValue有形固定資産減価償却率">
          <a:extLst>
            <a:ext uri="{FF2B5EF4-FFF2-40B4-BE49-F238E27FC236}">
              <a16:creationId xmlns:a16="http://schemas.microsoft.com/office/drawing/2014/main" id="{4A147EAD-A239-4694-BE08-2BBEDD53CD02}"/>
            </a:ext>
          </a:extLst>
        </xdr:cNvPr>
        <xdr:cNvSpPr txBox="1"/>
      </xdr:nvSpPr>
      <xdr:spPr>
        <a:xfrm>
          <a:off x="3395989" y="5673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163212</xdr:rowOff>
    </xdr:from>
    <xdr:ext cx="405111" cy="259045"/>
    <xdr:sp macro="" textlink="">
      <xdr:nvSpPr>
        <xdr:cNvPr id="102" name="n_2mainValue有形固定資産減価償却率">
          <a:extLst>
            <a:ext uri="{FF2B5EF4-FFF2-40B4-BE49-F238E27FC236}">
              <a16:creationId xmlns:a16="http://schemas.microsoft.com/office/drawing/2014/main" id="{CE5AFBBC-BC05-4D0A-8515-7EF080C35866}"/>
            </a:ext>
          </a:extLst>
        </xdr:cNvPr>
        <xdr:cNvSpPr txBox="1"/>
      </xdr:nvSpPr>
      <xdr:spPr>
        <a:xfrm>
          <a:off x="2738129" y="5626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9754</xdr:rowOff>
    </xdr:from>
    <xdr:ext cx="405111" cy="259045"/>
    <xdr:sp macro="" textlink="">
      <xdr:nvSpPr>
        <xdr:cNvPr id="103" name="n_3mainValue有形固定資産減価償却率">
          <a:extLst>
            <a:ext uri="{FF2B5EF4-FFF2-40B4-BE49-F238E27FC236}">
              <a16:creationId xmlns:a16="http://schemas.microsoft.com/office/drawing/2014/main" id="{06A03FD1-21AD-416C-AFDF-6EAC3D190EB2}"/>
            </a:ext>
          </a:extLst>
        </xdr:cNvPr>
        <xdr:cNvSpPr txBox="1"/>
      </xdr:nvSpPr>
      <xdr:spPr>
        <a:xfrm>
          <a:off x="2067569" y="5640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73254</xdr:rowOff>
    </xdr:from>
    <xdr:ext cx="405111" cy="259045"/>
    <xdr:sp macro="" textlink="">
      <xdr:nvSpPr>
        <xdr:cNvPr id="104" name="n_4mainValue有形固定資産減価償却率">
          <a:extLst>
            <a:ext uri="{FF2B5EF4-FFF2-40B4-BE49-F238E27FC236}">
              <a16:creationId xmlns:a16="http://schemas.microsoft.com/office/drawing/2014/main" id="{0FDB1C89-DF7C-4875-9737-B11B22926F55}"/>
            </a:ext>
          </a:extLst>
        </xdr:cNvPr>
        <xdr:cNvSpPr txBox="1"/>
      </xdr:nvSpPr>
      <xdr:spPr>
        <a:xfrm>
          <a:off x="1397009" y="5536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a:extLst>
            <a:ext uri="{FF2B5EF4-FFF2-40B4-BE49-F238E27FC236}">
              <a16:creationId xmlns:a16="http://schemas.microsoft.com/office/drawing/2014/main" id="{38FD6F1D-2872-4622-B277-7DDB244401B7}"/>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a:extLst>
            <a:ext uri="{FF2B5EF4-FFF2-40B4-BE49-F238E27FC236}">
              <a16:creationId xmlns:a16="http://schemas.microsoft.com/office/drawing/2014/main" id="{1545FD94-1789-4443-BF6D-AEC2B00F56AA}"/>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a:extLst>
            <a:ext uri="{FF2B5EF4-FFF2-40B4-BE49-F238E27FC236}">
              <a16:creationId xmlns:a16="http://schemas.microsoft.com/office/drawing/2014/main" id="{340AE0E5-04E3-4277-8A4A-0C1E192C5161}"/>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[ 443.9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CE0AAE03-8835-46E0-AAD8-6BEFD69D7441}"/>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D79DD1CC-41E8-4159-BEC8-19323FF99C32}"/>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10887CE5-85CC-4910-87C1-C4E13DE7C4DF}"/>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21456CF4-DDCF-49F4-A348-F1FD2FB5CC63}"/>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CACEEDB8-DC82-4004-9453-3B88BB71C037}"/>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9D40822F-B28B-4581-A3AD-6D35C254EABD}"/>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C0555391-D729-4B45-BF56-89FBA6E52792}"/>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F97E50AB-8910-4151-B364-1AE5F85B4FF3}"/>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306513CA-4111-46C2-8BEF-ED851AA3D40D}"/>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CBF53FEA-D108-4530-A82A-CBD69E7EFF37}"/>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a:solidFill>
                <a:schemeClr val="dk1"/>
              </a:solidFill>
              <a:effectLst/>
              <a:latin typeface="+mn-lt"/>
              <a:ea typeface="+mn-ea"/>
              <a:cs typeface="+mn-cs"/>
            </a:rPr>
            <a:t>　</a:t>
          </a:r>
          <a:r>
            <a:rPr kumimoji="1" lang="ja-JP" altLang="ja-JP" sz="900">
              <a:solidFill>
                <a:schemeClr val="dk1"/>
              </a:solidFill>
              <a:effectLst/>
              <a:latin typeface="+mn-lt"/>
              <a:ea typeface="+mn-ea"/>
              <a:cs typeface="+mn-cs"/>
            </a:rPr>
            <a:t>令和</a:t>
          </a:r>
          <a:r>
            <a:rPr kumimoji="1" lang="en-US" altLang="ja-JP" sz="900">
              <a:solidFill>
                <a:schemeClr val="dk1"/>
              </a:solidFill>
              <a:effectLst/>
              <a:latin typeface="+mn-lt"/>
              <a:ea typeface="+mn-ea"/>
              <a:cs typeface="+mn-cs"/>
            </a:rPr>
            <a:t>6</a:t>
          </a:r>
          <a:r>
            <a:rPr kumimoji="1" lang="ja-JP" altLang="ja-JP" sz="900">
              <a:solidFill>
                <a:schemeClr val="dk1"/>
              </a:solidFill>
              <a:effectLst/>
              <a:latin typeface="+mn-lt"/>
              <a:ea typeface="+mn-ea"/>
              <a:cs typeface="+mn-cs"/>
            </a:rPr>
            <a:t>年度は、臨時財政対策債等の償還が進んだことなどから前年度より</a:t>
          </a:r>
          <a:r>
            <a:rPr kumimoji="1" lang="en-US" altLang="ja-JP" sz="900">
              <a:solidFill>
                <a:schemeClr val="dk1"/>
              </a:solidFill>
              <a:effectLst/>
              <a:latin typeface="+mn-lt"/>
              <a:ea typeface="+mn-ea"/>
              <a:cs typeface="+mn-cs"/>
            </a:rPr>
            <a:t>32.8</a:t>
          </a:r>
          <a:r>
            <a:rPr kumimoji="1" lang="ja-JP" altLang="ja-JP" sz="900">
              <a:solidFill>
                <a:schemeClr val="dk1"/>
              </a:solidFill>
              <a:effectLst/>
              <a:latin typeface="+mn-lt"/>
              <a:ea typeface="+mn-ea"/>
              <a:cs typeface="+mn-cs"/>
            </a:rPr>
            <a:t>ポイント減少したものの、類似団体平均より上回っている状況である。</a:t>
          </a:r>
          <a:br>
            <a:rPr kumimoji="1" lang="en-US" altLang="ja-JP" sz="800">
              <a:solidFill>
                <a:schemeClr val="dk1"/>
              </a:solidFill>
              <a:effectLst/>
              <a:latin typeface="+mn-lt"/>
              <a:ea typeface="+mn-ea"/>
              <a:cs typeface="+mn-cs"/>
            </a:rPr>
          </a:br>
          <a:r>
            <a:rPr kumimoji="1" lang="ja-JP" altLang="en-US" sz="800">
              <a:solidFill>
                <a:schemeClr val="dk1"/>
              </a:solidFill>
              <a:effectLst/>
              <a:latin typeface="+mn-lt"/>
              <a:ea typeface="+mn-ea"/>
              <a:cs typeface="+mn-cs"/>
            </a:rPr>
            <a:t>　</a:t>
          </a:r>
          <a:r>
            <a:rPr kumimoji="1" lang="ja-JP" altLang="ja-JP" sz="900">
              <a:solidFill>
                <a:schemeClr val="dk1"/>
              </a:solidFill>
              <a:effectLst/>
              <a:latin typeface="+mn-lt"/>
              <a:ea typeface="+mn-ea"/>
              <a:cs typeface="+mn-cs"/>
            </a:rPr>
            <a:t>今後、新たなごみ処理施設</a:t>
          </a:r>
          <a:r>
            <a:rPr kumimoji="1" lang="ja-JP" altLang="en-US" sz="900">
              <a:solidFill>
                <a:schemeClr val="dk1"/>
              </a:solidFill>
              <a:effectLst/>
              <a:latin typeface="+mn-lt"/>
              <a:ea typeface="+mn-ea"/>
              <a:cs typeface="+mn-cs"/>
            </a:rPr>
            <a:t>等の整備</a:t>
          </a:r>
          <a:r>
            <a:rPr kumimoji="1" lang="ja-JP" altLang="ja-JP" sz="900">
              <a:solidFill>
                <a:schemeClr val="dk1"/>
              </a:solidFill>
              <a:effectLst/>
              <a:latin typeface="+mn-lt"/>
              <a:ea typeface="+mn-ea"/>
              <a:cs typeface="+mn-cs"/>
            </a:rPr>
            <a:t>にあたり、その財源として地方債の活用が見込まれることから、数値の改善に向けて、地方債の新規発行抑制等に取り組んでいく。</a:t>
          </a:r>
          <a:endParaRPr lang="ja-JP" altLang="ja-JP" sz="900">
            <a:effectLst/>
          </a:endParaRPr>
        </a:p>
      </xdr:txBody>
    </xdr:sp>
    <xdr:clientData/>
  </xdr:twoCellAnchor>
  <xdr:oneCellAnchor>
    <xdr:from>
      <xdr:col>57</xdr:col>
      <xdr:colOff>111125</xdr:colOff>
      <xdr:row>23</xdr:row>
      <xdr:rowOff>47625</xdr:rowOff>
    </xdr:from>
    <xdr:ext cx="349839" cy="225703"/>
    <xdr:sp macro="" textlink="">
      <xdr:nvSpPr>
        <xdr:cNvPr id="118" name="テキスト ボックス 117">
          <a:extLst>
            <a:ext uri="{FF2B5EF4-FFF2-40B4-BE49-F238E27FC236}">
              <a16:creationId xmlns:a16="http://schemas.microsoft.com/office/drawing/2014/main" id="{C3E5F631-02E9-44B3-9A2F-C84BD918AEF4}"/>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18B2818F-F5AF-43CB-B804-91828CE6B6CB}"/>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a:extLst>
            <a:ext uri="{FF2B5EF4-FFF2-40B4-BE49-F238E27FC236}">
              <a16:creationId xmlns:a16="http://schemas.microsoft.com/office/drawing/2014/main" id="{24899779-8977-48FD-8F55-1FB50348C74D}"/>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1" name="直線コネクタ 120">
          <a:extLst>
            <a:ext uri="{FF2B5EF4-FFF2-40B4-BE49-F238E27FC236}">
              <a16:creationId xmlns:a16="http://schemas.microsoft.com/office/drawing/2014/main" id="{F9936EF2-ABAA-43E2-A60E-94C352713FC9}"/>
            </a:ext>
          </a:extLst>
        </xdr:cNvPr>
        <xdr:cNvCxnSpPr/>
      </xdr:nvCxnSpPr>
      <xdr:spPr>
        <a:xfrm>
          <a:off x="9971405" y="666831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2" name="テキスト ボックス 121">
          <a:extLst>
            <a:ext uri="{FF2B5EF4-FFF2-40B4-BE49-F238E27FC236}">
              <a16:creationId xmlns:a16="http://schemas.microsoft.com/office/drawing/2014/main" id="{6B854BA7-B37D-419C-96D1-AEAD85374700}"/>
            </a:ext>
          </a:extLst>
        </xdr:cNvPr>
        <xdr:cNvSpPr txBox="1"/>
      </xdr:nvSpPr>
      <xdr:spPr>
        <a:xfrm>
          <a:off x="9486041" y="657832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3" name="直線コネクタ 122">
          <a:extLst>
            <a:ext uri="{FF2B5EF4-FFF2-40B4-BE49-F238E27FC236}">
              <a16:creationId xmlns:a16="http://schemas.microsoft.com/office/drawing/2014/main" id="{96F0BC56-D2EF-4DAA-8DE1-344385AA2C6F}"/>
            </a:ext>
          </a:extLst>
        </xdr:cNvPr>
        <xdr:cNvCxnSpPr/>
      </xdr:nvCxnSpPr>
      <xdr:spPr>
        <a:xfrm>
          <a:off x="9971405" y="6367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4" name="テキスト ボックス 123">
          <a:extLst>
            <a:ext uri="{FF2B5EF4-FFF2-40B4-BE49-F238E27FC236}">
              <a16:creationId xmlns:a16="http://schemas.microsoft.com/office/drawing/2014/main" id="{96EC76C5-7E45-4F2F-850B-128622DFFF6D}"/>
            </a:ext>
          </a:extLst>
        </xdr:cNvPr>
        <xdr:cNvSpPr txBox="1"/>
      </xdr:nvSpPr>
      <xdr:spPr>
        <a:xfrm>
          <a:off x="9542936" y="62775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5" name="直線コネクタ 124">
          <a:extLst>
            <a:ext uri="{FF2B5EF4-FFF2-40B4-BE49-F238E27FC236}">
              <a16:creationId xmlns:a16="http://schemas.microsoft.com/office/drawing/2014/main" id="{059655B4-1765-4113-BD13-0AEB092562F5}"/>
            </a:ext>
          </a:extLst>
        </xdr:cNvPr>
        <xdr:cNvCxnSpPr/>
      </xdr:nvCxnSpPr>
      <xdr:spPr>
        <a:xfrm>
          <a:off x="9971405" y="606669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6" name="テキスト ボックス 125">
          <a:extLst>
            <a:ext uri="{FF2B5EF4-FFF2-40B4-BE49-F238E27FC236}">
              <a16:creationId xmlns:a16="http://schemas.microsoft.com/office/drawing/2014/main" id="{5BD2EDC1-7892-4F02-A63E-1EE4475367B2}"/>
            </a:ext>
          </a:extLst>
        </xdr:cNvPr>
        <xdr:cNvSpPr txBox="1"/>
      </xdr:nvSpPr>
      <xdr:spPr>
        <a:xfrm>
          <a:off x="9542936" y="597289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7" name="直線コネクタ 126">
          <a:extLst>
            <a:ext uri="{FF2B5EF4-FFF2-40B4-BE49-F238E27FC236}">
              <a16:creationId xmlns:a16="http://schemas.microsoft.com/office/drawing/2014/main" id="{6860FC0F-9247-457D-895A-0692482AE4B0}"/>
            </a:ext>
          </a:extLst>
        </xdr:cNvPr>
        <xdr:cNvCxnSpPr/>
      </xdr:nvCxnSpPr>
      <xdr:spPr>
        <a:xfrm>
          <a:off x="9971405" y="576589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8" name="テキスト ボックス 127">
          <a:extLst>
            <a:ext uri="{FF2B5EF4-FFF2-40B4-BE49-F238E27FC236}">
              <a16:creationId xmlns:a16="http://schemas.microsoft.com/office/drawing/2014/main" id="{3EB641E2-91A2-4875-86F1-681091D5445D}"/>
            </a:ext>
          </a:extLst>
        </xdr:cNvPr>
        <xdr:cNvSpPr txBox="1"/>
      </xdr:nvSpPr>
      <xdr:spPr>
        <a:xfrm>
          <a:off x="9542936" y="567209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9" name="直線コネクタ 128">
          <a:extLst>
            <a:ext uri="{FF2B5EF4-FFF2-40B4-BE49-F238E27FC236}">
              <a16:creationId xmlns:a16="http://schemas.microsoft.com/office/drawing/2014/main" id="{8EE06D6A-CA4E-4063-87FF-B2793BEF5395}"/>
            </a:ext>
          </a:extLst>
        </xdr:cNvPr>
        <xdr:cNvCxnSpPr/>
      </xdr:nvCxnSpPr>
      <xdr:spPr>
        <a:xfrm>
          <a:off x="9971405" y="5465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0" name="テキスト ボックス 129">
          <a:extLst>
            <a:ext uri="{FF2B5EF4-FFF2-40B4-BE49-F238E27FC236}">
              <a16:creationId xmlns:a16="http://schemas.microsoft.com/office/drawing/2014/main" id="{8FFB3563-E538-4684-835F-1B1B9ADF0F5F}"/>
            </a:ext>
          </a:extLst>
        </xdr:cNvPr>
        <xdr:cNvSpPr txBox="1"/>
      </xdr:nvSpPr>
      <xdr:spPr>
        <a:xfrm>
          <a:off x="9542936" y="5371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1" name="直線コネクタ 130">
          <a:extLst>
            <a:ext uri="{FF2B5EF4-FFF2-40B4-BE49-F238E27FC236}">
              <a16:creationId xmlns:a16="http://schemas.microsoft.com/office/drawing/2014/main" id="{5E649A0A-B746-4EAE-B08B-04C8BA545230}"/>
            </a:ext>
          </a:extLst>
        </xdr:cNvPr>
        <xdr:cNvCxnSpPr/>
      </xdr:nvCxnSpPr>
      <xdr:spPr>
        <a:xfrm>
          <a:off x="9971405" y="516046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2" name="テキスト ボックス 131">
          <a:extLst>
            <a:ext uri="{FF2B5EF4-FFF2-40B4-BE49-F238E27FC236}">
              <a16:creationId xmlns:a16="http://schemas.microsoft.com/office/drawing/2014/main" id="{0F7DA268-612E-4D3A-ABE5-64D05F55065B}"/>
            </a:ext>
          </a:extLst>
        </xdr:cNvPr>
        <xdr:cNvSpPr txBox="1"/>
      </xdr:nvSpPr>
      <xdr:spPr>
        <a:xfrm>
          <a:off x="9645528" y="50704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022DDB02-14ED-4BEC-A6CD-647E0643F4A9}"/>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1CB11495-B85C-4836-984A-A91908957AC2}"/>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136897</xdr:rowOff>
    </xdr:to>
    <xdr:cxnSp macro="">
      <xdr:nvCxnSpPr>
        <xdr:cNvPr id="135" name="直線コネクタ 134">
          <a:extLst>
            <a:ext uri="{FF2B5EF4-FFF2-40B4-BE49-F238E27FC236}">
              <a16:creationId xmlns:a16="http://schemas.microsoft.com/office/drawing/2014/main" id="{EB6209AA-631B-46E0-976C-54873C13CE9F}"/>
            </a:ext>
          </a:extLst>
        </xdr:cNvPr>
        <xdr:cNvCxnSpPr/>
      </xdr:nvCxnSpPr>
      <xdr:spPr>
        <a:xfrm flipV="1">
          <a:off x="13027660" y="5160463"/>
          <a:ext cx="1269" cy="1445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140724</xdr:rowOff>
    </xdr:from>
    <xdr:ext cx="469744" cy="259045"/>
    <xdr:sp macro="" textlink="">
      <xdr:nvSpPr>
        <xdr:cNvPr id="136" name="債務償還比率最小値テキスト">
          <a:extLst>
            <a:ext uri="{FF2B5EF4-FFF2-40B4-BE49-F238E27FC236}">
              <a16:creationId xmlns:a16="http://schemas.microsoft.com/office/drawing/2014/main" id="{094306C7-3D74-4AF4-92C2-3799051FA93F}"/>
            </a:ext>
          </a:extLst>
        </xdr:cNvPr>
        <xdr:cNvSpPr txBox="1"/>
      </xdr:nvSpPr>
      <xdr:spPr>
        <a:xfrm>
          <a:off x="13080365" y="6610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136897</xdr:rowOff>
    </xdr:from>
    <xdr:to>
      <xdr:col>76</xdr:col>
      <xdr:colOff>111125</xdr:colOff>
      <xdr:row>34</xdr:row>
      <xdr:rowOff>136897</xdr:rowOff>
    </xdr:to>
    <xdr:cxnSp macro="">
      <xdr:nvCxnSpPr>
        <xdr:cNvPr id="137" name="直線コネクタ 136">
          <a:extLst>
            <a:ext uri="{FF2B5EF4-FFF2-40B4-BE49-F238E27FC236}">
              <a16:creationId xmlns:a16="http://schemas.microsoft.com/office/drawing/2014/main" id="{E65B1266-7AB2-4E10-90CF-348748B8415B}"/>
            </a:ext>
          </a:extLst>
        </xdr:cNvPr>
        <xdr:cNvCxnSpPr/>
      </xdr:nvCxnSpPr>
      <xdr:spPr>
        <a:xfrm>
          <a:off x="12963525" y="66062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8" name="債務償還比率最大値テキスト">
          <a:extLst>
            <a:ext uri="{FF2B5EF4-FFF2-40B4-BE49-F238E27FC236}">
              <a16:creationId xmlns:a16="http://schemas.microsoft.com/office/drawing/2014/main" id="{78FCE34E-F736-4C82-9554-16E889F73CBB}"/>
            </a:ext>
          </a:extLst>
        </xdr:cNvPr>
        <xdr:cNvSpPr txBox="1"/>
      </xdr:nvSpPr>
      <xdr:spPr>
        <a:xfrm>
          <a:off x="13080365" y="49433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9" name="直線コネクタ 138">
          <a:extLst>
            <a:ext uri="{FF2B5EF4-FFF2-40B4-BE49-F238E27FC236}">
              <a16:creationId xmlns:a16="http://schemas.microsoft.com/office/drawing/2014/main" id="{F4116952-3119-4ED9-BB7E-EE8DE9C43E82}"/>
            </a:ext>
          </a:extLst>
        </xdr:cNvPr>
        <xdr:cNvCxnSpPr/>
      </xdr:nvCxnSpPr>
      <xdr:spPr>
        <a:xfrm>
          <a:off x="12963525" y="51604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94605</xdr:rowOff>
    </xdr:from>
    <xdr:ext cx="469744" cy="259045"/>
    <xdr:sp macro="" textlink="">
      <xdr:nvSpPr>
        <xdr:cNvPr id="140" name="債務償還比率平均値テキスト">
          <a:extLst>
            <a:ext uri="{FF2B5EF4-FFF2-40B4-BE49-F238E27FC236}">
              <a16:creationId xmlns:a16="http://schemas.microsoft.com/office/drawing/2014/main" id="{AFC5E6CC-9AC9-4336-AF06-7A220007F63A}"/>
            </a:ext>
          </a:extLst>
        </xdr:cNvPr>
        <xdr:cNvSpPr txBox="1"/>
      </xdr:nvSpPr>
      <xdr:spPr>
        <a:xfrm>
          <a:off x="13080365" y="55581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71728</xdr:rowOff>
    </xdr:from>
    <xdr:to>
      <xdr:col>76</xdr:col>
      <xdr:colOff>73025</xdr:colOff>
      <xdr:row>30</xdr:row>
      <xdr:rowOff>1878</xdr:rowOff>
    </xdr:to>
    <xdr:sp macro="" textlink="">
      <xdr:nvSpPr>
        <xdr:cNvPr id="141" name="フローチャート: 判断 140">
          <a:extLst>
            <a:ext uri="{FF2B5EF4-FFF2-40B4-BE49-F238E27FC236}">
              <a16:creationId xmlns:a16="http://schemas.microsoft.com/office/drawing/2014/main" id="{E79CC327-517C-4449-8E8F-186FF5192FF9}"/>
            </a:ext>
          </a:extLst>
        </xdr:cNvPr>
        <xdr:cNvSpPr/>
      </xdr:nvSpPr>
      <xdr:spPr>
        <a:xfrm>
          <a:off x="13001625" y="570290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75275</xdr:rowOff>
    </xdr:from>
    <xdr:to>
      <xdr:col>72</xdr:col>
      <xdr:colOff>123825</xdr:colOff>
      <xdr:row>30</xdr:row>
      <xdr:rowOff>5425</xdr:rowOff>
    </xdr:to>
    <xdr:sp macro="" textlink="">
      <xdr:nvSpPr>
        <xdr:cNvPr id="142" name="フローチャート: 判断 141">
          <a:extLst>
            <a:ext uri="{FF2B5EF4-FFF2-40B4-BE49-F238E27FC236}">
              <a16:creationId xmlns:a16="http://schemas.microsoft.com/office/drawing/2014/main" id="{6AF074DF-08DD-4148-815D-0668A91B7FC3}"/>
            </a:ext>
          </a:extLst>
        </xdr:cNvPr>
        <xdr:cNvSpPr/>
      </xdr:nvSpPr>
      <xdr:spPr>
        <a:xfrm>
          <a:off x="12359005" y="57064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91930</xdr:rowOff>
    </xdr:from>
    <xdr:to>
      <xdr:col>68</xdr:col>
      <xdr:colOff>123825</xdr:colOff>
      <xdr:row>30</xdr:row>
      <xdr:rowOff>22080</xdr:rowOff>
    </xdr:to>
    <xdr:sp macro="" textlink="">
      <xdr:nvSpPr>
        <xdr:cNvPr id="143" name="フローチャート: 判断 142">
          <a:extLst>
            <a:ext uri="{FF2B5EF4-FFF2-40B4-BE49-F238E27FC236}">
              <a16:creationId xmlns:a16="http://schemas.microsoft.com/office/drawing/2014/main" id="{FAA78CA0-EE55-459D-9FF9-E16C3795F989}"/>
            </a:ext>
          </a:extLst>
        </xdr:cNvPr>
        <xdr:cNvSpPr/>
      </xdr:nvSpPr>
      <xdr:spPr>
        <a:xfrm>
          <a:off x="11688445" y="57231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55227</xdr:rowOff>
    </xdr:from>
    <xdr:to>
      <xdr:col>64</xdr:col>
      <xdr:colOff>123825</xdr:colOff>
      <xdr:row>29</xdr:row>
      <xdr:rowOff>156827</xdr:rowOff>
    </xdr:to>
    <xdr:sp macro="" textlink="">
      <xdr:nvSpPr>
        <xdr:cNvPr id="144" name="フローチャート: 判断 143">
          <a:extLst>
            <a:ext uri="{FF2B5EF4-FFF2-40B4-BE49-F238E27FC236}">
              <a16:creationId xmlns:a16="http://schemas.microsoft.com/office/drawing/2014/main" id="{E638E8E2-9641-4BB1-A8E0-AB49137152E5}"/>
            </a:ext>
          </a:extLst>
        </xdr:cNvPr>
        <xdr:cNvSpPr/>
      </xdr:nvSpPr>
      <xdr:spPr>
        <a:xfrm>
          <a:off x="11017885" y="5686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97980</xdr:rowOff>
    </xdr:from>
    <xdr:to>
      <xdr:col>60</xdr:col>
      <xdr:colOff>123825</xdr:colOff>
      <xdr:row>31</xdr:row>
      <xdr:rowOff>28130</xdr:rowOff>
    </xdr:to>
    <xdr:sp macro="" textlink="">
      <xdr:nvSpPr>
        <xdr:cNvPr id="145" name="フローチャート: 判断 144">
          <a:extLst>
            <a:ext uri="{FF2B5EF4-FFF2-40B4-BE49-F238E27FC236}">
              <a16:creationId xmlns:a16="http://schemas.microsoft.com/office/drawing/2014/main" id="{90A08485-9FAA-4663-9777-A86957EB43E4}"/>
            </a:ext>
          </a:extLst>
        </xdr:cNvPr>
        <xdr:cNvSpPr/>
      </xdr:nvSpPr>
      <xdr:spPr>
        <a:xfrm>
          <a:off x="10347325" y="58968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1AA515E7-A7D3-47AB-A4B4-C1A3766AABD3}"/>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7999F2CB-2D53-4A74-99D0-FCE30D79C345}"/>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D85C36E8-6512-437A-B6EE-24F0491A8868}"/>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0EB1993C-ECD2-4773-96DF-00A6CB4E64A8}"/>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893DA5C1-392B-4828-B8A4-1722AA87E449}"/>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151611</xdr:rowOff>
    </xdr:from>
    <xdr:to>
      <xdr:col>76</xdr:col>
      <xdr:colOff>73025</xdr:colOff>
      <xdr:row>30</xdr:row>
      <xdr:rowOff>81761</xdr:rowOff>
    </xdr:to>
    <xdr:sp macro="" textlink="">
      <xdr:nvSpPr>
        <xdr:cNvPr id="151" name="楕円 150">
          <a:extLst>
            <a:ext uri="{FF2B5EF4-FFF2-40B4-BE49-F238E27FC236}">
              <a16:creationId xmlns:a16="http://schemas.microsoft.com/office/drawing/2014/main" id="{F715FB03-A974-401F-9030-039B15C27EC7}"/>
            </a:ext>
          </a:extLst>
        </xdr:cNvPr>
        <xdr:cNvSpPr/>
      </xdr:nvSpPr>
      <xdr:spPr>
        <a:xfrm>
          <a:off x="13001625" y="578279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130038</xdr:rowOff>
    </xdr:from>
    <xdr:ext cx="469744" cy="259045"/>
    <xdr:sp macro="" textlink="">
      <xdr:nvSpPr>
        <xdr:cNvPr id="152" name="債務償還比率該当値テキスト">
          <a:extLst>
            <a:ext uri="{FF2B5EF4-FFF2-40B4-BE49-F238E27FC236}">
              <a16:creationId xmlns:a16="http://schemas.microsoft.com/office/drawing/2014/main" id="{4A5E235A-07B1-44EF-9773-CB8ED7EEFB66}"/>
            </a:ext>
          </a:extLst>
        </xdr:cNvPr>
        <xdr:cNvSpPr txBox="1"/>
      </xdr:nvSpPr>
      <xdr:spPr>
        <a:xfrm>
          <a:off x="13080365" y="5761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30743</xdr:rowOff>
    </xdr:from>
    <xdr:to>
      <xdr:col>72</xdr:col>
      <xdr:colOff>123825</xdr:colOff>
      <xdr:row>30</xdr:row>
      <xdr:rowOff>132343</xdr:rowOff>
    </xdr:to>
    <xdr:sp macro="" textlink="">
      <xdr:nvSpPr>
        <xdr:cNvPr id="153" name="楕円 152">
          <a:extLst>
            <a:ext uri="{FF2B5EF4-FFF2-40B4-BE49-F238E27FC236}">
              <a16:creationId xmlns:a16="http://schemas.microsoft.com/office/drawing/2014/main" id="{0E5942B6-DC5B-4C4C-956F-702C1A006D4B}"/>
            </a:ext>
          </a:extLst>
        </xdr:cNvPr>
        <xdr:cNvSpPr/>
      </xdr:nvSpPr>
      <xdr:spPr>
        <a:xfrm>
          <a:off x="12359005" y="5829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30961</xdr:rowOff>
    </xdr:from>
    <xdr:to>
      <xdr:col>76</xdr:col>
      <xdr:colOff>22225</xdr:colOff>
      <xdr:row>30</xdr:row>
      <xdr:rowOff>81543</xdr:rowOff>
    </xdr:to>
    <xdr:cxnSp macro="">
      <xdr:nvCxnSpPr>
        <xdr:cNvPr id="154" name="直線コネクタ 153">
          <a:extLst>
            <a:ext uri="{FF2B5EF4-FFF2-40B4-BE49-F238E27FC236}">
              <a16:creationId xmlns:a16="http://schemas.microsoft.com/office/drawing/2014/main" id="{964980EA-F299-4AE2-B7B0-31FBC5B54453}"/>
            </a:ext>
          </a:extLst>
        </xdr:cNvPr>
        <xdr:cNvCxnSpPr/>
      </xdr:nvCxnSpPr>
      <xdr:spPr>
        <a:xfrm flipV="1">
          <a:off x="12409805" y="5829781"/>
          <a:ext cx="619760" cy="50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43543</xdr:rowOff>
    </xdr:from>
    <xdr:to>
      <xdr:col>68</xdr:col>
      <xdr:colOff>123825</xdr:colOff>
      <xdr:row>30</xdr:row>
      <xdr:rowOff>145143</xdr:rowOff>
    </xdr:to>
    <xdr:sp macro="" textlink="">
      <xdr:nvSpPr>
        <xdr:cNvPr id="155" name="楕円 154">
          <a:extLst>
            <a:ext uri="{FF2B5EF4-FFF2-40B4-BE49-F238E27FC236}">
              <a16:creationId xmlns:a16="http://schemas.microsoft.com/office/drawing/2014/main" id="{2C7EA1C1-189E-4B7A-BBA4-1D59D58C23EB}"/>
            </a:ext>
          </a:extLst>
        </xdr:cNvPr>
        <xdr:cNvSpPr/>
      </xdr:nvSpPr>
      <xdr:spPr>
        <a:xfrm>
          <a:off x="11688445" y="5842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81543</xdr:rowOff>
    </xdr:from>
    <xdr:to>
      <xdr:col>72</xdr:col>
      <xdr:colOff>73025</xdr:colOff>
      <xdr:row>30</xdr:row>
      <xdr:rowOff>94343</xdr:rowOff>
    </xdr:to>
    <xdr:cxnSp macro="">
      <xdr:nvCxnSpPr>
        <xdr:cNvPr id="156" name="直線コネクタ 155">
          <a:extLst>
            <a:ext uri="{FF2B5EF4-FFF2-40B4-BE49-F238E27FC236}">
              <a16:creationId xmlns:a16="http://schemas.microsoft.com/office/drawing/2014/main" id="{5B90A2DC-7961-4615-8070-4361397983EA}"/>
            </a:ext>
          </a:extLst>
        </xdr:cNvPr>
        <xdr:cNvCxnSpPr/>
      </xdr:nvCxnSpPr>
      <xdr:spPr>
        <a:xfrm flipV="1">
          <a:off x="11739245" y="5880363"/>
          <a:ext cx="670560" cy="12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87149</xdr:rowOff>
    </xdr:from>
    <xdr:to>
      <xdr:col>64</xdr:col>
      <xdr:colOff>123825</xdr:colOff>
      <xdr:row>30</xdr:row>
      <xdr:rowOff>17299</xdr:rowOff>
    </xdr:to>
    <xdr:sp macro="" textlink="">
      <xdr:nvSpPr>
        <xdr:cNvPr id="157" name="楕円 156">
          <a:extLst>
            <a:ext uri="{FF2B5EF4-FFF2-40B4-BE49-F238E27FC236}">
              <a16:creationId xmlns:a16="http://schemas.microsoft.com/office/drawing/2014/main" id="{FE4E7E43-04D6-432C-846A-79A1B0432863}"/>
            </a:ext>
          </a:extLst>
        </xdr:cNvPr>
        <xdr:cNvSpPr/>
      </xdr:nvSpPr>
      <xdr:spPr>
        <a:xfrm>
          <a:off x="11017885" y="571832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137949</xdr:rowOff>
    </xdr:from>
    <xdr:to>
      <xdr:col>68</xdr:col>
      <xdr:colOff>73025</xdr:colOff>
      <xdr:row>30</xdr:row>
      <xdr:rowOff>94343</xdr:rowOff>
    </xdr:to>
    <xdr:cxnSp macro="">
      <xdr:nvCxnSpPr>
        <xdr:cNvPr id="158" name="直線コネクタ 157">
          <a:extLst>
            <a:ext uri="{FF2B5EF4-FFF2-40B4-BE49-F238E27FC236}">
              <a16:creationId xmlns:a16="http://schemas.microsoft.com/office/drawing/2014/main" id="{35C54AAB-19BC-40B1-A70A-9B092463C553}"/>
            </a:ext>
          </a:extLst>
        </xdr:cNvPr>
        <xdr:cNvCxnSpPr/>
      </xdr:nvCxnSpPr>
      <xdr:spPr>
        <a:xfrm>
          <a:off x="11068685" y="5769129"/>
          <a:ext cx="670560" cy="124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67909</xdr:rowOff>
    </xdr:from>
    <xdr:to>
      <xdr:col>60</xdr:col>
      <xdr:colOff>123825</xdr:colOff>
      <xdr:row>30</xdr:row>
      <xdr:rowOff>169509</xdr:rowOff>
    </xdr:to>
    <xdr:sp macro="" textlink="">
      <xdr:nvSpPr>
        <xdr:cNvPr id="159" name="楕円 158">
          <a:extLst>
            <a:ext uri="{FF2B5EF4-FFF2-40B4-BE49-F238E27FC236}">
              <a16:creationId xmlns:a16="http://schemas.microsoft.com/office/drawing/2014/main" id="{F1FD4C72-5DC3-4C98-9AE6-265FC542ECA0}"/>
            </a:ext>
          </a:extLst>
        </xdr:cNvPr>
        <xdr:cNvSpPr/>
      </xdr:nvSpPr>
      <xdr:spPr>
        <a:xfrm>
          <a:off x="10347325" y="5866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137949</xdr:rowOff>
    </xdr:from>
    <xdr:to>
      <xdr:col>64</xdr:col>
      <xdr:colOff>73025</xdr:colOff>
      <xdr:row>30</xdr:row>
      <xdr:rowOff>118709</xdr:rowOff>
    </xdr:to>
    <xdr:cxnSp macro="">
      <xdr:nvCxnSpPr>
        <xdr:cNvPr id="160" name="直線コネクタ 159">
          <a:extLst>
            <a:ext uri="{FF2B5EF4-FFF2-40B4-BE49-F238E27FC236}">
              <a16:creationId xmlns:a16="http://schemas.microsoft.com/office/drawing/2014/main" id="{96E9D5BE-DF21-4F57-99E7-6ACCBDFFE80D}"/>
            </a:ext>
          </a:extLst>
        </xdr:cNvPr>
        <xdr:cNvCxnSpPr/>
      </xdr:nvCxnSpPr>
      <xdr:spPr>
        <a:xfrm flipV="1">
          <a:off x="10398125" y="5769129"/>
          <a:ext cx="670560" cy="148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21952</xdr:rowOff>
    </xdr:from>
    <xdr:ext cx="469744" cy="259045"/>
    <xdr:sp macro="" textlink="">
      <xdr:nvSpPr>
        <xdr:cNvPr id="161" name="n_1aveValue債務償還比率">
          <a:extLst>
            <a:ext uri="{FF2B5EF4-FFF2-40B4-BE49-F238E27FC236}">
              <a16:creationId xmlns:a16="http://schemas.microsoft.com/office/drawing/2014/main" id="{A5356ADC-D6EF-492F-A1BE-C5CA17A7EE98}"/>
            </a:ext>
          </a:extLst>
        </xdr:cNvPr>
        <xdr:cNvSpPr txBox="1"/>
      </xdr:nvSpPr>
      <xdr:spPr>
        <a:xfrm>
          <a:off x="12185092" y="5485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38607</xdr:rowOff>
    </xdr:from>
    <xdr:ext cx="469744" cy="259045"/>
    <xdr:sp macro="" textlink="">
      <xdr:nvSpPr>
        <xdr:cNvPr id="162" name="n_2aveValue債務償還比率">
          <a:extLst>
            <a:ext uri="{FF2B5EF4-FFF2-40B4-BE49-F238E27FC236}">
              <a16:creationId xmlns:a16="http://schemas.microsoft.com/office/drawing/2014/main" id="{36F4F776-8171-4D90-881C-3EB08F079C89}"/>
            </a:ext>
          </a:extLst>
        </xdr:cNvPr>
        <xdr:cNvSpPr txBox="1"/>
      </xdr:nvSpPr>
      <xdr:spPr>
        <a:xfrm>
          <a:off x="11527232" y="5502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1904</xdr:rowOff>
    </xdr:from>
    <xdr:ext cx="469744" cy="259045"/>
    <xdr:sp macro="" textlink="">
      <xdr:nvSpPr>
        <xdr:cNvPr id="163" name="n_3aveValue債務償還比率">
          <a:extLst>
            <a:ext uri="{FF2B5EF4-FFF2-40B4-BE49-F238E27FC236}">
              <a16:creationId xmlns:a16="http://schemas.microsoft.com/office/drawing/2014/main" id="{B18AA921-999C-4EBE-A775-122100F06186}"/>
            </a:ext>
          </a:extLst>
        </xdr:cNvPr>
        <xdr:cNvSpPr txBox="1"/>
      </xdr:nvSpPr>
      <xdr:spPr>
        <a:xfrm>
          <a:off x="10856672" y="5465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19257</xdr:rowOff>
    </xdr:from>
    <xdr:ext cx="469744" cy="259045"/>
    <xdr:sp macro="" textlink="">
      <xdr:nvSpPr>
        <xdr:cNvPr id="164" name="n_4aveValue債務償還比率">
          <a:extLst>
            <a:ext uri="{FF2B5EF4-FFF2-40B4-BE49-F238E27FC236}">
              <a16:creationId xmlns:a16="http://schemas.microsoft.com/office/drawing/2014/main" id="{2D7E1B86-FC59-49AE-B643-B63691AF87A5}"/>
            </a:ext>
          </a:extLst>
        </xdr:cNvPr>
        <xdr:cNvSpPr txBox="1"/>
      </xdr:nvSpPr>
      <xdr:spPr>
        <a:xfrm>
          <a:off x="10186112" y="5985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123470</xdr:rowOff>
    </xdr:from>
    <xdr:ext cx="469744" cy="259045"/>
    <xdr:sp macro="" textlink="">
      <xdr:nvSpPr>
        <xdr:cNvPr id="165" name="n_1mainValue債務償還比率">
          <a:extLst>
            <a:ext uri="{FF2B5EF4-FFF2-40B4-BE49-F238E27FC236}">
              <a16:creationId xmlns:a16="http://schemas.microsoft.com/office/drawing/2014/main" id="{9C66AE4A-B7A1-4235-95BE-D0A986F13944}"/>
            </a:ext>
          </a:extLst>
        </xdr:cNvPr>
        <xdr:cNvSpPr txBox="1"/>
      </xdr:nvSpPr>
      <xdr:spPr>
        <a:xfrm>
          <a:off x="12185092" y="5922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136270</xdr:rowOff>
    </xdr:from>
    <xdr:ext cx="469744" cy="259045"/>
    <xdr:sp macro="" textlink="">
      <xdr:nvSpPr>
        <xdr:cNvPr id="166" name="n_2mainValue債務償還比率">
          <a:extLst>
            <a:ext uri="{FF2B5EF4-FFF2-40B4-BE49-F238E27FC236}">
              <a16:creationId xmlns:a16="http://schemas.microsoft.com/office/drawing/2014/main" id="{8512D11E-A12F-46AC-A014-85B68B97CEF1}"/>
            </a:ext>
          </a:extLst>
        </xdr:cNvPr>
        <xdr:cNvSpPr txBox="1"/>
      </xdr:nvSpPr>
      <xdr:spPr>
        <a:xfrm>
          <a:off x="11527232" y="5935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8426</xdr:rowOff>
    </xdr:from>
    <xdr:ext cx="469744" cy="259045"/>
    <xdr:sp macro="" textlink="">
      <xdr:nvSpPr>
        <xdr:cNvPr id="167" name="n_3mainValue債務償還比率">
          <a:extLst>
            <a:ext uri="{FF2B5EF4-FFF2-40B4-BE49-F238E27FC236}">
              <a16:creationId xmlns:a16="http://schemas.microsoft.com/office/drawing/2014/main" id="{D5D18023-667F-402C-880B-F87A71539976}"/>
            </a:ext>
          </a:extLst>
        </xdr:cNvPr>
        <xdr:cNvSpPr txBox="1"/>
      </xdr:nvSpPr>
      <xdr:spPr>
        <a:xfrm>
          <a:off x="10856672" y="5807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14586</xdr:rowOff>
    </xdr:from>
    <xdr:ext cx="469744" cy="259045"/>
    <xdr:sp macro="" textlink="">
      <xdr:nvSpPr>
        <xdr:cNvPr id="168" name="n_4mainValue債務償還比率">
          <a:extLst>
            <a:ext uri="{FF2B5EF4-FFF2-40B4-BE49-F238E27FC236}">
              <a16:creationId xmlns:a16="http://schemas.microsoft.com/office/drawing/2014/main" id="{5ADA64BC-97D8-49AF-A517-31C9A3252263}"/>
            </a:ext>
          </a:extLst>
        </xdr:cNvPr>
        <xdr:cNvSpPr txBox="1"/>
      </xdr:nvSpPr>
      <xdr:spPr>
        <a:xfrm>
          <a:off x="10186112" y="564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0581A5BA-0CA2-4D25-BAD4-AD9C051F4621}"/>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60C15674-67B9-4C32-8691-37C72F5C59F9}"/>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C1087093-83E0-406D-AE81-A5464E56ECCA}"/>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E9732C99-663F-4D0D-8DFE-27CA0436EE3E}"/>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7DD3E65E-B790-4D0D-AAFE-18B7A5571340}"/>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FB9A09F3-C0D6-4AE3-8E85-9CE002FA2CCD}"/>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4E6BA14-41DE-4A7B-8B9B-A993C01F3C86}"/>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1AD5B9C-A13A-4356-AC87-011E6615B4DE}"/>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CAA2D7B-3DB1-4351-A59E-2417EC8AECD5}"/>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0CB1C1C-0C3B-47E3-B8FF-A9E535C7232C}"/>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埼玉県久喜市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5A5D228-5301-48CF-8B6F-268C8A558329}"/>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7008C3D-3B61-41B7-9BB1-2205B54CEA24}"/>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3C5DF84-BF14-40AF-A845-7AB57E1A8F93}"/>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8FC26F1-DF56-4896-B251-CD29DAEAA995}"/>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870086D-BF91-40EF-BB74-BCB504694A72}"/>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E2230FA-2E2D-4A3B-B1B8-56A7664745EF}"/>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150,976
146,570
82.41
64,766,234
61,448,408
2,750,342
33,619,029
40,782,219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D109F7E-ECFC-4EF5-A2A3-A91B41F5B772}"/>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8C0354E-209F-4CA5-BFFE-81205853B732}"/>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4DCF0B2-EAFF-4628-87E4-615F18608F96}"/>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44AEE23-BF86-41B6-BEEC-E6152D53E86C}"/>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BA9C50E-6FD0-4DF8-A09C-4029A6C56DCD}"/>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D2F3FAED-5788-4C12-BC0A-067255061C77}"/>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1FE0EAD-4092-4DFF-B896-66918A6134ED}"/>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9ED67C7-0C76-4D18-97B4-39D095271A80}"/>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79A9312-862E-4B84-A8FE-8EBEA55649FA}"/>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1BF964F-8090-45B9-AFA6-29479D440074}"/>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1756451-FDB8-466B-A040-5636CC22CD50}"/>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71B4A3D-0953-40E6-8DF4-580A37E15AEC}"/>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F4696D7-773A-4CAF-AFA5-C0F3091B8646}"/>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4BED53A-F67F-4912-A05B-440CD6ABAF1A}"/>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7121AB0-D01C-448F-8439-33FBDBF30B25}"/>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C01E93E-3A46-43BA-B52A-D8AFCD1575BC}"/>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4523191-9281-4D20-A7AF-493D24D9BB55}"/>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4FC5F5D-99B7-4247-AD63-6A33AFB52794}"/>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126A39C-98E6-4546-88D6-C6BD23891F8F}"/>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2434AF1-418A-4C3B-BD62-42B5CFDE3984}"/>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2CF136C-E4DE-4BCE-A19A-D16313FD09D6}"/>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D97654D-80A0-4EE4-8654-CD509014B673}"/>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DA4A996-CE23-4683-8D98-8937515BDC8F}"/>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8294C83-42F1-455A-B65E-A39B69F3B8BC}"/>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C858B6B-E9C5-42AB-B76A-654461DED3D9}"/>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4CFCD6F-3FAD-44C8-859C-9750EECB23CD}"/>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2F27ECF-7D6C-4B59-8B96-1A32B145ACF6}"/>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7F147D7-850C-4A56-9114-F5D6BC9B47F7}"/>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A760BBE-7880-49A3-9545-86A4BFD1A5CD}"/>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A590B5D-7850-4B17-962D-677DDD6A3F88}"/>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CDAC5A7-2C2E-4871-A75C-76C5644A6275}"/>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3CD5491-0202-4C38-BEC5-56F0AAD87191}"/>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E9DCECA0-546A-4968-A9CC-321AC2E43E43}"/>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EA559074-2E92-44DB-9E80-8BE408B63E00}"/>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426A50D1-AF4B-41CB-B5D3-B6FEDAF56C30}"/>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CFBCF21D-F3C7-4F03-B85E-7A6613DEF883}"/>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7DDF49A4-B8F4-4EE4-A3F2-96C770D4082B}"/>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5FAC024-2CB8-4955-94FE-0D90E919EB3C}"/>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C195E7AA-9E2C-4CF1-AF52-F3C5BA2911F3}"/>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3AFEB57D-E92A-4BA2-A3F6-273DD71A52F5}"/>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A606D46A-3702-474B-8056-7BA764DB6174}"/>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4D82ABB7-DE79-48D8-9A26-A2CB5E0E7BFC}"/>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10284B83-0798-4C5B-B59A-93BED5FBB66E}"/>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B3CA0D05-B162-4233-B429-E0FB360B2C32}"/>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82FAAAD3-2928-4E90-B277-7A7A32C19C41}"/>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144780</xdr:rowOff>
    </xdr:from>
    <xdr:to>
      <xdr:col>24</xdr:col>
      <xdr:colOff>62865</xdr:colOff>
      <xdr:row>41</xdr:row>
      <xdr:rowOff>104775</xdr:rowOff>
    </xdr:to>
    <xdr:cxnSp macro="">
      <xdr:nvCxnSpPr>
        <xdr:cNvPr id="57" name="直線コネクタ 56">
          <a:extLst>
            <a:ext uri="{FF2B5EF4-FFF2-40B4-BE49-F238E27FC236}">
              <a16:creationId xmlns:a16="http://schemas.microsoft.com/office/drawing/2014/main" id="{0C9FB8FC-07E8-41D0-B1BD-C0CEEE109859}"/>
            </a:ext>
          </a:extLst>
        </xdr:cNvPr>
        <xdr:cNvCxnSpPr/>
      </xdr:nvCxnSpPr>
      <xdr:spPr>
        <a:xfrm flipV="1">
          <a:off x="4086225" y="5509260"/>
          <a:ext cx="0" cy="1468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108602</xdr:rowOff>
    </xdr:from>
    <xdr:ext cx="405111" cy="259045"/>
    <xdr:sp macro="" textlink="">
      <xdr:nvSpPr>
        <xdr:cNvPr id="58" name="【道路】&#10;有形固定資産減価償却率最小値テキスト">
          <a:extLst>
            <a:ext uri="{FF2B5EF4-FFF2-40B4-BE49-F238E27FC236}">
              <a16:creationId xmlns:a16="http://schemas.microsoft.com/office/drawing/2014/main" id="{0E32E19C-951F-47F8-9AFD-62392897921E}"/>
            </a:ext>
          </a:extLst>
        </xdr:cNvPr>
        <xdr:cNvSpPr txBox="1"/>
      </xdr:nvSpPr>
      <xdr:spPr>
        <a:xfrm>
          <a:off x="4124960" y="6981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104775</xdr:rowOff>
    </xdr:from>
    <xdr:to>
      <xdr:col>24</xdr:col>
      <xdr:colOff>152400</xdr:colOff>
      <xdr:row>41</xdr:row>
      <xdr:rowOff>104775</xdr:rowOff>
    </xdr:to>
    <xdr:cxnSp macro="">
      <xdr:nvCxnSpPr>
        <xdr:cNvPr id="59" name="直線コネクタ 58">
          <a:extLst>
            <a:ext uri="{FF2B5EF4-FFF2-40B4-BE49-F238E27FC236}">
              <a16:creationId xmlns:a16="http://schemas.microsoft.com/office/drawing/2014/main" id="{A8D34BA8-630E-4688-9C3E-FFF06D5EBA5B}"/>
            </a:ext>
          </a:extLst>
        </xdr:cNvPr>
        <xdr:cNvCxnSpPr/>
      </xdr:nvCxnSpPr>
      <xdr:spPr>
        <a:xfrm>
          <a:off x="4020820" y="69780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91457</xdr:rowOff>
    </xdr:from>
    <xdr:ext cx="405111" cy="259045"/>
    <xdr:sp macro="" textlink="">
      <xdr:nvSpPr>
        <xdr:cNvPr id="60" name="【道路】&#10;有形固定資産減価償却率最大値テキスト">
          <a:extLst>
            <a:ext uri="{FF2B5EF4-FFF2-40B4-BE49-F238E27FC236}">
              <a16:creationId xmlns:a16="http://schemas.microsoft.com/office/drawing/2014/main" id="{CA2C2432-D5FD-4774-969A-612903F9DC73}"/>
            </a:ext>
          </a:extLst>
        </xdr:cNvPr>
        <xdr:cNvSpPr txBox="1"/>
      </xdr:nvSpPr>
      <xdr:spPr>
        <a:xfrm>
          <a:off x="4124960" y="5288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144780</xdr:rowOff>
    </xdr:from>
    <xdr:to>
      <xdr:col>24</xdr:col>
      <xdr:colOff>152400</xdr:colOff>
      <xdr:row>32</xdr:row>
      <xdr:rowOff>144780</xdr:rowOff>
    </xdr:to>
    <xdr:cxnSp macro="">
      <xdr:nvCxnSpPr>
        <xdr:cNvPr id="61" name="直線コネクタ 60">
          <a:extLst>
            <a:ext uri="{FF2B5EF4-FFF2-40B4-BE49-F238E27FC236}">
              <a16:creationId xmlns:a16="http://schemas.microsoft.com/office/drawing/2014/main" id="{1EFAD548-80E0-41A3-B46D-16EB4E6EED8B}"/>
            </a:ext>
          </a:extLst>
        </xdr:cNvPr>
        <xdr:cNvCxnSpPr/>
      </xdr:nvCxnSpPr>
      <xdr:spPr>
        <a:xfrm>
          <a:off x="4020820" y="5509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53357</xdr:rowOff>
    </xdr:from>
    <xdr:ext cx="405111" cy="259045"/>
    <xdr:sp macro="" textlink="">
      <xdr:nvSpPr>
        <xdr:cNvPr id="62" name="【道路】&#10;有形固定資産減価償却率平均値テキスト">
          <a:extLst>
            <a:ext uri="{FF2B5EF4-FFF2-40B4-BE49-F238E27FC236}">
              <a16:creationId xmlns:a16="http://schemas.microsoft.com/office/drawing/2014/main" id="{DB8A1220-007B-4EC9-B9DC-E12208558902}"/>
            </a:ext>
          </a:extLst>
        </xdr:cNvPr>
        <xdr:cNvSpPr txBox="1"/>
      </xdr:nvSpPr>
      <xdr:spPr>
        <a:xfrm>
          <a:off x="4124960" y="64236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74930</xdr:rowOff>
    </xdr:from>
    <xdr:to>
      <xdr:col>24</xdr:col>
      <xdr:colOff>114300</xdr:colOff>
      <xdr:row>39</xdr:row>
      <xdr:rowOff>5080</xdr:rowOff>
    </xdr:to>
    <xdr:sp macro="" textlink="">
      <xdr:nvSpPr>
        <xdr:cNvPr id="63" name="フローチャート: 判断 62">
          <a:extLst>
            <a:ext uri="{FF2B5EF4-FFF2-40B4-BE49-F238E27FC236}">
              <a16:creationId xmlns:a16="http://schemas.microsoft.com/office/drawing/2014/main" id="{A73C7B02-8D31-49C6-B559-E8CAF7DCC6DB}"/>
            </a:ext>
          </a:extLst>
        </xdr:cNvPr>
        <xdr:cNvSpPr/>
      </xdr:nvSpPr>
      <xdr:spPr>
        <a:xfrm>
          <a:off x="4036060" y="64452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48260</xdr:rowOff>
    </xdr:from>
    <xdr:to>
      <xdr:col>20</xdr:col>
      <xdr:colOff>38100</xdr:colOff>
      <xdr:row>38</xdr:row>
      <xdr:rowOff>149860</xdr:rowOff>
    </xdr:to>
    <xdr:sp macro="" textlink="">
      <xdr:nvSpPr>
        <xdr:cNvPr id="64" name="フローチャート: 判断 63">
          <a:extLst>
            <a:ext uri="{FF2B5EF4-FFF2-40B4-BE49-F238E27FC236}">
              <a16:creationId xmlns:a16="http://schemas.microsoft.com/office/drawing/2014/main" id="{3B578948-3288-4DDE-A565-7B46177C1EC1}"/>
            </a:ext>
          </a:extLst>
        </xdr:cNvPr>
        <xdr:cNvSpPr/>
      </xdr:nvSpPr>
      <xdr:spPr>
        <a:xfrm>
          <a:off x="3312160" y="64185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19685</xdr:rowOff>
    </xdr:from>
    <xdr:to>
      <xdr:col>15</xdr:col>
      <xdr:colOff>101600</xdr:colOff>
      <xdr:row>38</xdr:row>
      <xdr:rowOff>121285</xdr:rowOff>
    </xdr:to>
    <xdr:sp macro="" textlink="">
      <xdr:nvSpPr>
        <xdr:cNvPr id="65" name="フローチャート: 判断 64">
          <a:extLst>
            <a:ext uri="{FF2B5EF4-FFF2-40B4-BE49-F238E27FC236}">
              <a16:creationId xmlns:a16="http://schemas.microsoft.com/office/drawing/2014/main" id="{F35E88F1-7D8B-4E1D-BD65-DB26E0A0397B}"/>
            </a:ext>
          </a:extLst>
        </xdr:cNvPr>
        <xdr:cNvSpPr/>
      </xdr:nvSpPr>
      <xdr:spPr>
        <a:xfrm>
          <a:off x="2514600" y="639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156845</xdr:rowOff>
    </xdr:from>
    <xdr:to>
      <xdr:col>10</xdr:col>
      <xdr:colOff>165100</xdr:colOff>
      <xdr:row>38</xdr:row>
      <xdr:rowOff>86995</xdr:rowOff>
    </xdr:to>
    <xdr:sp macro="" textlink="">
      <xdr:nvSpPr>
        <xdr:cNvPr id="66" name="フローチャート: 判断 65">
          <a:extLst>
            <a:ext uri="{FF2B5EF4-FFF2-40B4-BE49-F238E27FC236}">
              <a16:creationId xmlns:a16="http://schemas.microsoft.com/office/drawing/2014/main" id="{231884AE-1668-4E21-B824-ED09E6E5A040}"/>
            </a:ext>
          </a:extLst>
        </xdr:cNvPr>
        <xdr:cNvSpPr/>
      </xdr:nvSpPr>
      <xdr:spPr>
        <a:xfrm>
          <a:off x="1739900" y="63595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101600</xdr:rowOff>
    </xdr:from>
    <xdr:to>
      <xdr:col>6</xdr:col>
      <xdr:colOff>38100</xdr:colOff>
      <xdr:row>38</xdr:row>
      <xdr:rowOff>31750</xdr:rowOff>
    </xdr:to>
    <xdr:sp macro="" textlink="">
      <xdr:nvSpPr>
        <xdr:cNvPr id="67" name="フローチャート: 判断 66">
          <a:extLst>
            <a:ext uri="{FF2B5EF4-FFF2-40B4-BE49-F238E27FC236}">
              <a16:creationId xmlns:a16="http://schemas.microsoft.com/office/drawing/2014/main" id="{331B351B-206A-43DD-81E4-44FD85E7730F}"/>
            </a:ext>
          </a:extLst>
        </xdr:cNvPr>
        <xdr:cNvSpPr/>
      </xdr:nvSpPr>
      <xdr:spPr>
        <a:xfrm>
          <a:off x="965200" y="63042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E3AC3CE-6649-44D2-B048-0FBCBD647BA2}"/>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4742627-7EF7-4071-9652-A1FD38EA440F}"/>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486A5C4-D211-4DD7-8404-A02959205098}"/>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41131CB-4162-4D6B-8E22-DC49F1C2854E}"/>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A818980-8D6E-450D-9F27-D70F7E1529CA}"/>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57785</xdr:rowOff>
    </xdr:from>
    <xdr:to>
      <xdr:col>24</xdr:col>
      <xdr:colOff>114300</xdr:colOff>
      <xdr:row>36</xdr:row>
      <xdr:rowOff>159385</xdr:rowOff>
    </xdr:to>
    <xdr:sp macro="" textlink="">
      <xdr:nvSpPr>
        <xdr:cNvPr id="73" name="楕円 72">
          <a:extLst>
            <a:ext uri="{FF2B5EF4-FFF2-40B4-BE49-F238E27FC236}">
              <a16:creationId xmlns:a16="http://schemas.microsoft.com/office/drawing/2014/main" id="{BCA87BAA-C874-485D-A944-5958AE575E3D}"/>
            </a:ext>
          </a:extLst>
        </xdr:cNvPr>
        <xdr:cNvSpPr/>
      </xdr:nvSpPr>
      <xdr:spPr>
        <a:xfrm>
          <a:off x="4036060" y="6092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80662</xdr:rowOff>
    </xdr:from>
    <xdr:ext cx="405111" cy="259045"/>
    <xdr:sp macro="" textlink="">
      <xdr:nvSpPr>
        <xdr:cNvPr id="74" name="【道路】&#10;有形固定資産減価償却率該当値テキスト">
          <a:extLst>
            <a:ext uri="{FF2B5EF4-FFF2-40B4-BE49-F238E27FC236}">
              <a16:creationId xmlns:a16="http://schemas.microsoft.com/office/drawing/2014/main" id="{4D51A99B-C8CB-4873-A91C-450EEFB766E5}"/>
            </a:ext>
          </a:extLst>
        </xdr:cNvPr>
        <xdr:cNvSpPr txBox="1"/>
      </xdr:nvSpPr>
      <xdr:spPr>
        <a:xfrm>
          <a:off x="4124960" y="594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27305</xdr:rowOff>
    </xdr:from>
    <xdr:to>
      <xdr:col>20</xdr:col>
      <xdr:colOff>38100</xdr:colOff>
      <xdr:row>36</xdr:row>
      <xdr:rowOff>128905</xdr:rowOff>
    </xdr:to>
    <xdr:sp macro="" textlink="">
      <xdr:nvSpPr>
        <xdr:cNvPr id="75" name="楕円 74">
          <a:extLst>
            <a:ext uri="{FF2B5EF4-FFF2-40B4-BE49-F238E27FC236}">
              <a16:creationId xmlns:a16="http://schemas.microsoft.com/office/drawing/2014/main" id="{7D6F7BDC-9DA0-4106-A4BC-5D154F9F98ED}"/>
            </a:ext>
          </a:extLst>
        </xdr:cNvPr>
        <xdr:cNvSpPr/>
      </xdr:nvSpPr>
      <xdr:spPr>
        <a:xfrm>
          <a:off x="3312160" y="606234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78105</xdr:rowOff>
    </xdr:from>
    <xdr:to>
      <xdr:col>24</xdr:col>
      <xdr:colOff>63500</xdr:colOff>
      <xdr:row>36</xdr:row>
      <xdr:rowOff>108585</xdr:rowOff>
    </xdr:to>
    <xdr:cxnSp macro="">
      <xdr:nvCxnSpPr>
        <xdr:cNvPr id="76" name="直線コネクタ 75">
          <a:extLst>
            <a:ext uri="{FF2B5EF4-FFF2-40B4-BE49-F238E27FC236}">
              <a16:creationId xmlns:a16="http://schemas.microsoft.com/office/drawing/2014/main" id="{49D539FB-3790-4C06-A0CF-393EB3C99E19}"/>
            </a:ext>
          </a:extLst>
        </xdr:cNvPr>
        <xdr:cNvCxnSpPr/>
      </xdr:nvCxnSpPr>
      <xdr:spPr>
        <a:xfrm>
          <a:off x="3355340" y="6113145"/>
          <a:ext cx="7315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635</xdr:rowOff>
    </xdr:from>
    <xdr:to>
      <xdr:col>15</xdr:col>
      <xdr:colOff>101600</xdr:colOff>
      <xdr:row>36</xdr:row>
      <xdr:rowOff>102235</xdr:rowOff>
    </xdr:to>
    <xdr:sp macro="" textlink="">
      <xdr:nvSpPr>
        <xdr:cNvPr id="77" name="楕円 76">
          <a:extLst>
            <a:ext uri="{FF2B5EF4-FFF2-40B4-BE49-F238E27FC236}">
              <a16:creationId xmlns:a16="http://schemas.microsoft.com/office/drawing/2014/main" id="{D9B9FED2-7401-4ABE-BDF2-9DEA6C89FB31}"/>
            </a:ext>
          </a:extLst>
        </xdr:cNvPr>
        <xdr:cNvSpPr/>
      </xdr:nvSpPr>
      <xdr:spPr>
        <a:xfrm>
          <a:off x="2514600" y="6035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51435</xdr:rowOff>
    </xdr:from>
    <xdr:to>
      <xdr:col>19</xdr:col>
      <xdr:colOff>177800</xdr:colOff>
      <xdr:row>36</xdr:row>
      <xdr:rowOff>78105</xdr:rowOff>
    </xdr:to>
    <xdr:cxnSp macro="">
      <xdr:nvCxnSpPr>
        <xdr:cNvPr id="78" name="直線コネクタ 77">
          <a:extLst>
            <a:ext uri="{FF2B5EF4-FFF2-40B4-BE49-F238E27FC236}">
              <a16:creationId xmlns:a16="http://schemas.microsoft.com/office/drawing/2014/main" id="{CE566140-55F7-466E-9F21-D785608D86E9}"/>
            </a:ext>
          </a:extLst>
        </xdr:cNvPr>
        <xdr:cNvCxnSpPr/>
      </xdr:nvCxnSpPr>
      <xdr:spPr>
        <a:xfrm>
          <a:off x="2565400" y="6086475"/>
          <a:ext cx="78994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137795</xdr:rowOff>
    </xdr:from>
    <xdr:to>
      <xdr:col>10</xdr:col>
      <xdr:colOff>165100</xdr:colOff>
      <xdr:row>36</xdr:row>
      <xdr:rowOff>67945</xdr:rowOff>
    </xdr:to>
    <xdr:sp macro="" textlink="">
      <xdr:nvSpPr>
        <xdr:cNvPr id="79" name="楕円 78">
          <a:extLst>
            <a:ext uri="{FF2B5EF4-FFF2-40B4-BE49-F238E27FC236}">
              <a16:creationId xmlns:a16="http://schemas.microsoft.com/office/drawing/2014/main" id="{9766B580-0E15-4247-A6C4-F267ECAAB783}"/>
            </a:ext>
          </a:extLst>
        </xdr:cNvPr>
        <xdr:cNvSpPr/>
      </xdr:nvSpPr>
      <xdr:spPr>
        <a:xfrm>
          <a:off x="1739900" y="60051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17145</xdr:rowOff>
    </xdr:from>
    <xdr:to>
      <xdr:col>15</xdr:col>
      <xdr:colOff>50800</xdr:colOff>
      <xdr:row>36</xdr:row>
      <xdr:rowOff>51435</xdr:rowOff>
    </xdr:to>
    <xdr:cxnSp macro="">
      <xdr:nvCxnSpPr>
        <xdr:cNvPr id="80" name="直線コネクタ 79">
          <a:extLst>
            <a:ext uri="{FF2B5EF4-FFF2-40B4-BE49-F238E27FC236}">
              <a16:creationId xmlns:a16="http://schemas.microsoft.com/office/drawing/2014/main" id="{81E592B4-B6E2-48CB-8BA7-4E3682C0837F}"/>
            </a:ext>
          </a:extLst>
        </xdr:cNvPr>
        <xdr:cNvCxnSpPr/>
      </xdr:nvCxnSpPr>
      <xdr:spPr>
        <a:xfrm>
          <a:off x="1790700" y="6052185"/>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111125</xdr:rowOff>
    </xdr:from>
    <xdr:to>
      <xdr:col>6</xdr:col>
      <xdr:colOff>38100</xdr:colOff>
      <xdr:row>36</xdr:row>
      <xdr:rowOff>41275</xdr:rowOff>
    </xdr:to>
    <xdr:sp macro="" textlink="">
      <xdr:nvSpPr>
        <xdr:cNvPr id="81" name="楕円 80">
          <a:extLst>
            <a:ext uri="{FF2B5EF4-FFF2-40B4-BE49-F238E27FC236}">
              <a16:creationId xmlns:a16="http://schemas.microsoft.com/office/drawing/2014/main" id="{3087D2D5-C2B1-4F49-83D5-7FF9B4721A75}"/>
            </a:ext>
          </a:extLst>
        </xdr:cNvPr>
        <xdr:cNvSpPr/>
      </xdr:nvSpPr>
      <xdr:spPr>
        <a:xfrm>
          <a:off x="965200" y="59785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161925</xdr:rowOff>
    </xdr:from>
    <xdr:to>
      <xdr:col>10</xdr:col>
      <xdr:colOff>114300</xdr:colOff>
      <xdr:row>36</xdr:row>
      <xdr:rowOff>17145</xdr:rowOff>
    </xdr:to>
    <xdr:cxnSp macro="">
      <xdr:nvCxnSpPr>
        <xdr:cNvPr id="82" name="直線コネクタ 81">
          <a:extLst>
            <a:ext uri="{FF2B5EF4-FFF2-40B4-BE49-F238E27FC236}">
              <a16:creationId xmlns:a16="http://schemas.microsoft.com/office/drawing/2014/main" id="{F9CF74AC-FF0A-403F-91E4-41C836FD1A5D}"/>
            </a:ext>
          </a:extLst>
        </xdr:cNvPr>
        <xdr:cNvCxnSpPr/>
      </xdr:nvCxnSpPr>
      <xdr:spPr>
        <a:xfrm>
          <a:off x="1008380" y="6029325"/>
          <a:ext cx="7823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140987</xdr:rowOff>
    </xdr:from>
    <xdr:ext cx="405111" cy="259045"/>
    <xdr:sp macro="" textlink="">
      <xdr:nvSpPr>
        <xdr:cNvPr id="83" name="n_1aveValue【道路】&#10;有形固定資産減価償却率">
          <a:extLst>
            <a:ext uri="{FF2B5EF4-FFF2-40B4-BE49-F238E27FC236}">
              <a16:creationId xmlns:a16="http://schemas.microsoft.com/office/drawing/2014/main" id="{2A1219B0-0CCD-484C-B0ED-C45EC929E70D}"/>
            </a:ext>
          </a:extLst>
        </xdr:cNvPr>
        <xdr:cNvSpPr txBox="1"/>
      </xdr:nvSpPr>
      <xdr:spPr>
        <a:xfrm>
          <a:off x="3170564" y="651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112412</xdr:rowOff>
    </xdr:from>
    <xdr:ext cx="405111" cy="259045"/>
    <xdr:sp macro="" textlink="">
      <xdr:nvSpPr>
        <xdr:cNvPr id="84" name="n_2aveValue【道路】&#10;有形固定資産減価償却率">
          <a:extLst>
            <a:ext uri="{FF2B5EF4-FFF2-40B4-BE49-F238E27FC236}">
              <a16:creationId xmlns:a16="http://schemas.microsoft.com/office/drawing/2014/main" id="{6C95DB45-E19E-4D70-AB6E-2FB2997AAA6D}"/>
            </a:ext>
          </a:extLst>
        </xdr:cNvPr>
        <xdr:cNvSpPr txBox="1"/>
      </xdr:nvSpPr>
      <xdr:spPr>
        <a:xfrm>
          <a:off x="2385704" y="648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78122</xdr:rowOff>
    </xdr:from>
    <xdr:ext cx="405111" cy="259045"/>
    <xdr:sp macro="" textlink="">
      <xdr:nvSpPr>
        <xdr:cNvPr id="85" name="n_3aveValue【道路】&#10;有形固定資産減価償却率">
          <a:extLst>
            <a:ext uri="{FF2B5EF4-FFF2-40B4-BE49-F238E27FC236}">
              <a16:creationId xmlns:a16="http://schemas.microsoft.com/office/drawing/2014/main" id="{EF67E0BA-255E-4B42-8A2A-5CB1AC013893}"/>
            </a:ext>
          </a:extLst>
        </xdr:cNvPr>
        <xdr:cNvSpPr txBox="1"/>
      </xdr:nvSpPr>
      <xdr:spPr>
        <a:xfrm>
          <a:off x="1611004" y="6448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22877</xdr:rowOff>
    </xdr:from>
    <xdr:ext cx="405111" cy="259045"/>
    <xdr:sp macro="" textlink="">
      <xdr:nvSpPr>
        <xdr:cNvPr id="86" name="n_4aveValue【道路】&#10;有形固定資産減価償却率">
          <a:extLst>
            <a:ext uri="{FF2B5EF4-FFF2-40B4-BE49-F238E27FC236}">
              <a16:creationId xmlns:a16="http://schemas.microsoft.com/office/drawing/2014/main" id="{E93B2ED1-9CF1-46C7-B91F-5528F17799A0}"/>
            </a:ext>
          </a:extLst>
        </xdr:cNvPr>
        <xdr:cNvSpPr txBox="1"/>
      </xdr:nvSpPr>
      <xdr:spPr>
        <a:xfrm>
          <a:off x="836304" y="639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145432</xdr:rowOff>
    </xdr:from>
    <xdr:ext cx="405111" cy="259045"/>
    <xdr:sp macro="" textlink="">
      <xdr:nvSpPr>
        <xdr:cNvPr id="87" name="n_1mainValue【道路】&#10;有形固定資産減価償却率">
          <a:extLst>
            <a:ext uri="{FF2B5EF4-FFF2-40B4-BE49-F238E27FC236}">
              <a16:creationId xmlns:a16="http://schemas.microsoft.com/office/drawing/2014/main" id="{2001A7CA-FCC6-4C09-A2FB-835F62F25A61}"/>
            </a:ext>
          </a:extLst>
        </xdr:cNvPr>
        <xdr:cNvSpPr txBox="1"/>
      </xdr:nvSpPr>
      <xdr:spPr>
        <a:xfrm>
          <a:off x="3170564" y="5845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118762</xdr:rowOff>
    </xdr:from>
    <xdr:ext cx="405111" cy="259045"/>
    <xdr:sp macro="" textlink="">
      <xdr:nvSpPr>
        <xdr:cNvPr id="88" name="n_2mainValue【道路】&#10;有形固定資産減価償却率">
          <a:extLst>
            <a:ext uri="{FF2B5EF4-FFF2-40B4-BE49-F238E27FC236}">
              <a16:creationId xmlns:a16="http://schemas.microsoft.com/office/drawing/2014/main" id="{3D3DDCD0-A86F-46A1-86C2-EC5C25F60ED4}"/>
            </a:ext>
          </a:extLst>
        </xdr:cNvPr>
        <xdr:cNvSpPr txBox="1"/>
      </xdr:nvSpPr>
      <xdr:spPr>
        <a:xfrm>
          <a:off x="2385704" y="581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84472</xdr:rowOff>
    </xdr:from>
    <xdr:ext cx="405111" cy="259045"/>
    <xdr:sp macro="" textlink="">
      <xdr:nvSpPr>
        <xdr:cNvPr id="89" name="n_3mainValue【道路】&#10;有形固定資産減価償却率">
          <a:extLst>
            <a:ext uri="{FF2B5EF4-FFF2-40B4-BE49-F238E27FC236}">
              <a16:creationId xmlns:a16="http://schemas.microsoft.com/office/drawing/2014/main" id="{BF80BF37-30B2-423D-82DB-72D9E8D1C295}"/>
            </a:ext>
          </a:extLst>
        </xdr:cNvPr>
        <xdr:cNvSpPr txBox="1"/>
      </xdr:nvSpPr>
      <xdr:spPr>
        <a:xfrm>
          <a:off x="1611004" y="5784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57802</xdr:rowOff>
    </xdr:from>
    <xdr:ext cx="405111" cy="259045"/>
    <xdr:sp macro="" textlink="">
      <xdr:nvSpPr>
        <xdr:cNvPr id="90" name="n_4mainValue【道路】&#10;有形固定資産減価償却率">
          <a:extLst>
            <a:ext uri="{FF2B5EF4-FFF2-40B4-BE49-F238E27FC236}">
              <a16:creationId xmlns:a16="http://schemas.microsoft.com/office/drawing/2014/main" id="{117187D7-7537-4692-9C64-124DBC9E0BF0}"/>
            </a:ext>
          </a:extLst>
        </xdr:cNvPr>
        <xdr:cNvSpPr txBox="1"/>
      </xdr:nvSpPr>
      <xdr:spPr>
        <a:xfrm>
          <a:off x="836304" y="5757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A8620971-372F-4514-88AB-ACE8CC66637C}"/>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1F779239-1A25-41EA-9EE7-9CA03140F1B1}"/>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95D86A42-AE2D-4716-A871-0F3EDB0B0923}"/>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5492C906-1B6A-4D73-AD63-CDC5382BF1B1}"/>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F9D0330F-36EE-4D8D-8C4B-498621B479E6}"/>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7B3FB28C-CC32-4DFD-BFD6-3A35AE048308}"/>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6546F1EF-979A-4F12-9B14-176F7E8C5CD1}"/>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8B700376-BB70-4C11-B17D-5B4906E5A169}"/>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FC4AA028-E922-4447-A4B9-6B83F11049DD}"/>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A445CDD3-7736-4EF6-9687-DE6AA8E48D72}"/>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C13915B2-F977-4635-A8A1-41AE4D9B1A1B}"/>
            </a:ext>
          </a:extLst>
        </xdr:cNvPr>
        <xdr:cNvCxnSpPr/>
      </xdr:nvCxnSpPr>
      <xdr:spPr>
        <a:xfrm>
          <a:off x="5826760" y="7006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3BCEF9C5-1323-4DDA-BA09-D35632CFE525}"/>
            </a:ext>
          </a:extLst>
        </xdr:cNvPr>
        <xdr:cNvSpPr txBox="1"/>
      </xdr:nvSpPr>
      <xdr:spPr>
        <a:xfrm>
          <a:off x="540530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395DE8A5-F33C-49A7-9AF9-334789A15DD2}"/>
            </a:ext>
          </a:extLst>
        </xdr:cNvPr>
        <xdr:cNvCxnSpPr/>
      </xdr:nvCxnSpPr>
      <xdr:spPr>
        <a:xfrm>
          <a:off x="5826760" y="6557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4" name="テキスト ボックス 103">
          <a:extLst>
            <a:ext uri="{FF2B5EF4-FFF2-40B4-BE49-F238E27FC236}">
              <a16:creationId xmlns:a16="http://schemas.microsoft.com/office/drawing/2014/main" id="{335D01E4-C4A8-4506-BD1F-A948536FB1A3}"/>
            </a:ext>
          </a:extLst>
        </xdr:cNvPr>
        <xdr:cNvSpPr txBox="1"/>
      </xdr:nvSpPr>
      <xdr:spPr>
        <a:xfrm>
          <a:off x="5364041" y="64185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32D73175-AEE1-4112-9E77-478163CDB8BB}"/>
            </a:ext>
          </a:extLst>
        </xdr:cNvPr>
        <xdr:cNvCxnSpPr/>
      </xdr:nvCxnSpPr>
      <xdr:spPr>
        <a:xfrm>
          <a:off x="5826760" y="61112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6" name="テキスト ボックス 105">
          <a:extLst>
            <a:ext uri="{FF2B5EF4-FFF2-40B4-BE49-F238E27FC236}">
              <a16:creationId xmlns:a16="http://schemas.microsoft.com/office/drawing/2014/main" id="{B302B49D-1879-45DE-B23A-C4E52190CF6C}"/>
            </a:ext>
          </a:extLst>
        </xdr:cNvPr>
        <xdr:cNvSpPr txBox="1"/>
      </xdr:nvSpPr>
      <xdr:spPr>
        <a:xfrm>
          <a:off x="5364041" y="5972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40276CF5-6897-42BA-8364-8E55FCAB0682}"/>
            </a:ext>
          </a:extLst>
        </xdr:cNvPr>
        <xdr:cNvCxnSpPr/>
      </xdr:nvCxnSpPr>
      <xdr:spPr>
        <a:xfrm>
          <a:off x="5826760" y="5665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8" name="テキスト ボックス 107">
          <a:extLst>
            <a:ext uri="{FF2B5EF4-FFF2-40B4-BE49-F238E27FC236}">
              <a16:creationId xmlns:a16="http://schemas.microsoft.com/office/drawing/2014/main" id="{17E18192-CB39-49B4-B88E-540CA37BB9B5}"/>
            </a:ext>
          </a:extLst>
        </xdr:cNvPr>
        <xdr:cNvSpPr txBox="1"/>
      </xdr:nvSpPr>
      <xdr:spPr>
        <a:xfrm>
          <a:off x="5364041" y="55270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F7C9F624-D104-4321-A2E1-489DCF784EA4}"/>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67D65C50-8774-4DBB-8ADC-A23D9C354589}"/>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566248BE-CE86-4FCE-B093-904AD67DEAFC}"/>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93162</xdr:rowOff>
    </xdr:from>
    <xdr:to>
      <xdr:col>54</xdr:col>
      <xdr:colOff>189865</xdr:colOff>
      <xdr:row>41</xdr:row>
      <xdr:rowOff>93802</xdr:rowOff>
    </xdr:to>
    <xdr:cxnSp macro="">
      <xdr:nvCxnSpPr>
        <xdr:cNvPr id="112" name="直線コネクタ 111">
          <a:extLst>
            <a:ext uri="{FF2B5EF4-FFF2-40B4-BE49-F238E27FC236}">
              <a16:creationId xmlns:a16="http://schemas.microsoft.com/office/drawing/2014/main" id="{BF7259A0-F37A-4040-A28E-C1BABBE3F872}"/>
            </a:ext>
          </a:extLst>
        </xdr:cNvPr>
        <xdr:cNvCxnSpPr/>
      </xdr:nvCxnSpPr>
      <xdr:spPr>
        <a:xfrm flipV="1">
          <a:off x="9219565" y="5792922"/>
          <a:ext cx="0" cy="1174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97629</xdr:rowOff>
    </xdr:from>
    <xdr:ext cx="469744" cy="259045"/>
    <xdr:sp macro="" textlink="">
      <xdr:nvSpPr>
        <xdr:cNvPr id="113" name="【道路】&#10;一人当たり延長最小値テキスト">
          <a:extLst>
            <a:ext uri="{FF2B5EF4-FFF2-40B4-BE49-F238E27FC236}">
              <a16:creationId xmlns:a16="http://schemas.microsoft.com/office/drawing/2014/main" id="{651FED40-F617-4DB1-847E-0C549E19E263}"/>
            </a:ext>
          </a:extLst>
        </xdr:cNvPr>
        <xdr:cNvSpPr txBox="1"/>
      </xdr:nvSpPr>
      <xdr:spPr>
        <a:xfrm>
          <a:off x="9258300" y="6970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93802</xdr:rowOff>
    </xdr:from>
    <xdr:to>
      <xdr:col>55</xdr:col>
      <xdr:colOff>88900</xdr:colOff>
      <xdr:row>41</xdr:row>
      <xdr:rowOff>93802</xdr:rowOff>
    </xdr:to>
    <xdr:cxnSp macro="">
      <xdr:nvCxnSpPr>
        <xdr:cNvPr id="114" name="直線コネクタ 113">
          <a:extLst>
            <a:ext uri="{FF2B5EF4-FFF2-40B4-BE49-F238E27FC236}">
              <a16:creationId xmlns:a16="http://schemas.microsoft.com/office/drawing/2014/main" id="{7125071D-6A23-4A54-9F66-B7B0E898B73D}"/>
            </a:ext>
          </a:extLst>
        </xdr:cNvPr>
        <xdr:cNvCxnSpPr/>
      </xdr:nvCxnSpPr>
      <xdr:spPr>
        <a:xfrm>
          <a:off x="9154160" y="69670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39839</xdr:rowOff>
    </xdr:from>
    <xdr:ext cx="534377" cy="259045"/>
    <xdr:sp macro="" textlink="">
      <xdr:nvSpPr>
        <xdr:cNvPr id="115" name="【道路】&#10;一人当たり延長最大値テキスト">
          <a:extLst>
            <a:ext uri="{FF2B5EF4-FFF2-40B4-BE49-F238E27FC236}">
              <a16:creationId xmlns:a16="http://schemas.microsoft.com/office/drawing/2014/main" id="{C564335E-2D43-4597-A1E3-8EFF01BBEF4D}"/>
            </a:ext>
          </a:extLst>
        </xdr:cNvPr>
        <xdr:cNvSpPr txBox="1"/>
      </xdr:nvSpPr>
      <xdr:spPr>
        <a:xfrm>
          <a:off x="9258300" y="5571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93162</xdr:rowOff>
    </xdr:from>
    <xdr:to>
      <xdr:col>55</xdr:col>
      <xdr:colOff>88900</xdr:colOff>
      <xdr:row>34</xdr:row>
      <xdr:rowOff>93162</xdr:rowOff>
    </xdr:to>
    <xdr:cxnSp macro="">
      <xdr:nvCxnSpPr>
        <xdr:cNvPr id="116" name="直線コネクタ 115">
          <a:extLst>
            <a:ext uri="{FF2B5EF4-FFF2-40B4-BE49-F238E27FC236}">
              <a16:creationId xmlns:a16="http://schemas.microsoft.com/office/drawing/2014/main" id="{0435C31E-5740-45CF-91F1-47D90853AC2F}"/>
            </a:ext>
          </a:extLst>
        </xdr:cNvPr>
        <xdr:cNvCxnSpPr/>
      </xdr:nvCxnSpPr>
      <xdr:spPr>
        <a:xfrm>
          <a:off x="9154160" y="57929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41272</xdr:rowOff>
    </xdr:from>
    <xdr:ext cx="469744" cy="259045"/>
    <xdr:sp macro="" textlink="">
      <xdr:nvSpPr>
        <xdr:cNvPr id="117" name="【道路】&#10;一人当たり延長平均値テキスト">
          <a:extLst>
            <a:ext uri="{FF2B5EF4-FFF2-40B4-BE49-F238E27FC236}">
              <a16:creationId xmlns:a16="http://schemas.microsoft.com/office/drawing/2014/main" id="{36B9129A-0628-4C85-AD26-1F0DFC3D3835}"/>
            </a:ext>
          </a:extLst>
        </xdr:cNvPr>
        <xdr:cNvSpPr txBox="1"/>
      </xdr:nvSpPr>
      <xdr:spPr>
        <a:xfrm>
          <a:off x="9258300" y="67468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62845</xdr:rowOff>
    </xdr:from>
    <xdr:to>
      <xdr:col>55</xdr:col>
      <xdr:colOff>50800</xdr:colOff>
      <xdr:row>40</xdr:row>
      <xdr:rowOff>164445</xdr:rowOff>
    </xdr:to>
    <xdr:sp macro="" textlink="">
      <xdr:nvSpPr>
        <xdr:cNvPr id="118" name="フローチャート: 判断 117">
          <a:extLst>
            <a:ext uri="{FF2B5EF4-FFF2-40B4-BE49-F238E27FC236}">
              <a16:creationId xmlns:a16="http://schemas.microsoft.com/office/drawing/2014/main" id="{8FCB3003-5B79-44C2-A510-E99C71093417}"/>
            </a:ext>
          </a:extLst>
        </xdr:cNvPr>
        <xdr:cNvSpPr/>
      </xdr:nvSpPr>
      <xdr:spPr>
        <a:xfrm>
          <a:off x="9192260" y="67684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64262</xdr:rowOff>
    </xdr:from>
    <xdr:to>
      <xdr:col>50</xdr:col>
      <xdr:colOff>165100</xdr:colOff>
      <xdr:row>40</xdr:row>
      <xdr:rowOff>165862</xdr:rowOff>
    </xdr:to>
    <xdr:sp macro="" textlink="">
      <xdr:nvSpPr>
        <xdr:cNvPr id="119" name="フローチャート: 判断 118">
          <a:extLst>
            <a:ext uri="{FF2B5EF4-FFF2-40B4-BE49-F238E27FC236}">
              <a16:creationId xmlns:a16="http://schemas.microsoft.com/office/drawing/2014/main" id="{AD474855-CD87-4574-B33E-565C7CF20047}"/>
            </a:ext>
          </a:extLst>
        </xdr:cNvPr>
        <xdr:cNvSpPr/>
      </xdr:nvSpPr>
      <xdr:spPr>
        <a:xfrm>
          <a:off x="8445500" y="6769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64719</xdr:rowOff>
    </xdr:from>
    <xdr:to>
      <xdr:col>46</xdr:col>
      <xdr:colOff>38100</xdr:colOff>
      <xdr:row>40</xdr:row>
      <xdr:rowOff>166319</xdr:rowOff>
    </xdr:to>
    <xdr:sp macro="" textlink="">
      <xdr:nvSpPr>
        <xdr:cNvPr id="120" name="フローチャート: 判断 119">
          <a:extLst>
            <a:ext uri="{FF2B5EF4-FFF2-40B4-BE49-F238E27FC236}">
              <a16:creationId xmlns:a16="http://schemas.microsoft.com/office/drawing/2014/main" id="{431DE1FD-B0B8-4166-A9B7-EFC6C0F088AF}"/>
            </a:ext>
          </a:extLst>
        </xdr:cNvPr>
        <xdr:cNvSpPr/>
      </xdr:nvSpPr>
      <xdr:spPr>
        <a:xfrm>
          <a:off x="7670800" y="677031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65314</xdr:rowOff>
    </xdr:from>
    <xdr:to>
      <xdr:col>41</xdr:col>
      <xdr:colOff>101600</xdr:colOff>
      <xdr:row>40</xdr:row>
      <xdr:rowOff>166914</xdr:rowOff>
    </xdr:to>
    <xdr:sp macro="" textlink="">
      <xdr:nvSpPr>
        <xdr:cNvPr id="121" name="フローチャート: 判断 120">
          <a:extLst>
            <a:ext uri="{FF2B5EF4-FFF2-40B4-BE49-F238E27FC236}">
              <a16:creationId xmlns:a16="http://schemas.microsoft.com/office/drawing/2014/main" id="{2B3205C1-51D6-43C0-9CA9-298DA4CC1D2F}"/>
            </a:ext>
          </a:extLst>
        </xdr:cNvPr>
        <xdr:cNvSpPr/>
      </xdr:nvSpPr>
      <xdr:spPr>
        <a:xfrm>
          <a:off x="6873240" y="6770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65953</xdr:rowOff>
    </xdr:from>
    <xdr:to>
      <xdr:col>36</xdr:col>
      <xdr:colOff>165100</xdr:colOff>
      <xdr:row>40</xdr:row>
      <xdr:rowOff>167553</xdr:rowOff>
    </xdr:to>
    <xdr:sp macro="" textlink="">
      <xdr:nvSpPr>
        <xdr:cNvPr id="122" name="フローチャート: 判断 121">
          <a:extLst>
            <a:ext uri="{FF2B5EF4-FFF2-40B4-BE49-F238E27FC236}">
              <a16:creationId xmlns:a16="http://schemas.microsoft.com/office/drawing/2014/main" id="{A59079D7-AD81-4D2B-B0AF-09548FCE715D}"/>
            </a:ext>
          </a:extLst>
        </xdr:cNvPr>
        <xdr:cNvSpPr/>
      </xdr:nvSpPr>
      <xdr:spPr>
        <a:xfrm>
          <a:off x="6098540" y="6771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E08FAE80-CA13-461C-A595-8023F1352B97}"/>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215C54B-BB7D-487C-BE45-8614CA7FD3B8}"/>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EA2E83C7-71C9-4597-AD6B-EC259F1E0B7E}"/>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3CDCA61-6537-49FE-B0FE-0E6A7CAA8B19}"/>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C2589B4-E9F2-49E3-B9D1-8C00C9049973}"/>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26177</xdr:rowOff>
    </xdr:from>
    <xdr:to>
      <xdr:col>55</xdr:col>
      <xdr:colOff>50800</xdr:colOff>
      <xdr:row>39</xdr:row>
      <xdr:rowOff>127777</xdr:rowOff>
    </xdr:to>
    <xdr:sp macro="" textlink="">
      <xdr:nvSpPr>
        <xdr:cNvPr id="128" name="楕円 127">
          <a:extLst>
            <a:ext uri="{FF2B5EF4-FFF2-40B4-BE49-F238E27FC236}">
              <a16:creationId xmlns:a16="http://schemas.microsoft.com/office/drawing/2014/main" id="{16FDAFF6-AFD2-46FB-8755-CB8D0B8320B2}"/>
            </a:ext>
          </a:extLst>
        </xdr:cNvPr>
        <xdr:cNvSpPr/>
      </xdr:nvSpPr>
      <xdr:spPr>
        <a:xfrm>
          <a:off x="9192260" y="656413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49054</xdr:rowOff>
    </xdr:from>
    <xdr:ext cx="469744" cy="259045"/>
    <xdr:sp macro="" textlink="">
      <xdr:nvSpPr>
        <xdr:cNvPr id="129" name="【道路】&#10;一人当たり延長該当値テキスト">
          <a:extLst>
            <a:ext uri="{FF2B5EF4-FFF2-40B4-BE49-F238E27FC236}">
              <a16:creationId xmlns:a16="http://schemas.microsoft.com/office/drawing/2014/main" id="{5A40D72A-032B-42C4-84BC-8B15258C278E}"/>
            </a:ext>
          </a:extLst>
        </xdr:cNvPr>
        <xdr:cNvSpPr txBox="1"/>
      </xdr:nvSpPr>
      <xdr:spPr>
        <a:xfrm>
          <a:off x="9258300" y="6419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26223</xdr:rowOff>
    </xdr:from>
    <xdr:to>
      <xdr:col>50</xdr:col>
      <xdr:colOff>165100</xdr:colOff>
      <xdr:row>39</xdr:row>
      <xdr:rowOff>127823</xdr:rowOff>
    </xdr:to>
    <xdr:sp macro="" textlink="">
      <xdr:nvSpPr>
        <xdr:cNvPr id="130" name="楕円 129">
          <a:extLst>
            <a:ext uri="{FF2B5EF4-FFF2-40B4-BE49-F238E27FC236}">
              <a16:creationId xmlns:a16="http://schemas.microsoft.com/office/drawing/2014/main" id="{8FBA811F-AD0C-46BB-8932-9015D9E531F5}"/>
            </a:ext>
          </a:extLst>
        </xdr:cNvPr>
        <xdr:cNvSpPr/>
      </xdr:nvSpPr>
      <xdr:spPr>
        <a:xfrm>
          <a:off x="8445500" y="6564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76977</xdr:rowOff>
    </xdr:from>
    <xdr:to>
      <xdr:col>55</xdr:col>
      <xdr:colOff>0</xdr:colOff>
      <xdr:row>39</xdr:row>
      <xdr:rowOff>77023</xdr:rowOff>
    </xdr:to>
    <xdr:cxnSp macro="">
      <xdr:nvCxnSpPr>
        <xdr:cNvPr id="131" name="直線コネクタ 130">
          <a:extLst>
            <a:ext uri="{FF2B5EF4-FFF2-40B4-BE49-F238E27FC236}">
              <a16:creationId xmlns:a16="http://schemas.microsoft.com/office/drawing/2014/main" id="{1F8A6E97-2A6E-4D5B-8C50-B4BB7E53CAE4}"/>
            </a:ext>
          </a:extLst>
        </xdr:cNvPr>
        <xdr:cNvCxnSpPr/>
      </xdr:nvCxnSpPr>
      <xdr:spPr>
        <a:xfrm flipV="1">
          <a:off x="8496300" y="6614937"/>
          <a:ext cx="723900" cy="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27457</xdr:rowOff>
    </xdr:from>
    <xdr:to>
      <xdr:col>46</xdr:col>
      <xdr:colOff>38100</xdr:colOff>
      <xdr:row>39</xdr:row>
      <xdr:rowOff>129057</xdr:rowOff>
    </xdr:to>
    <xdr:sp macro="" textlink="">
      <xdr:nvSpPr>
        <xdr:cNvPr id="132" name="楕円 131">
          <a:extLst>
            <a:ext uri="{FF2B5EF4-FFF2-40B4-BE49-F238E27FC236}">
              <a16:creationId xmlns:a16="http://schemas.microsoft.com/office/drawing/2014/main" id="{CED1B8E2-61CE-4349-A3AF-2EA37EBD7093}"/>
            </a:ext>
          </a:extLst>
        </xdr:cNvPr>
        <xdr:cNvSpPr/>
      </xdr:nvSpPr>
      <xdr:spPr>
        <a:xfrm>
          <a:off x="7670800" y="656541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77023</xdr:rowOff>
    </xdr:from>
    <xdr:to>
      <xdr:col>50</xdr:col>
      <xdr:colOff>114300</xdr:colOff>
      <xdr:row>39</xdr:row>
      <xdr:rowOff>78257</xdr:rowOff>
    </xdr:to>
    <xdr:cxnSp macro="">
      <xdr:nvCxnSpPr>
        <xdr:cNvPr id="133" name="直線コネクタ 132">
          <a:extLst>
            <a:ext uri="{FF2B5EF4-FFF2-40B4-BE49-F238E27FC236}">
              <a16:creationId xmlns:a16="http://schemas.microsoft.com/office/drawing/2014/main" id="{6AA20069-98CF-4708-9315-4E7403E80AE1}"/>
            </a:ext>
          </a:extLst>
        </xdr:cNvPr>
        <xdr:cNvCxnSpPr/>
      </xdr:nvCxnSpPr>
      <xdr:spPr>
        <a:xfrm flipV="1">
          <a:off x="7713980" y="6614983"/>
          <a:ext cx="782320" cy="1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29743</xdr:rowOff>
    </xdr:from>
    <xdr:to>
      <xdr:col>41</xdr:col>
      <xdr:colOff>101600</xdr:colOff>
      <xdr:row>39</xdr:row>
      <xdr:rowOff>131343</xdr:rowOff>
    </xdr:to>
    <xdr:sp macro="" textlink="">
      <xdr:nvSpPr>
        <xdr:cNvPr id="134" name="楕円 133">
          <a:extLst>
            <a:ext uri="{FF2B5EF4-FFF2-40B4-BE49-F238E27FC236}">
              <a16:creationId xmlns:a16="http://schemas.microsoft.com/office/drawing/2014/main" id="{4F67202C-6CF9-406B-86FC-ED527CC9816F}"/>
            </a:ext>
          </a:extLst>
        </xdr:cNvPr>
        <xdr:cNvSpPr/>
      </xdr:nvSpPr>
      <xdr:spPr>
        <a:xfrm>
          <a:off x="6873240" y="6567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78257</xdr:rowOff>
    </xdr:from>
    <xdr:to>
      <xdr:col>45</xdr:col>
      <xdr:colOff>177800</xdr:colOff>
      <xdr:row>39</xdr:row>
      <xdr:rowOff>80543</xdr:rowOff>
    </xdr:to>
    <xdr:cxnSp macro="">
      <xdr:nvCxnSpPr>
        <xdr:cNvPr id="135" name="直線コネクタ 134">
          <a:extLst>
            <a:ext uri="{FF2B5EF4-FFF2-40B4-BE49-F238E27FC236}">
              <a16:creationId xmlns:a16="http://schemas.microsoft.com/office/drawing/2014/main" id="{27DC2703-64E1-42F1-87E0-2BFF886CEF78}"/>
            </a:ext>
          </a:extLst>
        </xdr:cNvPr>
        <xdr:cNvCxnSpPr/>
      </xdr:nvCxnSpPr>
      <xdr:spPr>
        <a:xfrm flipV="1">
          <a:off x="6924040" y="6616217"/>
          <a:ext cx="78994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32029</xdr:rowOff>
    </xdr:from>
    <xdr:to>
      <xdr:col>36</xdr:col>
      <xdr:colOff>165100</xdr:colOff>
      <xdr:row>39</xdr:row>
      <xdr:rowOff>133629</xdr:rowOff>
    </xdr:to>
    <xdr:sp macro="" textlink="">
      <xdr:nvSpPr>
        <xdr:cNvPr id="136" name="楕円 135">
          <a:extLst>
            <a:ext uri="{FF2B5EF4-FFF2-40B4-BE49-F238E27FC236}">
              <a16:creationId xmlns:a16="http://schemas.microsoft.com/office/drawing/2014/main" id="{F52C0DDA-8EDD-42ED-AF15-D8B0EFF233BA}"/>
            </a:ext>
          </a:extLst>
        </xdr:cNvPr>
        <xdr:cNvSpPr/>
      </xdr:nvSpPr>
      <xdr:spPr>
        <a:xfrm>
          <a:off x="6098540" y="656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80543</xdr:rowOff>
    </xdr:from>
    <xdr:to>
      <xdr:col>41</xdr:col>
      <xdr:colOff>50800</xdr:colOff>
      <xdr:row>39</xdr:row>
      <xdr:rowOff>82829</xdr:rowOff>
    </xdr:to>
    <xdr:cxnSp macro="">
      <xdr:nvCxnSpPr>
        <xdr:cNvPr id="137" name="直線コネクタ 136">
          <a:extLst>
            <a:ext uri="{FF2B5EF4-FFF2-40B4-BE49-F238E27FC236}">
              <a16:creationId xmlns:a16="http://schemas.microsoft.com/office/drawing/2014/main" id="{DCC1EB06-039C-4FC3-B942-24EA6ADB089C}"/>
            </a:ext>
          </a:extLst>
        </xdr:cNvPr>
        <xdr:cNvCxnSpPr/>
      </xdr:nvCxnSpPr>
      <xdr:spPr>
        <a:xfrm flipV="1">
          <a:off x="6149340" y="6618503"/>
          <a:ext cx="7747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156989</xdr:rowOff>
    </xdr:from>
    <xdr:ext cx="469744" cy="259045"/>
    <xdr:sp macro="" textlink="">
      <xdr:nvSpPr>
        <xdr:cNvPr id="138" name="n_1aveValue【道路】&#10;一人当たり延長">
          <a:extLst>
            <a:ext uri="{FF2B5EF4-FFF2-40B4-BE49-F238E27FC236}">
              <a16:creationId xmlns:a16="http://schemas.microsoft.com/office/drawing/2014/main" id="{08FF08CB-EB5C-4D5F-9F8C-9C92AD09726F}"/>
            </a:ext>
          </a:extLst>
        </xdr:cNvPr>
        <xdr:cNvSpPr txBox="1"/>
      </xdr:nvSpPr>
      <xdr:spPr>
        <a:xfrm>
          <a:off x="8271587" y="6862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157446</xdr:rowOff>
    </xdr:from>
    <xdr:ext cx="469744" cy="259045"/>
    <xdr:sp macro="" textlink="">
      <xdr:nvSpPr>
        <xdr:cNvPr id="139" name="n_2aveValue【道路】&#10;一人当たり延長">
          <a:extLst>
            <a:ext uri="{FF2B5EF4-FFF2-40B4-BE49-F238E27FC236}">
              <a16:creationId xmlns:a16="http://schemas.microsoft.com/office/drawing/2014/main" id="{BA589D27-AA20-45CF-BA8B-D7A84585CD7C}"/>
            </a:ext>
          </a:extLst>
        </xdr:cNvPr>
        <xdr:cNvSpPr txBox="1"/>
      </xdr:nvSpPr>
      <xdr:spPr>
        <a:xfrm>
          <a:off x="7509587" y="6863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158041</xdr:rowOff>
    </xdr:from>
    <xdr:ext cx="469744" cy="259045"/>
    <xdr:sp macro="" textlink="">
      <xdr:nvSpPr>
        <xdr:cNvPr id="140" name="n_3aveValue【道路】&#10;一人当たり延長">
          <a:extLst>
            <a:ext uri="{FF2B5EF4-FFF2-40B4-BE49-F238E27FC236}">
              <a16:creationId xmlns:a16="http://schemas.microsoft.com/office/drawing/2014/main" id="{B7FF2638-F030-4BA9-948B-2A99401E94E2}"/>
            </a:ext>
          </a:extLst>
        </xdr:cNvPr>
        <xdr:cNvSpPr txBox="1"/>
      </xdr:nvSpPr>
      <xdr:spPr>
        <a:xfrm>
          <a:off x="6712027" y="6863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158680</xdr:rowOff>
    </xdr:from>
    <xdr:ext cx="469744" cy="259045"/>
    <xdr:sp macro="" textlink="">
      <xdr:nvSpPr>
        <xdr:cNvPr id="141" name="n_4aveValue【道路】&#10;一人当たり延長">
          <a:extLst>
            <a:ext uri="{FF2B5EF4-FFF2-40B4-BE49-F238E27FC236}">
              <a16:creationId xmlns:a16="http://schemas.microsoft.com/office/drawing/2014/main" id="{92E856FE-E1FD-40AE-83C2-84E8E65918E5}"/>
            </a:ext>
          </a:extLst>
        </xdr:cNvPr>
        <xdr:cNvSpPr txBox="1"/>
      </xdr:nvSpPr>
      <xdr:spPr>
        <a:xfrm>
          <a:off x="5937327" y="6864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144350</xdr:rowOff>
    </xdr:from>
    <xdr:ext cx="469744" cy="259045"/>
    <xdr:sp macro="" textlink="">
      <xdr:nvSpPr>
        <xdr:cNvPr id="142" name="n_1mainValue【道路】&#10;一人当たり延長">
          <a:extLst>
            <a:ext uri="{FF2B5EF4-FFF2-40B4-BE49-F238E27FC236}">
              <a16:creationId xmlns:a16="http://schemas.microsoft.com/office/drawing/2014/main" id="{A0536B15-3E9B-4917-9EA9-460349F31D5F}"/>
            </a:ext>
          </a:extLst>
        </xdr:cNvPr>
        <xdr:cNvSpPr txBox="1"/>
      </xdr:nvSpPr>
      <xdr:spPr>
        <a:xfrm>
          <a:off x="8271587" y="6347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145584</xdr:rowOff>
    </xdr:from>
    <xdr:ext cx="469744" cy="259045"/>
    <xdr:sp macro="" textlink="">
      <xdr:nvSpPr>
        <xdr:cNvPr id="143" name="n_2mainValue【道路】&#10;一人当たり延長">
          <a:extLst>
            <a:ext uri="{FF2B5EF4-FFF2-40B4-BE49-F238E27FC236}">
              <a16:creationId xmlns:a16="http://schemas.microsoft.com/office/drawing/2014/main" id="{4363A740-A810-4A0D-A6F2-A60A10FA3596}"/>
            </a:ext>
          </a:extLst>
        </xdr:cNvPr>
        <xdr:cNvSpPr txBox="1"/>
      </xdr:nvSpPr>
      <xdr:spPr>
        <a:xfrm>
          <a:off x="7509587" y="6348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147870</xdr:rowOff>
    </xdr:from>
    <xdr:ext cx="469744" cy="259045"/>
    <xdr:sp macro="" textlink="">
      <xdr:nvSpPr>
        <xdr:cNvPr id="144" name="n_3mainValue【道路】&#10;一人当たり延長">
          <a:extLst>
            <a:ext uri="{FF2B5EF4-FFF2-40B4-BE49-F238E27FC236}">
              <a16:creationId xmlns:a16="http://schemas.microsoft.com/office/drawing/2014/main" id="{ACFF5CE8-3BA1-48C7-84D8-6362FCBEABAB}"/>
            </a:ext>
          </a:extLst>
        </xdr:cNvPr>
        <xdr:cNvSpPr txBox="1"/>
      </xdr:nvSpPr>
      <xdr:spPr>
        <a:xfrm>
          <a:off x="6712027" y="6350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150156</xdr:rowOff>
    </xdr:from>
    <xdr:ext cx="469744" cy="259045"/>
    <xdr:sp macro="" textlink="">
      <xdr:nvSpPr>
        <xdr:cNvPr id="145" name="n_4mainValue【道路】&#10;一人当たり延長">
          <a:extLst>
            <a:ext uri="{FF2B5EF4-FFF2-40B4-BE49-F238E27FC236}">
              <a16:creationId xmlns:a16="http://schemas.microsoft.com/office/drawing/2014/main" id="{5B96A18F-A245-4A6A-9F24-A2BAD0DF3DE9}"/>
            </a:ext>
          </a:extLst>
        </xdr:cNvPr>
        <xdr:cNvSpPr txBox="1"/>
      </xdr:nvSpPr>
      <xdr:spPr>
        <a:xfrm>
          <a:off x="5937327" y="6352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88CE34D9-FB6B-4717-91E6-C8349D0C3174}"/>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DA5893F3-0938-4F15-BC1B-0F57E7FAAE91}"/>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DC801F39-AE64-42EB-871F-0BFCF2566752}"/>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A52C7C14-5082-481D-8C84-3F15BB8AB3E8}"/>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6E0498DD-594F-47A3-AF6F-0968F1D056CF}"/>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D65B071F-DD0F-4582-97E3-E47792B660A9}"/>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D6B70173-9C02-428D-AD68-31C2002B6856}"/>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720602DE-357B-4DBA-A218-101D5CA21ACA}"/>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5D30C471-EA65-4FE0-BBE7-9E23228E3F65}"/>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B1731CBF-F228-42E0-BCB3-047737233C33}"/>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BD0E0BFA-3956-4F4F-8434-5798D2098971}"/>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ECB39249-B719-4B2F-8CFC-F8EA600E68FD}"/>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E18CA51C-7679-4E67-9AC7-8A4F2C38EBEA}"/>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DEFEBC70-34F9-4784-9881-56EF08AB3C6E}"/>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7818AF63-374F-4760-AF33-33BA56B9D1D5}"/>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515CAD4F-0CDE-4537-B294-4389A2FE1FD2}"/>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8FAE5DF9-99FE-453C-A5C8-46ABE2C60A96}"/>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65C8EF57-1C56-4AD3-979F-03443B2D7BA1}"/>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57C7AFF3-0889-4F5C-9076-E21F8FA7A9A6}"/>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0DBB2AD1-870F-46D8-ACB2-0195A03344AB}"/>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F9FD73B7-53A2-49DF-AD98-6846DBEE145C}"/>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C7AFEFE6-5C2A-43DB-8710-AC679235EDCF}"/>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A692CDE7-72F2-4182-9FE1-C47253C5961B}"/>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67CE607A-4E7F-4272-97AC-FE89EFF2A600}"/>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290008EA-CF80-4355-ACC4-EAD92AA8B83F}"/>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76744</xdr:rowOff>
    </xdr:from>
    <xdr:to>
      <xdr:col>24</xdr:col>
      <xdr:colOff>62865</xdr:colOff>
      <xdr:row>63</xdr:row>
      <xdr:rowOff>93073</xdr:rowOff>
    </xdr:to>
    <xdr:cxnSp macro="">
      <xdr:nvCxnSpPr>
        <xdr:cNvPr id="171" name="直線コネクタ 170">
          <a:extLst>
            <a:ext uri="{FF2B5EF4-FFF2-40B4-BE49-F238E27FC236}">
              <a16:creationId xmlns:a16="http://schemas.microsoft.com/office/drawing/2014/main" id="{3C37197A-EC3A-45AC-A285-59774CE8C9EC}"/>
            </a:ext>
          </a:extLst>
        </xdr:cNvPr>
        <xdr:cNvCxnSpPr/>
      </xdr:nvCxnSpPr>
      <xdr:spPr>
        <a:xfrm flipV="1">
          <a:off x="4086225" y="9464584"/>
          <a:ext cx="0" cy="1189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96900</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9E9B2E2E-DA19-4222-B784-A0E25858B35F}"/>
            </a:ext>
          </a:extLst>
        </xdr:cNvPr>
        <xdr:cNvSpPr txBox="1"/>
      </xdr:nvSpPr>
      <xdr:spPr>
        <a:xfrm>
          <a:off x="4124960" y="10658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93073</xdr:rowOff>
    </xdr:from>
    <xdr:to>
      <xdr:col>24</xdr:col>
      <xdr:colOff>152400</xdr:colOff>
      <xdr:row>63</xdr:row>
      <xdr:rowOff>93073</xdr:rowOff>
    </xdr:to>
    <xdr:cxnSp macro="">
      <xdr:nvCxnSpPr>
        <xdr:cNvPr id="173" name="直線コネクタ 172">
          <a:extLst>
            <a:ext uri="{FF2B5EF4-FFF2-40B4-BE49-F238E27FC236}">
              <a16:creationId xmlns:a16="http://schemas.microsoft.com/office/drawing/2014/main" id="{C18F130E-8E78-4A60-AF89-47F87B126609}"/>
            </a:ext>
          </a:extLst>
        </xdr:cNvPr>
        <xdr:cNvCxnSpPr/>
      </xdr:nvCxnSpPr>
      <xdr:spPr>
        <a:xfrm>
          <a:off x="4020820" y="1065439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23421</xdr:rowOff>
    </xdr:from>
    <xdr:ext cx="405111" cy="259045"/>
    <xdr:sp macro="" textlink="">
      <xdr:nvSpPr>
        <xdr:cNvPr id="174" name="【橋りょう・トンネル】&#10;有形固定資産減価償却率最大値テキスト">
          <a:extLst>
            <a:ext uri="{FF2B5EF4-FFF2-40B4-BE49-F238E27FC236}">
              <a16:creationId xmlns:a16="http://schemas.microsoft.com/office/drawing/2014/main" id="{845B30E3-AA34-4D25-871D-DF5733F104FA}"/>
            </a:ext>
          </a:extLst>
        </xdr:cNvPr>
        <xdr:cNvSpPr txBox="1"/>
      </xdr:nvSpPr>
      <xdr:spPr>
        <a:xfrm>
          <a:off x="4124960" y="9243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76744</xdr:rowOff>
    </xdr:from>
    <xdr:to>
      <xdr:col>24</xdr:col>
      <xdr:colOff>152400</xdr:colOff>
      <xdr:row>56</xdr:row>
      <xdr:rowOff>76744</xdr:rowOff>
    </xdr:to>
    <xdr:cxnSp macro="">
      <xdr:nvCxnSpPr>
        <xdr:cNvPr id="175" name="直線コネクタ 174">
          <a:extLst>
            <a:ext uri="{FF2B5EF4-FFF2-40B4-BE49-F238E27FC236}">
              <a16:creationId xmlns:a16="http://schemas.microsoft.com/office/drawing/2014/main" id="{86A3D071-CCC4-4308-9908-DD42DFDAE55A}"/>
            </a:ext>
          </a:extLst>
        </xdr:cNvPr>
        <xdr:cNvCxnSpPr/>
      </xdr:nvCxnSpPr>
      <xdr:spPr>
        <a:xfrm>
          <a:off x="4020820" y="94645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47189</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B7EB77C1-C6AF-4C6B-AE2F-81396902DDC4}"/>
            </a:ext>
          </a:extLst>
        </xdr:cNvPr>
        <xdr:cNvSpPr txBox="1"/>
      </xdr:nvSpPr>
      <xdr:spPr>
        <a:xfrm>
          <a:off x="4124960" y="101055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24312</xdr:rowOff>
    </xdr:from>
    <xdr:to>
      <xdr:col>24</xdr:col>
      <xdr:colOff>114300</xdr:colOff>
      <xdr:row>61</xdr:row>
      <xdr:rowOff>125912</xdr:rowOff>
    </xdr:to>
    <xdr:sp macro="" textlink="">
      <xdr:nvSpPr>
        <xdr:cNvPr id="177" name="フローチャート: 判断 176">
          <a:extLst>
            <a:ext uri="{FF2B5EF4-FFF2-40B4-BE49-F238E27FC236}">
              <a16:creationId xmlns:a16="http://schemas.microsoft.com/office/drawing/2014/main" id="{8746DC96-C9F3-4DC2-B1EF-4E3CA12FB5EA}"/>
            </a:ext>
          </a:extLst>
        </xdr:cNvPr>
        <xdr:cNvSpPr/>
      </xdr:nvSpPr>
      <xdr:spPr>
        <a:xfrm>
          <a:off x="4036060" y="10250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7983</xdr:rowOff>
    </xdr:from>
    <xdr:to>
      <xdr:col>20</xdr:col>
      <xdr:colOff>38100</xdr:colOff>
      <xdr:row>61</xdr:row>
      <xdr:rowOff>109583</xdr:rowOff>
    </xdr:to>
    <xdr:sp macro="" textlink="">
      <xdr:nvSpPr>
        <xdr:cNvPr id="178" name="フローチャート: 判断 177">
          <a:extLst>
            <a:ext uri="{FF2B5EF4-FFF2-40B4-BE49-F238E27FC236}">
              <a16:creationId xmlns:a16="http://schemas.microsoft.com/office/drawing/2014/main" id="{26407E9C-B714-4136-B6C3-AD41649DE4EF}"/>
            </a:ext>
          </a:extLst>
        </xdr:cNvPr>
        <xdr:cNvSpPr/>
      </xdr:nvSpPr>
      <xdr:spPr>
        <a:xfrm>
          <a:off x="3312160" y="1023402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163104</xdr:rowOff>
    </xdr:from>
    <xdr:to>
      <xdr:col>15</xdr:col>
      <xdr:colOff>101600</xdr:colOff>
      <xdr:row>61</xdr:row>
      <xdr:rowOff>93254</xdr:rowOff>
    </xdr:to>
    <xdr:sp macro="" textlink="">
      <xdr:nvSpPr>
        <xdr:cNvPr id="179" name="フローチャート: 判断 178">
          <a:extLst>
            <a:ext uri="{FF2B5EF4-FFF2-40B4-BE49-F238E27FC236}">
              <a16:creationId xmlns:a16="http://schemas.microsoft.com/office/drawing/2014/main" id="{F1DEA164-DF0F-45D0-B886-7B2CC8577370}"/>
            </a:ext>
          </a:extLst>
        </xdr:cNvPr>
        <xdr:cNvSpPr/>
      </xdr:nvSpPr>
      <xdr:spPr>
        <a:xfrm>
          <a:off x="2514600" y="102215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143510</xdr:rowOff>
    </xdr:from>
    <xdr:to>
      <xdr:col>10</xdr:col>
      <xdr:colOff>165100</xdr:colOff>
      <xdr:row>61</xdr:row>
      <xdr:rowOff>73660</xdr:rowOff>
    </xdr:to>
    <xdr:sp macro="" textlink="">
      <xdr:nvSpPr>
        <xdr:cNvPr id="180" name="フローチャート: 判断 179">
          <a:extLst>
            <a:ext uri="{FF2B5EF4-FFF2-40B4-BE49-F238E27FC236}">
              <a16:creationId xmlns:a16="http://schemas.microsoft.com/office/drawing/2014/main" id="{7C1BBC05-8ABE-4692-848C-B425242E0D9E}"/>
            </a:ext>
          </a:extLst>
        </xdr:cNvPr>
        <xdr:cNvSpPr/>
      </xdr:nvSpPr>
      <xdr:spPr>
        <a:xfrm>
          <a:off x="1739900" y="102019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130447</xdr:rowOff>
    </xdr:from>
    <xdr:to>
      <xdr:col>6</xdr:col>
      <xdr:colOff>38100</xdr:colOff>
      <xdr:row>61</xdr:row>
      <xdr:rowOff>60597</xdr:rowOff>
    </xdr:to>
    <xdr:sp macro="" textlink="">
      <xdr:nvSpPr>
        <xdr:cNvPr id="181" name="フローチャート: 判断 180">
          <a:extLst>
            <a:ext uri="{FF2B5EF4-FFF2-40B4-BE49-F238E27FC236}">
              <a16:creationId xmlns:a16="http://schemas.microsoft.com/office/drawing/2014/main" id="{AFD6840B-32CC-4B2A-9946-351896CED4F7}"/>
            </a:ext>
          </a:extLst>
        </xdr:cNvPr>
        <xdr:cNvSpPr/>
      </xdr:nvSpPr>
      <xdr:spPr>
        <a:xfrm>
          <a:off x="965200" y="1018884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666FF4C7-1622-4DDA-ACB0-A40EF475DC12}"/>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2B2866E2-2523-4C01-BCD2-4EDEF8878FB0}"/>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BDB5ED4-A712-4FB7-80C6-82B6246DD545}"/>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866852F-D0D7-4D12-ADBA-B5803B556581}"/>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3B18AF1-CA27-41E4-9758-8033168E77F0}"/>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110853</xdr:rowOff>
    </xdr:from>
    <xdr:to>
      <xdr:col>24</xdr:col>
      <xdr:colOff>114300</xdr:colOff>
      <xdr:row>62</xdr:row>
      <xdr:rowOff>41003</xdr:rowOff>
    </xdr:to>
    <xdr:sp macro="" textlink="">
      <xdr:nvSpPr>
        <xdr:cNvPr id="187" name="楕円 186">
          <a:extLst>
            <a:ext uri="{FF2B5EF4-FFF2-40B4-BE49-F238E27FC236}">
              <a16:creationId xmlns:a16="http://schemas.microsoft.com/office/drawing/2014/main" id="{71FA51E8-F819-445C-8A1A-5C34CBC51C9E}"/>
            </a:ext>
          </a:extLst>
        </xdr:cNvPr>
        <xdr:cNvSpPr/>
      </xdr:nvSpPr>
      <xdr:spPr>
        <a:xfrm>
          <a:off x="4036060" y="103368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89280</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96370A59-E2A1-41B2-AB5B-D6B3EEC62854}"/>
            </a:ext>
          </a:extLst>
        </xdr:cNvPr>
        <xdr:cNvSpPr txBox="1"/>
      </xdr:nvSpPr>
      <xdr:spPr>
        <a:xfrm>
          <a:off x="4124960" y="10315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96157</xdr:rowOff>
    </xdr:from>
    <xdr:to>
      <xdr:col>20</xdr:col>
      <xdr:colOff>38100</xdr:colOff>
      <xdr:row>62</xdr:row>
      <xdr:rowOff>26307</xdr:rowOff>
    </xdr:to>
    <xdr:sp macro="" textlink="">
      <xdr:nvSpPr>
        <xdr:cNvPr id="189" name="楕円 188">
          <a:extLst>
            <a:ext uri="{FF2B5EF4-FFF2-40B4-BE49-F238E27FC236}">
              <a16:creationId xmlns:a16="http://schemas.microsoft.com/office/drawing/2014/main" id="{029B95B8-49DA-4B9C-8CC6-B9D5CE0971C7}"/>
            </a:ext>
          </a:extLst>
        </xdr:cNvPr>
        <xdr:cNvSpPr/>
      </xdr:nvSpPr>
      <xdr:spPr>
        <a:xfrm>
          <a:off x="3312160" y="1032219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146957</xdr:rowOff>
    </xdr:from>
    <xdr:to>
      <xdr:col>24</xdr:col>
      <xdr:colOff>63500</xdr:colOff>
      <xdr:row>61</xdr:row>
      <xdr:rowOff>161653</xdr:rowOff>
    </xdr:to>
    <xdr:cxnSp macro="">
      <xdr:nvCxnSpPr>
        <xdr:cNvPr id="190" name="直線コネクタ 189">
          <a:extLst>
            <a:ext uri="{FF2B5EF4-FFF2-40B4-BE49-F238E27FC236}">
              <a16:creationId xmlns:a16="http://schemas.microsoft.com/office/drawing/2014/main" id="{A6BCDCB4-3B0E-4E9C-A323-2212C51AE59E}"/>
            </a:ext>
          </a:extLst>
        </xdr:cNvPr>
        <xdr:cNvCxnSpPr/>
      </xdr:nvCxnSpPr>
      <xdr:spPr>
        <a:xfrm>
          <a:off x="3355340" y="10372997"/>
          <a:ext cx="73152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76563</xdr:rowOff>
    </xdr:from>
    <xdr:to>
      <xdr:col>15</xdr:col>
      <xdr:colOff>101600</xdr:colOff>
      <xdr:row>62</xdr:row>
      <xdr:rowOff>6713</xdr:rowOff>
    </xdr:to>
    <xdr:sp macro="" textlink="">
      <xdr:nvSpPr>
        <xdr:cNvPr id="191" name="楕円 190">
          <a:extLst>
            <a:ext uri="{FF2B5EF4-FFF2-40B4-BE49-F238E27FC236}">
              <a16:creationId xmlns:a16="http://schemas.microsoft.com/office/drawing/2014/main" id="{9435ED5C-F31B-43EF-90D2-4986911633EE}"/>
            </a:ext>
          </a:extLst>
        </xdr:cNvPr>
        <xdr:cNvSpPr/>
      </xdr:nvSpPr>
      <xdr:spPr>
        <a:xfrm>
          <a:off x="2514600" y="1030260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127363</xdr:rowOff>
    </xdr:from>
    <xdr:to>
      <xdr:col>19</xdr:col>
      <xdr:colOff>177800</xdr:colOff>
      <xdr:row>61</xdr:row>
      <xdr:rowOff>146957</xdr:rowOff>
    </xdr:to>
    <xdr:cxnSp macro="">
      <xdr:nvCxnSpPr>
        <xdr:cNvPr id="192" name="直線コネクタ 191">
          <a:extLst>
            <a:ext uri="{FF2B5EF4-FFF2-40B4-BE49-F238E27FC236}">
              <a16:creationId xmlns:a16="http://schemas.microsoft.com/office/drawing/2014/main" id="{3FADF5CA-6EB8-4161-8EA0-69850924676C}"/>
            </a:ext>
          </a:extLst>
        </xdr:cNvPr>
        <xdr:cNvCxnSpPr/>
      </xdr:nvCxnSpPr>
      <xdr:spPr>
        <a:xfrm>
          <a:off x="2565400" y="10353403"/>
          <a:ext cx="78994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53703</xdr:rowOff>
    </xdr:from>
    <xdr:to>
      <xdr:col>10</xdr:col>
      <xdr:colOff>165100</xdr:colOff>
      <xdr:row>61</xdr:row>
      <xdr:rowOff>155303</xdr:rowOff>
    </xdr:to>
    <xdr:sp macro="" textlink="">
      <xdr:nvSpPr>
        <xdr:cNvPr id="193" name="楕円 192">
          <a:extLst>
            <a:ext uri="{FF2B5EF4-FFF2-40B4-BE49-F238E27FC236}">
              <a16:creationId xmlns:a16="http://schemas.microsoft.com/office/drawing/2014/main" id="{BC108527-AD87-4B12-A433-96C52C79F4D3}"/>
            </a:ext>
          </a:extLst>
        </xdr:cNvPr>
        <xdr:cNvSpPr/>
      </xdr:nvSpPr>
      <xdr:spPr>
        <a:xfrm>
          <a:off x="1739900" y="10279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104503</xdr:rowOff>
    </xdr:from>
    <xdr:to>
      <xdr:col>15</xdr:col>
      <xdr:colOff>50800</xdr:colOff>
      <xdr:row>61</xdr:row>
      <xdr:rowOff>127363</xdr:rowOff>
    </xdr:to>
    <xdr:cxnSp macro="">
      <xdr:nvCxnSpPr>
        <xdr:cNvPr id="194" name="直線コネクタ 193">
          <a:extLst>
            <a:ext uri="{FF2B5EF4-FFF2-40B4-BE49-F238E27FC236}">
              <a16:creationId xmlns:a16="http://schemas.microsoft.com/office/drawing/2014/main" id="{C607D6E8-8CE1-403A-A947-F8136D95EA3A}"/>
            </a:ext>
          </a:extLst>
        </xdr:cNvPr>
        <xdr:cNvCxnSpPr/>
      </xdr:nvCxnSpPr>
      <xdr:spPr>
        <a:xfrm>
          <a:off x="1790700" y="10330543"/>
          <a:ext cx="7747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37374</xdr:rowOff>
    </xdr:from>
    <xdr:to>
      <xdr:col>6</xdr:col>
      <xdr:colOff>38100</xdr:colOff>
      <xdr:row>61</xdr:row>
      <xdr:rowOff>138974</xdr:rowOff>
    </xdr:to>
    <xdr:sp macro="" textlink="">
      <xdr:nvSpPr>
        <xdr:cNvPr id="195" name="楕円 194">
          <a:extLst>
            <a:ext uri="{FF2B5EF4-FFF2-40B4-BE49-F238E27FC236}">
              <a16:creationId xmlns:a16="http://schemas.microsoft.com/office/drawing/2014/main" id="{E578F36D-6EF2-4BE8-82A7-187EC76EA90F}"/>
            </a:ext>
          </a:extLst>
        </xdr:cNvPr>
        <xdr:cNvSpPr/>
      </xdr:nvSpPr>
      <xdr:spPr>
        <a:xfrm>
          <a:off x="965200" y="1026341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88174</xdr:rowOff>
    </xdr:from>
    <xdr:to>
      <xdr:col>10</xdr:col>
      <xdr:colOff>114300</xdr:colOff>
      <xdr:row>61</xdr:row>
      <xdr:rowOff>104503</xdr:rowOff>
    </xdr:to>
    <xdr:cxnSp macro="">
      <xdr:nvCxnSpPr>
        <xdr:cNvPr id="196" name="直線コネクタ 195">
          <a:extLst>
            <a:ext uri="{FF2B5EF4-FFF2-40B4-BE49-F238E27FC236}">
              <a16:creationId xmlns:a16="http://schemas.microsoft.com/office/drawing/2014/main" id="{110578CF-793D-47FA-81AD-B94D3FAD6FD9}"/>
            </a:ext>
          </a:extLst>
        </xdr:cNvPr>
        <xdr:cNvCxnSpPr/>
      </xdr:nvCxnSpPr>
      <xdr:spPr>
        <a:xfrm>
          <a:off x="1008380" y="10314214"/>
          <a:ext cx="78232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126110</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48D5FE2B-A38D-4826-8422-03564FC80E23}"/>
            </a:ext>
          </a:extLst>
        </xdr:cNvPr>
        <xdr:cNvSpPr txBox="1"/>
      </xdr:nvSpPr>
      <xdr:spPr>
        <a:xfrm>
          <a:off x="3170564" y="10016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109781</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1FF3EC72-ADB1-4074-8966-C134EF6E811D}"/>
            </a:ext>
          </a:extLst>
        </xdr:cNvPr>
        <xdr:cNvSpPr txBox="1"/>
      </xdr:nvSpPr>
      <xdr:spPr>
        <a:xfrm>
          <a:off x="2385704" y="10000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90187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039350AD-BD83-413D-A09D-32AE83E097AA}"/>
            </a:ext>
          </a:extLst>
        </xdr:cNvPr>
        <xdr:cNvSpPr txBox="1"/>
      </xdr:nvSpPr>
      <xdr:spPr>
        <a:xfrm>
          <a:off x="1611004" y="998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77124</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3054AD8E-D58E-4327-B526-E5F494B69A46}"/>
            </a:ext>
          </a:extLst>
        </xdr:cNvPr>
        <xdr:cNvSpPr txBox="1"/>
      </xdr:nvSpPr>
      <xdr:spPr>
        <a:xfrm>
          <a:off x="836304" y="9967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17434</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FD50189D-079D-4174-86D8-6C1F9A36CED1}"/>
            </a:ext>
          </a:extLst>
        </xdr:cNvPr>
        <xdr:cNvSpPr txBox="1"/>
      </xdr:nvSpPr>
      <xdr:spPr>
        <a:xfrm>
          <a:off x="3170564" y="10411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169290</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87A83BDF-41BC-48D1-9D7B-DE351189CB5B}"/>
            </a:ext>
          </a:extLst>
        </xdr:cNvPr>
        <xdr:cNvSpPr txBox="1"/>
      </xdr:nvSpPr>
      <xdr:spPr>
        <a:xfrm>
          <a:off x="2385704" y="10395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146430</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5F8A8709-1EFD-45F7-B1C6-910178FE0B52}"/>
            </a:ext>
          </a:extLst>
        </xdr:cNvPr>
        <xdr:cNvSpPr txBox="1"/>
      </xdr:nvSpPr>
      <xdr:spPr>
        <a:xfrm>
          <a:off x="1611004" y="10372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130101</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93E6F430-D493-4337-BCF3-6D3755BA756A}"/>
            </a:ext>
          </a:extLst>
        </xdr:cNvPr>
        <xdr:cNvSpPr txBox="1"/>
      </xdr:nvSpPr>
      <xdr:spPr>
        <a:xfrm>
          <a:off x="836304" y="10356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4BAD8E58-C530-4AB6-95DA-868A64968027}"/>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E19BBA67-BE22-4DC2-B13E-F7DC9E0E2AC0}"/>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CD589FDB-2C5C-4B41-806F-441994FD330F}"/>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4E549292-0447-4E54-8E5A-E8CB2B061FF1}"/>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E97834D0-0F87-4C6D-9B93-14C6240E1BBA}"/>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BAA1189A-A52E-47A7-8ADE-7263BD355935}"/>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E65C223B-4908-4119-9BEA-A5D43F1E5EA9}"/>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4C02C727-28EA-4BD7-BE42-2DC42D5F9168}"/>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0261815-950F-455F-9B58-A702AA2DFE39}"/>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2144F36-1790-4E0F-8BC7-DCA2DDD65FE4}"/>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84712D4C-387A-444B-96BC-4BE2F99304C9}"/>
            </a:ext>
          </a:extLst>
        </xdr:cNvPr>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6" name="テキスト ボックス 215">
          <a:extLst>
            <a:ext uri="{FF2B5EF4-FFF2-40B4-BE49-F238E27FC236}">
              <a16:creationId xmlns:a16="http://schemas.microsoft.com/office/drawing/2014/main" id="{9EF1063E-B9E7-499D-98D0-D38DB43E2562}"/>
            </a:ext>
          </a:extLst>
        </xdr:cNvPr>
        <xdr:cNvSpPr txBox="1"/>
      </xdr:nvSpPr>
      <xdr:spPr>
        <a:xfrm>
          <a:off x="5600834" y="105905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A4EBC4C3-C3CC-4F31-88E8-5B83513904AB}"/>
            </a:ext>
          </a:extLst>
        </xdr:cNvPr>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18" name="テキスト ボックス 217">
          <a:extLst>
            <a:ext uri="{FF2B5EF4-FFF2-40B4-BE49-F238E27FC236}">
              <a16:creationId xmlns:a16="http://schemas.microsoft.com/office/drawing/2014/main" id="{D8760190-432B-4680-832C-CAD1AACFABA8}"/>
            </a:ext>
          </a:extLst>
        </xdr:cNvPr>
        <xdr:cNvSpPr txBox="1"/>
      </xdr:nvSpPr>
      <xdr:spPr>
        <a:xfrm>
          <a:off x="529992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6AF7C4F8-EE7C-4559-A2B9-7924C39EA897}"/>
            </a:ext>
          </a:extLst>
        </xdr:cNvPr>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20" name="テキスト ボックス 219">
          <a:extLst>
            <a:ext uri="{FF2B5EF4-FFF2-40B4-BE49-F238E27FC236}">
              <a16:creationId xmlns:a16="http://schemas.microsoft.com/office/drawing/2014/main" id="{DA6FD1E1-FE35-400B-9EA2-BE546CC179CB}"/>
            </a:ext>
          </a:extLst>
        </xdr:cNvPr>
        <xdr:cNvSpPr txBox="1"/>
      </xdr:nvSpPr>
      <xdr:spPr>
        <a:xfrm>
          <a:off x="5299921" y="96990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578D5D3C-15E4-4509-B659-9FAD7E98F64E}"/>
            </a:ext>
          </a:extLst>
        </xdr:cNvPr>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2" name="テキスト ボックス 221">
          <a:extLst>
            <a:ext uri="{FF2B5EF4-FFF2-40B4-BE49-F238E27FC236}">
              <a16:creationId xmlns:a16="http://schemas.microsoft.com/office/drawing/2014/main" id="{8669D080-6E4E-4352-9379-294D5377DF34}"/>
            </a:ext>
          </a:extLst>
        </xdr:cNvPr>
        <xdr:cNvSpPr txBox="1"/>
      </xdr:nvSpPr>
      <xdr:spPr>
        <a:xfrm>
          <a:off x="5299921" y="9249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D58B8634-AF80-4B8C-A2FD-69F4F62CABB6}"/>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4" name="テキスト ボックス 223">
          <a:extLst>
            <a:ext uri="{FF2B5EF4-FFF2-40B4-BE49-F238E27FC236}">
              <a16:creationId xmlns:a16="http://schemas.microsoft.com/office/drawing/2014/main" id="{9F2C3F10-5478-4C64-AE5F-2F5871B16DDA}"/>
            </a:ext>
          </a:extLst>
        </xdr:cNvPr>
        <xdr:cNvSpPr txBox="1"/>
      </xdr:nvSpPr>
      <xdr:spPr>
        <a:xfrm>
          <a:off x="5299921" y="8803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8807C633-0E7A-4D51-8D28-604EFE2740F8}"/>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127280</xdr:rowOff>
    </xdr:from>
    <xdr:to>
      <xdr:col>54</xdr:col>
      <xdr:colOff>189865</xdr:colOff>
      <xdr:row>63</xdr:row>
      <xdr:rowOff>168090</xdr:rowOff>
    </xdr:to>
    <xdr:cxnSp macro="">
      <xdr:nvCxnSpPr>
        <xdr:cNvPr id="226" name="直線コネクタ 225">
          <a:extLst>
            <a:ext uri="{FF2B5EF4-FFF2-40B4-BE49-F238E27FC236}">
              <a16:creationId xmlns:a16="http://schemas.microsoft.com/office/drawing/2014/main" id="{B87B3F0E-9195-480F-BE31-2DD6D1124D6B}"/>
            </a:ext>
          </a:extLst>
        </xdr:cNvPr>
        <xdr:cNvCxnSpPr/>
      </xdr:nvCxnSpPr>
      <xdr:spPr>
        <a:xfrm flipV="1">
          <a:off x="9219565" y="9682760"/>
          <a:ext cx="0" cy="1046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467</xdr:rowOff>
    </xdr:from>
    <xdr:ext cx="378565" cy="259045"/>
    <xdr:sp macro="" textlink="">
      <xdr:nvSpPr>
        <xdr:cNvPr id="227" name="【橋りょう・トンネル】&#10;一人当たり有形固定資産（償却資産）額最小値テキスト">
          <a:extLst>
            <a:ext uri="{FF2B5EF4-FFF2-40B4-BE49-F238E27FC236}">
              <a16:creationId xmlns:a16="http://schemas.microsoft.com/office/drawing/2014/main" id="{08CEF0AE-9B60-4FF0-AFD1-4076CB87163E}"/>
            </a:ext>
          </a:extLst>
        </xdr:cNvPr>
        <xdr:cNvSpPr txBox="1"/>
      </xdr:nvSpPr>
      <xdr:spPr>
        <a:xfrm>
          <a:off x="9258300" y="10729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168090</xdr:rowOff>
    </xdr:from>
    <xdr:to>
      <xdr:col>55</xdr:col>
      <xdr:colOff>88900</xdr:colOff>
      <xdr:row>63</xdr:row>
      <xdr:rowOff>168090</xdr:rowOff>
    </xdr:to>
    <xdr:cxnSp macro="">
      <xdr:nvCxnSpPr>
        <xdr:cNvPr id="228" name="直線コネクタ 227">
          <a:extLst>
            <a:ext uri="{FF2B5EF4-FFF2-40B4-BE49-F238E27FC236}">
              <a16:creationId xmlns:a16="http://schemas.microsoft.com/office/drawing/2014/main" id="{F713296C-475F-4FCC-9367-93B2BAE930CB}"/>
            </a:ext>
          </a:extLst>
        </xdr:cNvPr>
        <xdr:cNvCxnSpPr/>
      </xdr:nvCxnSpPr>
      <xdr:spPr>
        <a:xfrm>
          <a:off x="9154160" y="107294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56</xdr:row>
      <xdr:rowOff>73957</xdr:rowOff>
    </xdr:from>
    <xdr:ext cx="599010" cy="259045"/>
    <xdr:sp macro="" textlink="">
      <xdr:nvSpPr>
        <xdr:cNvPr id="229" name="【橋りょう・トンネル】&#10;一人当たり有形固定資産（償却資産）額最大値テキスト">
          <a:extLst>
            <a:ext uri="{FF2B5EF4-FFF2-40B4-BE49-F238E27FC236}">
              <a16:creationId xmlns:a16="http://schemas.microsoft.com/office/drawing/2014/main" id="{A57E1FFF-649E-4B89-93F0-0B582F16C287}"/>
            </a:ext>
          </a:extLst>
        </xdr:cNvPr>
        <xdr:cNvSpPr txBox="1"/>
      </xdr:nvSpPr>
      <xdr:spPr>
        <a:xfrm>
          <a:off x="9258300" y="9461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127280</xdr:rowOff>
    </xdr:from>
    <xdr:to>
      <xdr:col>55</xdr:col>
      <xdr:colOff>88900</xdr:colOff>
      <xdr:row>57</xdr:row>
      <xdr:rowOff>127280</xdr:rowOff>
    </xdr:to>
    <xdr:cxnSp macro="">
      <xdr:nvCxnSpPr>
        <xdr:cNvPr id="230" name="直線コネクタ 229">
          <a:extLst>
            <a:ext uri="{FF2B5EF4-FFF2-40B4-BE49-F238E27FC236}">
              <a16:creationId xmlns:a16="http://schemas.microsoft.com/office/drawing/2014/main" id="{A2C8C12B-0405-4578-9605-0C853DB52AE6}"/>
            </a:ext>
          </a:extLst>
        </xdr:cNvPr>
        <xdr:cNvCxnSpPr/>
      </xdr:nvCxnSpPr>
      <xdr:spPr>
        <a:xfrm>
          <a:off x="9154160" y="96827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71014</xdr:rowOff>
    </xdr:from>
    <xdr:ext cx="534377" cy="259045"/>
    <xdr:sp macro="" textlink="">
      <xdr:nvSpPr>
        <xdr:cNvPr id="231" name="【橋りょう・トンネル】&#10;一人当たり有形固定資産（償却資産）額平均値テキスト">
          <a:extLst>
            <a:ext uri="{FF2B5EF4-FFF2-40B4-BE49-F238E27FC236}">
              <a16:creationId xmlns:a16="http://schemas.microsoft.com/office/drawing/2014/main" id="{7BA4F211-EBC4-4ABB-B99A-47699C50EC4D}"/>
            </a:ext>
          </a:extLst>
        </xdr:cNvPr>
        <xdr:cNvSpPr txBox="1"/>
      </xdr:nvSpPr>
      <xdr:spPr>
        <a:xfrm>
          <a:off x="9258300" y="102970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92587</xdr:rowOff>
    </xdr:from>
    <xdr:to>
      <xdr:col>55</xdr:col>
      <xdr:colOff>50800</xdr:colOff>
      <xdr:row>62</xdr:row>
      <xdr:rowOff>22737</xdr:rowOff>
    </xdr:to>
    <xdr:sp macro="" textlink="">
      <xdr:nvSpPr>
        <xdr:cNvPr id="232" name="フローチャート: 判断 231">
          <a:extLst>
            <a:ext uri="{FF2B5EF4-FFF2-40B4-BE49-F238E27FC236}">
              <a16:creationId xmlns:a16="http://schemas.microsoft.com/office/drawing/2014/main" id="{022AAA1A-911C-4014-A9B5-A094677EAA9B}"/>
            </a:ext>
          </a:extLst>
        </xdr:cNvPr>
        <xdr:cNvSpPr/>
      </xdr:nvSpPr>
      <xdr:spPr>
        <a:xfrm>
          <a:off x="9192260" y="1031862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96510</xdr:rowOff>
    </xdr:from>
    <xdr:to>
      <xdr:col>50</xdr:col>
      <xdr:colOff>165100</xdr:colOff>
      <xdr:row>62</xdr:row>
      <xdr:rowOff>26660</xdr:rowOff>
    </xdr:to>
    <xdr:sp macro="" textlink="">
      <xdr:nvSpPr>
        <xdr:cNvPr id="233" name="フローチャート: 判断 232">
          <a:extLst>
            <a:ext uri="{FF2B5EF4-FFF2-40B4-BE49-F238E27FC236}">
              <a16:creationId xmlns:a16="http://schemas.microsoft.com/office/drawing/2014/main" id="{9CE60580-FE44-4852-B21B-4B49EFFA0AC1}"/>
            </a:ext>
          </a:extLst>
        </xdr:cNvPr>
        <xdr:cNvSpPr/>
      </xdr:nvSpPr>
      <xdr:spPr>
        <a:xfrm>
          <a:off x="8445500" y="103225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100076</xdr:rowOff>
    </xdr:from>
    <xdr:to>
      <xdr:col>46</xdr:col>
      <xdr:colOff>38100</xdr:colOff>
      <xdr:row>62</xdr:row>
      <xdr:rowOff>30226</xdr:rowOff>
    </xdr:to>
    <xdr:sp macro="" textlink="">
      <xdr:nvSpPr>
        <xdr:cNvPr id="234" name="フローチャート: 判断 233">
          <a:extLst>
            <a:ext uri="{FF2B5EF4-FFF2-40B4-BE49-F238E27FC236}">
              <a16:creationId xmlns:a16="http://schemas.microsoft.com/office/drawing/2014/main" id="{F062EF7F-B9A7-47E4-B18C-DD29F1F22B15}"/>
            </a:ext>
          </a:extLst>
        </xdr:cNvPr>
        <xdr:cNvSpPr/>
      </xdr:nvSpPr>
      <xdr:spPr>
        <a:xfrm>
          <a:off x="7670800" y="103261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103098</xdr:rowOff>
    </xdr:from>
    <xdr:to>
      <xdr:col>41</xdr:col>
      <xdr:colOff>101600</xdr:colOff>
      <xdr:row>62</xdr:row>
      <xdr:rowOff>33248</xdr:rowOff>
    </xdr:to>
    <xdr:sp macro="" textlink="">
      <xdr:nvSpPr>
        <xdr:cNvPr id="235" name="フローチャート: 判断 234">
          <a:extLst>
            <a:ext uri="{FF2B5EF4-FFF2-40B4-BE49-F238E27FC236}">
              <a16:creationId xmlns:a16="http://schemas.microsoft.com/office/drawing/2014/main" id="{FF200E39-027E-46FA-A3CC-AED64A998306}"/>
            </a:ext>
          </a:extLst>
        </xdr:cNvPr>
        <xdr:cNvSpPr/>
      </xdr:nvSpPr>
      <xdr:spPr>
        <a:xfrm>
          <a:off x="6873240" y="103291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103725</xdr:rowOff>
    </xdr:from>
    <xdr:to>
      <xdr:col>36</xdr:col>
      <xdr:colOff>165100</xdr:colOff>
      <xdr:row>62</xdr:row>
      <xdr:rowOff>33875</xdr:rowOff>
    </xdr:to>
    <xdr:sp macro="" textlink="">
      <xdr:nvSpPr>
        <xdr:cNvPr id="236" name="フローチャート: 判断 235">
          <a:extLst>
            <a:ext uri="{FF2B5EF4-FFF2-40B4-BE49-F238E27FC236}">
              <a16:creationId xmlns:a16="http://schemas.microsoft.com/office/drawing/2014/main" id="{EB98C4B9-1FA6-4060-AF2F-C78764DB5E47}"/>
            </a:ext>
          </a:extLst>
        </xdr:cNvPr>
        <xdr:cNvSpPr/>
      </xdr:nvSpPr>
      <xdr:spPr>
        <a:xfrm>
          <a:off x="6098540" y="103297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588D5D93-7990-4175-8910-9EF5C255E5DB}"/>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DC8AFDA7-02B9-40EB-BB39-FAB4FE0A95DC}"/>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A5EF04F3-F16F-40A9-8AEF-EC6B6C3AFEFE}"/>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C1D6ED23-6FBE-469F-B5FD-7C66B7EDAC90}"/>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BB1C45D-23E5-4907-80B8-4781382DFDB1}"/>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66376</xdr:rowOff>
    </xdr:from>
    <xdr:to>
      <xdr:col>55</xdr:col>
      <xdr:colOff>50800</xdr:colOff>
      <xdr:row>58</xdr:row>
      <xdr:rowOff>167976</xdr:rowOff>
    </xdr:to>
    <xdr:sp macro="" textlink="">
      <xdr:nvSpPr>
        <xdr:cNvPr id="242" name="楕円 241">
          <a:extLst>
            <a:ext uri="{FF2B5EF4-FFF2-40B4-BE49-F238E27FC236}">
              <a16:creationId xmlns:a16="http://schemas.microsoft.com/office/drawing/2014/main" id="{424ABDD3-492C-4B1F-A7B7-5F9F588EED32}"/>
            </a:ext>
          </a:extLst>
        </xdr:cNvPr>
        <xdr:cNvSpPr/>
      </xdr:nvSpPr>
      <xdr:spPr>
        <a:xfrm>
          <a:off x="9192260" y="978949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89253</xdr:rowOff>
    </xdr:from>
    <xdr:ext cx="599010" cy="259045"/>
    <xdr:sp macro="" textlink="">
      <xdr:nvSpPr>
        <xdr:cNvPr id="243" name="【橋りょう・トンネル】&#10;一人当たり有形固定資産（償却資産）額該当値テキスト">
          <a:extLst>
            <a:ext uri="{FF2B5EF4-FFF2-40B4-BE49-F238E27FC236}">
              <a16:creationId xmlns:a16="http://schemas.microsoft.com/office/drawing/2014/main" id="{8F69326D-DD52-41B5-B0DD-40B9D4AF26F1}"/>
            </a:ext>
          </a:extLst>
        </xdr:cNvPr>
        <xdr:cNvSpPr txBox="1"/>
      </xdr:nvSpPr>
      <xdr:spPr>
        <a:xfrm>
          <a:off x="9258300" y="9644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72918</xdr:rowOff>
    </xdr:from>
    <xdr:to>
      <xdr:col>50</xdr:col>
      <xdr:colOff>165100</xdr:colOff>
      <xdr:row>59</xdr:row>
      <xdr:rowOff>3068</xdr:rowOff>
    </xdr:to>
    <xdr:sp macro="" textlink="">
      <xdr:nvSpPr>
        <xdr:cNvPr id="244" name="楕円 243">
          <a:extLst>
            <a:ext uri="{FF2B5EF4-FFF2-40B4-BE49-F238E27FC236}">
              <a16:creationId xmlns:a16="http://schemas.microsoft.com/office/drawing/2014/main" id="{A8A07EDF-6B44-4A02-891F-5EFF5BD6FE8C}"/>
            </a:ext>
          </a:extLst>
        </xdr:cNvPr>
        <xdr:cNvSpPr/>
      </xdr:nvSpPr>
      <xdr:spPr>
        <a:xfrm>
          <a:off x="8445500" y="97960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117176</xdr:rowOff>
    </xdr:from>
    <xdr:to>
      <xdr:col>55</xdr:col>
      <xdr:colOff>0</xdr:colOff>
      <xdr:row>58</xdr:row>
      <xdr:rowOff>123718</xdr:rowOff>
    </xdr:to>
    <xdr:cxnSp macro="">
      <xdr:nvCxnSpPr>
        <xdr:cNvPr id="245" name="直線コネクタ 244">
          <a:extLst>
            <a:ext uri="{FF2B5EF4-FFF2-40B4-BE49-F238E27FC236}">
              <a16:creationId xmlns:a16="http://schemas.microsoft.com/office/drawing/2014/main" id="{546FC381-3397-4BD3-AE78-2F0B23110BA2}"/>
            </a:ext>
          </a:extLst>
        </xdr:cNvPr>
        <xdr:cNvCxnSpPr/>
      </xdr:nvCxnSpPr>
      <xdr:spPr>
        <a:xfrm flipV="1">
          <a:off x="8496300" y="9840296"/>
          <a:ext cx="723900" cy="6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74976</xdr:rowOff>
    </xdr:from>
    <xdr:to>
      <xdr:col>46</xdr:col>
      <xdr:colOff>38100</xdr:colOff>
      <xdr:row>59</xdr:row>
      <xdr:rowOff>5126</xdr:rowOff>
    </xdr:to>
    <xdr:sp macro="" textlink="">
      <xdr:nvSpPr>
        <xdr:cNvPr id="246" name="楕円 245">
          <a:extLst>
            <a:ext uri="{FF2B5EF4-FFF2-40B4-BE49-F238E27FC236}">
              <a16:creationId xmlns:a16="http://schemas.microsoft.com/office/drawing/2014/main" id="{EE372665-5BC6-48B3-8452-1770D2ED4D22}"/>
            </a:ext>
          </a:extLst>
        </xdr:cNvPr>
        <xdr:cNvSpPr/>
      </xdr:nvSpPr>
      <xdr:spPr>
        <a:xfrm>
          <a:off x="7670800" y="979809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123718</xdr:rowOff>
    </xdr:from>
    <xdr:to>
      <xdr:col>50</xdr:col>
      <xdr:colOff>114300</xdr:colOff>
      <xdr:row>58</xdr:row>
      <xdr:rowOff>125776</xdr:rowOff>
    </xdr:to>
    <xdr:cxnSp macro="">
      <xdr:nvCxnSpPr>
        <xdr:cNvPr id="247" name="直線コネクタ 246">
          <a:extLst>
            <a:ext uri="{FF2B5EF4-FFF2-40B4-BE49-F238E27FC236}">
              <a16:creationId xmlns:a16="http://schemas.microsoft.com/office/drawing/2014/main" id="{DF517BF0-D103-41CB-81DB-125B4E3777C0}"/>
            </a:ext>
          </a:extLst>
        </xdr:cNvPr>
        <xdr:cNvCxnSpPr/>
      </xdr:nvCxnSpPr>
      <xdr:spPr>
        <a:xfrm flipV="1">
          <a:off x="7713980" y="9846838"/>
          <a:ext cx="782320" cy="2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79035</xdr:rowOff>
    </xdr:from>
    <xdr:to>
      <xdr:col>41</xdr:col>
      <xdr:colOff>101600</xdr:colOff>
      <xdr:row>59</xdr:row>
      <xdr:rowOff>9185</xdr:rowOff>
    </xdr:to>
    <xdr:sp macro="" textlink="">
      <xdr:nvSpPr>
        <xdr:cNvPr id="248" name="楕円 247">
          <a:extLst>
            <a:ext uri="{FF2B5EF4-FFF2-40B4-BE49-F238E27FC236}">
              <a16:creationId xmlns:a16="http://schemas.microsoft.com/office/drawing/2014/main" id="{148BEEE4-AF28-4100-9EC4-2B3B430EFBD2}"/>
            </a:ext>
          </a:extLst>
        </xdr:cNvPr>
        <xdr:cNvSpPr/>
      </xdr:nvSpPr>
      <xdr:spPr>
        <a:xfrm>
          <a:off x="6873240" y="98021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58</xdr:row>
      <xdr:rowOff>125776</xdr:rowOff>
    </xdr:from>
    <xdr:to>
      <xdr:col>45</xdr:col>
      <xdr:colOff>177800</xdr:colOff>
      <xdr:row>58</xdr:row>
      <xdr:rowOff>129835</xdr:rowOff>
    </xdr:to>
    <xdr:cxnSp macro="">
      <xdr:nvCxnSpPr>
        <xdr:cNvPr id="249" name="直線コネクタ 248">
          <a:extLst>
            <a:ext uri="{FF2B5EF4-FFF2-40B4-BE49-F238E27FC236}">
              <a16:creationId xmlns:a16="http://schemas.microsoft.com/office/drawing/2014/main" id="{7A892074-68A2-49F0-B49A-FE303B007577}"/>
            </a:ext>
          </a:extLst>
        </xdr:cNvPr>
        <xdr:cNvCxnSpPr/>
      </xdr:nvCxnSpPr>
      <xdr:spPr>
        <a:xfrm flipV="1">
          <a:off x="6924040" y="9848896"/>
          <a:ext cx="789940" cy="4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58</xdr:row>
      <xdr:rowOff>88390</xdr:rowOff>
    </xdr:from>
    <xdr:to>
      <xdr:col>36</xdr:col>
      <xdr:colOff>165100</xdr:colOff>
      <xdr:row>59</xdr:row>
      <xdr:rowOff>18540</xdr:rowOff>
    </xdr:to>
    <xdr:sp macro="" textlink="">
      <xdr:nvSpPr>
        <xdr:cNvPr id="250" name="楕円 249">
          <a:extLst>
            <a:ext uri="{FF2B5EF4-FFF2-40B4-BE49-F238E27FC236}">
              <a16:creationId xmlns:a16="http://schemas.microsoft.com/office/drawing/2014/main" id="{61B01D88-A384-4BF8-A5D3-C6C3E81551D1}"/>
            </a:ext>
          </a:extLst>
        </xdr:cNvPr>
        <xdr:cNvSpPr/>
      </xdr:nvSpPr>
      <xdr:spPr>
        <a:xfrm>
          <a:off x="6098540" y="98115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58</xdr:row>
      <xdr:rowOff>129835</xdr:rowOff>
    </xdr:from>
    <xdr:to>
      <xdr:col>41</xdr:col>
      <xdr:colOff>50800</xdr:colOff>
      <xdr:row>58</xdr:row>
      <xdr:rowOff>139190</xdr:rowOff>
    </xdr:to>
    <xdr:cxnSp macro="">
      <xdr:nvCxnSpPr>
        <xdr:cNvPr id="251" name="直線コネクタ 250">
          <a:extLst>
            <a:ext uri="{FF2B5EF4-FFF2-40B4-BE49-F238E27FC236}">
              <a16:creationId xmlns:a16="http://schemas.microsoft.com/office/drawing/2014/main" id="{9155CDE7-F3DC-497D-A07A-DC5FF95C1FEE}"/>
            </a:ext>
          </a:extLst>
        </xdr:cNvPr>
        <xdr:cNvCxnSpPr/>
      </xdr:nvCxnSpPr>
      <xdr:spPr>
        <a:xfrm flipV="1">
          <a:off x="6149340" y="9852955"/>
          <a:ext cx="774700" cy="9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62</xdr:row>
      <xdr:rowOff>17787</xdr:rowOff>
    </xdr:from>
    <xdr:ext cx="534377" cy="259045"/>
    <xdr:sp macro="" textlink="">
      <xdr:nvSpPr>
        <xdr:cNvPr id="252" name="n_1aveValue【橋りょう・トンネル】&#10;一人当たり有形固定資産（償却資産）額">
          <a:extLst>
            <a:ext uri="{FF2B5EF4-FFF2-40B4-BE49-F238E27FC236}">
              <a16:creationId xmlns:a16="http://schemas.microsoft.com/office/drawing/2014/main" id="{52188221-20BD-4556-A4BA-B8B3DB6F6E36}"/>
            </a:ext>
          </a:extLst>
        </xdr:cNvPr>
        <xdr:cNvSpPr txBox="1"/>
      </xdr:nvSpPr>
      <xdr:spPr>
        <a:xfrm>
          <a:off x="8239271" y="10411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62</xdr:row>
      <xdr:rowOff>21353</xdr:rowOff>
    </xdr:from>
    <xdr:ext cx="534377" cy="259045"/>
    <xdr:sp macro="" textlink="">
      <xdr:nvSpPr>
        <xdr:cNvPr id="253" name="n_2aveValue【橋りょう・トンネル】&#10;一人当たり有形固定資産（償却資産）額">
          <a:extLst>
            <a:ext uri="{FF2B5EF4-FFF2-40B4-BE49-F238E27FC236}">
              <a16:creationId xmlns:a16="http://schemas.microsoft.com/office/drawing/2014/main" id="{AA3D2E0B-8B14-48C5-8FB4-BA235096D271}"/>
            </a:ext>
          </a:extLst>
        </xdr:cNvPr>
        <xdr:cNvSpPr txBox="1"/>
      </xdr:nvSpPr>
      <xdr:spPr>
        <a:xfrm>
          <a:off x="7477271" y="10415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62</xdr:row>
      <xdr:rowOff>24375</xdr:rowOff>
    </xdr:from>
    <xdr:ext cx="534377" cy="259045"/>
    <xdr:sp macro="" textlink="">
      <xdr:nvSpPr>
        <xdr:cNvPr id="254" name="n_3aveValue【橋りょう・トンネル】&#10;一人当たり有形固定資産（償却資産）額">
          <a:extLst>
            <a:ext uri="{FF2B5EF4-FFF2-40B4-BE49-F238E27FC236}">
              <a16:creationId xmlns:a16="http://schemas.microsoft.com/office/drawing/2014/main" id="{D3F60563-7247-4363-9521-F8250830469B}"/>
            </a:ext>
          </a:extLst>
        </xdr:cNvPr>
        <xdr:cNvSpPr txBox="1"/>
      </xdr:nvSpPr>
      <xdr:spPr>
        <a:xfrm>
          <a:off x="6702571" y="10418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62</xdr:row>
      <xdr:rowOff>25002</xdr:rowOff>
    </xdr:from>
    <xdr:ext cx="534377" cy="259045"/>
    <xdr:sp macro="" textlink="">
      <xdr:nvSpPr>
        <xdr:cNvPr id="255" name="n_4aveValue【橋りょう・トンネル】&#10;一人当たり有形固定資産（償却資産）額">
          <a:extLst>
            <a:ext uri="{FF2B5EF4-FFF2-40B4-BE49-F238E27FC236}">
              <a16:creationId xmlns:a16="http://schemas.microsoft.com/office/drawing/2014/main" id="{C9A7A4BF-8B15-44C3-961F-91442F317E74}"/>
            </a:ext>
          </a:extLst>
        </xdr:cNvPr>
        <xdr:cNvSpPr txBox="1"/>
      </xdr:nvSpPr>
      <xdr:spPr>
        <a:xfrm>
          <a:off x="5905011" y="10418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57</xdr:row>
      <xdr:rowOff>19595</xdr:rowOff>
    </xdr:from>
    <xdr:ext cx="599010" cy="259045"/>
    <xdr:sp macro="" textlink="">
      <xdr:nvSpPr>
        <xdr:cNvPr id="256" name="n_1mainValue【橋りょう・トンネル】&#10;一人当たり有形固定資産（償却資産）額">
          <a:extLst>
            <a:ext uri="{FF2B5EF4-FFF2-40B4-BE49-F238E27FC236}">
              <a16:creationId xmlns:a16="http://schemas.microsoft.com/office/drawing/2014/main" id="{F7EE3F2D-0F35-4DA7-941D-A4B78AB8C54F}"/>
            </a:ext>
          </a:extLst>
        </xdr:cNvPr>
        <xdr:cNvSpPr txBox="1"/>
      </xdr:nvSpPr>
      <xdr:spPr>
        <a:xfrm>
          <a:off x="8214575" y="9575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57</xdr:row>
      <xdr:rowOff>21653</xdr:rowOff>
    </xdr:from>
    <xdr:ext cx="599010" cy="259045"/>
    <xdr:sp macro="" textlink="">
      <xdr:nvSpPr>
        <xdr:cNvPr id="257" name="n_2mainValue【橋りょう・トンネル】&#10;一人当たり有形固定資産（償却資産）額">
          <a:extLst>
            <a:ext uri="{FF2B5EF4-FFF2-40B4-BE49-F238E27FC236}">
              <a16:creationId xmlns:a16="http://schemas.microsoft.com/office/drawing/2014/main" id="{0B8BE55F-A935-4104-9287-DEAD132F6072}"/>
            </a:ext>
          </a:extLst>
        </xdr:cNvPr>
        <xdr:cNvSpPr txBox="1"/>
      </xdr:nvSpPr>
      <xdr:spPr>
        <a:xfrm>
          <a:off x="7444955" y="95771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57</xdr:row>
      <xdr:rowOff>25712</xdr:rowOff>
    </xdr:from>
    <xdr:ext cx="599010" cy="259045"/>
    <xdr:sp macro="" textlink="">
      <xdr:nvSpPr>
        <xdr:cNvPr id="258" name="n_3mainValue【橋りょう・トンネル】&#10;一人当たり有形固定資産（償却資産）額">
          <a:extLst>
            <a:ext uri="{FF2B5EF4-FFF2-40B4-BE49-F238E27FC236}">
              <a16:creationId xmlns:a16="http://schemas.microsoft.com/office/drawing/2014/main" id="{9CD15396-7756-4679-9817-CB2E738AB636}"/>
            </a:ext>
          </a:extLst>
        </xdr:cNvPr>
        <xdr:cNvSpPr txBox="1"/>
      </xdr:nvSpPr>
      <xdr:spPr>
        <a:xfrm>
          <a:off x="6670255" y="9581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57</xdr:row>
      <xdr:rowOff>35067</xdr:rowOff>
    </xdr:from>
    <xdr:ext cx="599010" cy="259045"/>
    <xdr:sp macro="" textlink="">
      <xdr:nvSpPr>
        <xdr:cNvPr id="259" name="n_4mainValue【橋りょう・トンネル】&#10;一人当たり有形固定資産（償却資産）額">
          <a:extLst>
            <a:ext uri="{FF2B5EF4-FFF2-40B4-BE49-F238E27FC236}">
              <a16:creationId xmlns:a16="http://schemas.microsoft.com/office/drawing/2014/main" id="{F120BBF4-EDC8-4B7F-B64A-6254F282B6FA}"/>
            </a:ext>
          </a:extLst>
        </xdr:cNvPr>
        <xdr:cNvSpPr txBox="1"/>
      </xdr:nvSpPr>
      <xdr:spPr>
        <a:xfrm>
          <a:off x="5872695" y="9590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35BE0B03-9ED7-40BD-99E4-DA9B9841C926}"/>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20951A76-15E8-4BD7-ACCC-3455F1721A1C}"/>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623C7D99-8943-4290-81B7-2C1662B4A0DD}"/>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78ED8095-B909-43BB-8010-F16FF2D6493B}"/>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03E0049A-C984-4A86-91D4-E8FC490B03C7}"/>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6BF0F5D5-F6BB-451A-A15B-58EFBEB1FE91}"/>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C811A963-FB3B-4F9D-9E10-3DA3F639C566}"/>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CF47D0F7-B3BB-4342-B03E-6E432B9C89A5}"/>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D69C7617-4C13-468B-9682-4FDFD240A4E5}"/>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44D113C9-2777-4353-991D-74F294A57D3A}"/>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5CE31901-3AE1-4449-B22F-D4F6A26F8A9C}"/>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1" name="直線コネクタ 270">
          <a:extLst>
            <a:ext uri="{FF2B5EF4-FFF2-40B4-BE49-F238E27FC236}">
              <a16:creationId xmlns:a16="http://schemas.microsoft.com/office/drawing/2014/main" id="{E41B2286-CACF-4D14-B44E-A6BCBD2B4DB3}"/>
            </a:ext>
          </a:extLst>
        </xdr:cNvPr>
        <xdr:cNvCxnSpPr/>
      </xdr:nvCxnSpPr>
      <xdr:spPr>
        <a:xfrm>
          <a:off x="67056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2" name="テキスト ボックス 271">
          <a:extLst>
            <a:ext uri="{FF2B5EF4-FFF2-40B4-BE49-F238E27FC236}">
              <a16:creationId xmlns:a16="http://schemas.microsoft.com/office/drawing/2014/main" id="{98AB912A-EAE0-462E-857F-D50923A239DD}"/>
            </a:ext>
          </a:extLst>
        </xdr:cNvPr>
        <xdr:cNvSpPr txBox="1"/>
      </xdr:nvSpPr>
      <xdr:spPr>
        <a:xfrm>
          <a:off x="27196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3" name="直線コネクタ 272">
          <a:extLst>
            <a:ext uri="{FF2B5EF4-FFF2-40B4-BE49-F238E27FC236}">
              <a16:creationId xmlns:a16="http://schemas.microsoft.com/office/drawing/2014/main" id="{9836E34B-566B-434A-8745-AEF4C698A95D}"/>
            </a:ext>
          </a:extLst>
        </xdr:cNvPr>
        <xdr:cNvCxnSpPr/>
      </xdr:nvCxnSpPr>
      <xdr:spPr>
        <a:xfrm>
          <a:off x="67056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4" name="テキスト ボックス 273">
          <a:extLst>
            <a:ext uri="{FF2B5EF4-FFF2-40B4-BE49-F238E27FC236}">
              <a16:creationId xmlns:a16="http://schemas.microsoft.com/office/drawing/2014/main" id="{AC4475A6-02B9-4AAE-8C94-4324B0543B26}"/>
            </a:ext>
          </a:extLst>
        </xdr:cNvPr>
        <xdr:cNvSpPr txBox="1"/>
      </xdr:nvSpPr>
      <xdr:spPr>
        <a:xfrm>
          <a:off x="33608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5" name="直線コネクタ 274">
          <a:extLst>
            <a:ext uri="{FF2B5EF4-FFF2-40B4-BE49-F238E27FC236}">
              <a16:creationId xmlns:a16="http://schemas.microsoft.com/office/drawing/2014/main" id="{89E23A1A-BA0C-4F80-87E5-C80F77F02BE9}"/>
            </a:ext>
          </a:extLst>
        </xdr:cNvPr>
        <xdr:cNvCxnSpPr/>
      </xdr:nvCxnSpPr>
      <xdr:spPr>
        <a:xfrm>
          <a:off x="67056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6" name="テキスト ボックス 275">
          <a:extLst>
            <a:ext uri="{FF2B5EF4-FFF2-40B4-BE49-F238E27FC236}">
              <a16:creationId xmlns:a16="http://schemas.microsoft.com/office/drawing/2014/main" id="{00FAA567-478A-44AA-B4FD-A76E1CB518AC}"/>
            </a:ext>
          </a:extLst>
        </xdr:cNvPr>
        <xdr:cNvSpPr txBox="1"/>
      </xdr:nvSpPr>
      <xdr:spPr>
        <a:xfrm>
          <a:off x="33608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7" name="直線コネクタ 276">
          <a:extLst>
            <a:ext uri="{FF2B5EF4-FFF2-40B4-BE49-F238E27FC236}">
              <a16:creationId xmlns:a16="http://schemas.microsoft.com/office/drawing/2014/main" id="{6F5926C6-0BF9-499D-84BD-63D182A0C3AF}"/>
            </a:ext>
          </a:extLst>
        </xdr:cNvPr>
        <xdr:cNvCxnSpPr/>
      </xdr:nvCxnSpPr>
      <xdr:spPr>
        <a:xfrm>
          <a:off x="67056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8" name="テキスト ボックス 277">
          <a:extLst>
            <a:ext uri="{FF2B5EF4-FFF2-40B4-BE49-F238E27FC236}">
              <a16:creationId xmlns:a16="http://schemas.microsoft.com/office/drawing/2014/main" id="{797DA3DA-0F83-43BD-A523-E9CE57150716}"/>
            </a:ext>
          </a:extLst>
        </xdr:cNvPr>
        <xdr:cNvSpPr txBox="1"/>
      </xdr:nvSpPr>
      <xdr:spPr>
        <a:xfrm>
          <a:off x="33608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a:extLst>
            <a:ext uri="{FF2B5EF4-FFF2-40B4-BE49-F238E27FC236}">
              <a16:creationId xmlns:a16="http://schemas.microsoft.com/office/drawing/2014/main" id="{35FA2C3C-2F0A-4A87-8C0F-75AB50105965}"/>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0" name="テキスト ボックス 279">
          <a:extLst>
            <a:ext uri="{FF2B5EF4-FFF2-40B4-BE49-F238E27FC236}">
              <a16:creationId xmlns:a16="http://schemas.microsoft.com/office/drawing/2014/main" id="{8F887FF6-024F-4465-8070-958969E42FAA}"/>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公営住宅】&#10;有形固定資産減価償却率グラフ枠">
          <a:extLst>
            <a:ext uri="{FF2B5EF4-FFF2-40B4-BE49-F238E27FC236}">
              <a16:creationId xmlns:a16="http://schemas.microsoft.com/office/drawing/2014/main" id="{3074A178-EC0F-4C01-A4A0-B362FDF84BF7}"/>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95250</xdr:rowOff>
    </xdr:from>
    <xdr:to>
      <xdr:col>24</xdr:col>
      <xdr:colOff>62865</xdr:colOff>
      <xdr:row>86</xdr:row>
      <xdr:rowOff>38100</xdr:rowOff>
    </xdr:to>
    <xdr:cxnSp macro="">
      <xdr:nvCxnSpPr>
        <xdr:cNvPr id="282" name="直線コネクタ 281">
          <a:extLst>
            <a:ext uri="{FF2B5EF4-FFF2-40B4-BE49-F238E27FC236}">
              <a16:creationId xmlns:a16="http://schemas.microsoft.com/office/drawing/2014/main" id="{E3DD8602-CDCE-4C08-8FD6-BF1881368A61}"/>
            </a:ext>
          </a:extLst>
        </xdr:cNvPr>
        <xdr:cNvCxnSpPr/>
      </xdr:nvCxnSpPr>
      <xdr:spPr>
        <a:xfrm flipV="1">
          <a:off x="4086225" y="13171170"/>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3" name="【公営住宅】&#10;有形固定資産減価償却率最小値テキスト">
          <a:extLst>
            <a:ext uri="{FF2B5EF4-FFF2-40B4-BE49-F238E27FC236}">
              <a16:creationId xmlns:a16="http://schemas.microsoft.com/office/drawing/2014/main" id="{BA7B55B2-F714-4E09-8A09-80B0E891A1D4}"/>
            </a:ext>
          </a:extLst>
        </xdr:cNvPr>
        <xdr:cNvSpPr txBox="1"/>
      </xdr:nvSpPr>
      <xdr:spPr>
        <a:xfrm>
          <a:off x="4124960" y="1445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4" name="直線コネクタ 283">
          <a:extLst>
            <a:ext uri="{FF2B5EF4-FFF2-40B4-BE49-F238E27FC236}">
              <a16:creationId xmlns:a16="http://schemas.microsoft.com/office/drawing/2014/main" id="{60551FBB-1631-44E7-AE83-6CF6A1DF7F4B}"/>
            </a:ext>
          </a:extLst>
        </xdr:cNvPr>
        <xdr:cNvCxnSpPr/>
      </xdr:nvCxnSpPr>
      <xdr:spPr>
        <a:xfrm>
          <a:off x="4020820" y="14455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41927</xdr:rowOff>
    </xdr:from>
    <xdr:ext cx="405111" cy="259045"/>
    <xdr:sp macro="" textlink="">
      <xdr:nvSpPr>
        <xdr:cNvPr id="285" name="【公営住宅】&#10;有形固定資産減価償却率最大値テキスト">
          <a:extLst>
            <a:ext uri="{FF2B5EF4-FFF2-40B4-BE49-F238E27FC236}">
              <a16:creationId xmlns:a16="http://schemas.microsoft.com/office/drawing/2014/main" id="{9948461B-7B42-4176-9A5B-266E9479559E}"/>
            </a:ext>
          </a:extLst>
        </xdr:cNvPr>
        <xdr:cNvSpPr txBox="1"/>
      </xdr:nvSpPr>
      <xdr:spPr>
        <a:xfrm>
          <a:off x="4124960" y="12950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95250</xdr:rowOff>
    </xdr:from>
    <xdr:to>
      <xdr:col>24</xdr:col>
      <xdr:colOff>152400</xdr:colOff>
      <xdr:row>78</xdr:row>
      <xdr:rowOff>95250</xdr:rowOff>
    </xdr:to>
    <xdr:cxnSp macro="">
      <xdr:nvCxnSpPr>
        <xdr:cNvPr id="286" name="直線コネクタ 285">
          <a:extLst>
            <a:ext uri="{FF2B5EF4-FFF2-40B4-BE49-F238E27FC236}">
              <a16:creationId xmlns:a16="http://schemas.microsoft.com/office/drawing/2014/main" id="{3F2412D0-3FE1-4444-93AB-C89BDFB37C73}"/>
            </a:ext>
          </a:extLst>
        </xdr:cNvPr>
        <xdr:cNvCxnSpPr/>
      </xdr:nvCxnSpPr>
      <xdr:spPr>
        <a:xfrm>
          <a:off x="4020820" y="131711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65040</xdr:rowOff>
    </xdr:from>
    <xdr:ext cx="405111" cy="259045"/>
    <xdr:sp macro="" textlink="">
      <xdr:nvSpPr>
        <xdr:cNvPr id="287" name="【公営住宅】&#10;有形固定資産減価償却率平均値テキスト">
          <a:extLst>
            <a:ext uri="{FF2B5EF4-FFF2-40B4-BE49-F238E27FC236}">
              <a16:creationId xmlns:a16="http://schemas.microsoft.com/office/drawing/2014/main" id="{7FBFE77E-E660-4D42-9F8B-24F6575ADB1D}"/>
            </a:ext>
          </a:extLst>
        </xdr:cNvPr>
        <xdr:cNvSpPr txBox="1"/>
      </xdr:nvSpPr>
      <xdr:spPr>
        <a:xfrm>
          <a:off x="4124960" y="136438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42163</xdr:rowOff>
    </xdr:from>
    <xdr:to>
      <xdr:col>24</xdr:col>
      <xdr:colOff>114300</xdr:colOff>
      <xdr:row>82</xdr:row>
      <xdr:rowOff>143763</xdr:rowOff>
    </xdr:to>
    <xdr:sp macro="" textlink="">
      <xdr:nvSpPr>
        <xdr:cNvPr id="288" name="フローチャート: 判断 287">
          <a:extLst>
            <a:ext uri="{FF2B5EF4-FFF2-40B4-BE49-F238E27FC236}">
              <a16:creationId xmlns:a16="http://schemas.microsoft.com/office/drawing/2014/main" id="{FE2F993A-0D96-4FC9-87AC-C14363D09E4B}"/>
            </a:ext>
          </a:extLst>
        </xdr:cNvPr>
        <xdr:cNvSpPr/>
      </xdr:nvSpPr>
      <xdr:spPr>
        <a:xfrm>
          <a:off x="4036060" y="13788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21589</xdr:rowOff>
    </xdr:from>
    <xdr:to>
      <xdr:col>20</xdr:col>
      <xdr:colOff>38100</xdr:colOff>
      <xdr:row>82</xdr:row>
      <xdr:rowOff>123189</xdr:rowOff>
    </xdr:to>
    <xdr:sp macro="" textlink="">
      <xdr:nvSpPr>
        <xdr:cNvPr id="289" name="フローチャート: 判断 288">
          <a:extLst>
            <a:ext uri="{FF2B5EF4-FFF2-40B4-BE49-F238E27FC236}">
              <a16:creationId xmlns:a16="http://schemas.microsoft.com/office/drawing/2014/main" id="{2DD75DC6-16F9-47F4-B30C-2B26D26A760B}"/>
            </a:ext>
          </a:extLst>
        </xdr:cNvPr>
        <xdr:cNvSpPr/>
      </xdr:nvSpPr>
      <xdr:spPr>
        <a:xfrm>
          <a:off x="3312160" y="1376806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99313</xdr:rowOff>
    </xdr:from>
    <xdr:to>
      <xdr:col>15</xdr:col>
      <xdr:colOff>101600</xdr:colOff>
      <xdr:row>82</xdr:row>
      <xdr:rowOff>29463</xdr:rowOff>
    </xdr:to>
    <xdr:sp macro="" textlink="">
      <xdr:nvSpPr>
        <xdr:cNvPr id="290" name="フローチャート: 判断 289">
          <a:extLst>
            <a:ext uri="{FF2B5EF4-FFF2-40B4-BE49-F238E27FC236}">
              <a16:creationId xmlns:a16="http://schemas.microsoft.com/office/drawing/2014/main" id="{AE8D0941-4BAC-4DBA-A736-2362A8A09ABC}"/>
            </a:ext>
          </a:extLst>
        </xdr:cNvPr>
        <xdr:cNvSpPr/>
      </xdr:nvSpPr>
      <xdr:spPr>
        <a:xfrm>
          <a:off x="2514600" y="1367815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85598</xdr:rowOff>
    </xdr:from>
    <xdr:to>
      <xdr:col>10</xdr:col>
      <xdr:colOff>165100</xdr:colOff>
      <xdr:row>82</xdr:row>
      <xdr:rowOff>15748</xdr:rowOff>
    </xdr:to>
    <xdr:sp macro="" textlink="">
      <xdr:nvSpPr>
        <xdr:cNvPr id="291" name="フローチャート: 判断 290">
          <a:extLst>
            <a:ext uri="{FF2B5EF4-FFF2-40B4-BE49-F238E27FC236}">
              <a16:creationId xmlns:a16="http://schemas.microsoft.com/office/drawing/2014/main" id="{5F915EBC-FA10-46FB-875D-141C8743E1B5}"/>
            </a:ext>
          </a:extLst>
        </xdr:cNvPr>
        <xdr:cNvSpPr/>
      </xdr:nvSpPr>
      <xdr:spPr>
        <a:xfrm>
          <a:off x="1739900" y="136644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46737</xdr:rowOff>
    </xdr:from>
    <xdr:to>
      <xdr:col>6</xdr:col>
      <xdr:colOff>38100</xdr:colOff>
      <xdr:row>81</xdr:row>
      <xdr:rowOff>148337</xdr:rowOff>
    </xdr:to>
    <xdr:sp macro="" textlink="">
      <xdr:nvSpPr>
        <xdr:cNvPr id="292" name="フローチャート: 判断 291">
          <a:extLst>
            <a:ext uri="{FF2B5EF4-FFF2-40B4-BE49-F238E27FC236}">
              <a16:creationId xmlns:a16="http://schemas.microsoft.com/office/drawing/2014/main" id="{D49E9C99-054A-4D07-9553-D3C786F6CDEB}"/>
            </a:ext>
          </a:extLst>
        </xdr:cNvPr>
        <xdr:cNvSpPr/>
      </xdr:nvSpPr>
      <xdr:spPr>
        <a:xfrm>
          <a:off x="965200" y="1362557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09FADFB2-3469-4096-8899-AA4B6C745347}"/>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225572E7-4F15-4E56-B893-273380DF21E3}"/>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950A2025-A519-429F-8353-00B38CC5DDA4}"/>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6F879133-F072-4D19-8193-3157C471DE6A}"/>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5CA2BAD5-2575-4CA5-87B3-1A27A629BED6}"/>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158750</xdr:rowOff>
    </xdr:from>
    <xdr:to>
      <xdr:col>24</xdr:col>
      <xdr:colOff>114300</xdr:colOff>
      <xdr:row>86</xdr:row>
      <xdr:rowOff>88900</xdr:rowOff>
    </xdr:to>
    <xdr:sp macro="" textlink="">
      <xdr:nvSpPr>
        <xdr:cNvPr id="298" name="楕円 297">
          <a:extLst>
            <a:ext uri="{FF2B5EF4-FFF2-40B4-BE49-F238E27FC236}">
              <a16:creationId xmlns:a16="http://schemas.microsoft.com/office/drawing/2014/main" id="{3136711C-CD53-44FA-818C-BBB3458F9E94}"/>
            </a:ext>
          </a:extLst>
        </xdr:cNvPr>
        <xdr:cNvSpPr/>
      </xdr:nvSpPr>
      <xdr:spPr>
        <a:xfrm>
          <a:off x="4036060" y="144081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73677</xdr:rowOff>
    </xdr:from>
    <xdr:ext cx="469744" cy="259045"/>
    <xdr:sp macro="" textlink="">
      <xdr:nvSpPr>
        <xdr:cNvPr id="299" name="【公営住宅】&#10;有形固定資産減価償却率該当値テキスト">
          <a:extLst>
            <a:ext uri="{FF2B5EF4-FFF2-40B4-BE49-F238E27FC236}">
              <a16:creationId xmlns:a16="http://schemas.microsoft.com/office/drawing/2014/main" id="{FD025E8F-C0FB-41C4-999C-DA1857902D4F}"/>
            </a:ext>
          </a:extLst>
        </xdr:cNvPr>
        <xdr:cNvSpPr txBox="1"/>
      </xdr:nvSpPr>
      <xdr:spPr>
        <a:xfrm>
          <a:off x="4124960" y="1432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158750</xdr:rowOff>
    </xdr:from>
    <xdr:to>
      <xdr:col>20</xdr:col>
      <xdr:colOff>38100</xdr:colOff>
      <xdr:row>86</xdr:row>
      <xdr:rowOff>88900</xdr:rowOff>
    </xdr:to>
    <xdr:sp macro="" textlink="">
      <xdr:nvSpPr>
        <xdr:cNvPr id="300" name="楕円 299">
          <a:extLst>
            <a:ext uri="{FF2B5EF4-FFF2-40B4-BE49-F238E27FC236}">
              <a16:creationId xmlns:a16="http://schemas.microsoft.com/office/drawing/2014/main" id="{44CE31C5-C0FB-4652-B4F4-DA9D634B6608}"/>
            </a:ext>
          </a:extLst>
        </xdr:cNvPr>
        <xdr:cNvSpPr/>
      </xdr:nvSpPr>
      <xdr:spPr>
        <a:xfrm>
          <a:off x="3312160" y="144081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38100</xdr:rowOff>
    </xdr:from>
    <xdr:to>
      <xdr:col>24</xdr:col>
      <xdr:colOff>63500</xdr:colOff>
      <xdr:row>86</xdr:row>
      <xdr:rowOff>38100</xdr:rowOff>
    </xdr:to>
    <xdr:cxnSp macro="">
      <xdr:nvCxnSpPr>
        <xdr:cNvPr id="301" name="直線コネクタ 300">
          <a:extLst>
            <a:ext uri="{FF2B5EF4-FFF2-40B4-BE49-F238E27FC236}">
              <a16:creationId xmlns:a16="http://schemas.microsoft.com/office/drawing/2014/main" id="{EEBE7290-3FD5-4BED-9833-A16DB433668F}"/>
            </a:ext>
          </a:extLst>
        </xdr:cNvPr>
        <xdr:cNvCxnSpPr/>
      </xdr:nvCxnSpPr>
      <xdr:spPr>
        <a:xfrm>
          <a:off x="3355340" y="1445514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158750</xdr:rowOff>
    </xdr:from>
    <xdr:to>
      <xdr:col>15</xdr:col>
      <xdr:colOff>101600</xdr:colOff>
      <xdr:row>86</xdr:row>
      <xdr:rowOff>88900</xdr:rowOff>
    </xdr:to>
    <xdr:sp macro="" textlink="">
      <xdr:nvSpPr>
        <xdr:cNvPr id="302" name="楕円 301">
          <a:extLst>
            <a:ext uri="{FF2B5EF4-FFF2-40B4-BE49-F238E27FC236}">
              <a16:creationId xmlns:a16="http://schemas.microsoft.com/office/drawing/2014/main" id="{34CD66ED-C212-4BE7-B5CD-7DE58C41B82E}"/>
            </a:ext>
          </a:extLst>
        </xdr:cNvPr>
        <xdr:cNvSpPr/>
      </xdr:nvSpPr>
      <xdr:spPr>
        <a:xfrm>
          <a:off x="2514600" y="144081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38100</xdr:rowOff>
    </xdr:from>
    <xdr:to>
      <xdr:col>19</xdr:col>
      <xdr:colOff>177800</xdr:colOff>
      <xdr:row>86</xdr:row>
      <xdr:rowOff>38100</xdr:rowOff>
    </xdr:to>
    <xdr:cxnSp macro="">
      <xdr:nvCxnSpPr>
        <xdr:cNvPr id="303" name="直線コネクタ 302">
          <a:extLst>
            <a:ext uri="{FF2B5EF4-FFF2-40B4-BE49-F238E27FC236}">
              <a16:creationId xmlns:a16="http://schemas.microsoft.com/office/drawing/2014/main" id="{31877A71-F870-4013-BA82-6C68E9F3A9EE}"/>
            </a:ext>
          </a:extLst>
        </xdr:cNvPr>
        <xdr:cNvCxnSpPr/>
      </xdr:nvCxnSpPr>
      <xdr:spPr>
        <a:xfrm>
          <a:off x="2565400" y="1445514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158750</xdr:rowOff>
    </xdr:from>
    <xdr:to>
      <xdr:col>10</xdr:col>
      <xdr:colOff>165100</xdr:colOff>
      <xdr:row>86</xdr:row>
      <xdr:rowOff>88900</xdr:rowOff>
    </xdr:to>
    <xdr:sp macro="" textlink="">
      <xdr:nvSpPr>
        <xdr:cNvPr id="304" name="楕円 303">
          <a:extLst>
            <a:ext uri="{FF2B5EF4-FFF2-40B4-BE49-F238E27FC236}">
              <a16:creationId xmlns:a16="http://schemas.microsoft.com/office/drawing/2014/main" id="{70479389-0211-4999-BC09-92A107547971}"/>
            </a:ext>
          </a:extLst>
        </xdr:cNvPr>
        <xdr:cNvSpPr/>
      </xdr:nvSpPr>
      <xdr:spPr>
        <a:xfrm>
          <a:off x="1739900" y="144081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38100</xdr:rowOff>
    </xdr:from>
    <xdr:to>
      <xdr:col>15</xdr:col>
      <xdr:colOff>50800</xdr:colOff>
      <xdr:row>86</xdr:row>
      <xdr:rowOff>38100</xdr:rowOff>
    </xdr:to>
    <xdr:cxnSp macro="">
      <xdr:nvCxnSpPr>
        <xdr:cNvPr id="305" name="直線コネクタ 304">
          <a:extLst>
            <a:ext uri="{FF2B5EF4-FFF2-40B4-BE49-F238E27FC236}">
              <a16:creationId xmlns:a16="http://schemas.microsoft.com/office/drawing/2014/main" id="{322E5263-E14C-40A3-8E38-1F68D22C1C6E}"/>
            </a:ext>
          </a:extLst>
        </xdr:cNvPr>
        <xdr:cNvCxnSpPr/>
      </xdr:nvCxnSpPr>
      <xdr:spPr>
        <a:xfrm>
          <a:off x="1790700" y="1445514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158750</xdr:rowOff>
    </xdr:from>
    <xdr:to>
      <xdr:col>6</xdr:col>
      <xdr:colOff>38100</xdr:colOff>
      <xdr:row>86</xdr:row>
      <xdr:rowOff>88900</xdr:rowOff>
    </xdr:to>
    <xdr:sp macro="" textlink="">
      <xdr:nvSpPr>
        <xdr:cNvPr id="306" name="楕円 305">
          <a:extLst>
            <a:ext uri="{FF2B5EF4-FFF2-40B4-BE49-F238E27FC236}">
              <a16:creationId xmlns:a16="http://schemas.microsoft.com/office/drawing/2014/main" id="{EEAFB39F-8E79-4625-B8A4-3FEE58F4391C}"/>
            </a:ext>
          </a:extLst>
        </xdr:cNvPr>
        <xdr:cNvSpPr/>
      </xdr:nvSpPr>
      <xdr:spPr>
        <a:xfrm>
          <a:off x="965200" y="144081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38100</xdr:rowOff>
    </xdr:from>
    <xdr:to>
      <xdr:col>10</xdr:col>
      <xdr:colOff>114300</xdr:colOff>
      <xdr:row>86</xdr:row>
      <xdr:rowOff>38100</xdr:rowOff>
    </xdr:to>
    <xdr:cxnSp macro="">
      <xdr:nvCxnSpPr>
        <xdr:cNvPr id="307" name="直線コネクタ 306">
          <a:extLst>
            <a:ext uri="{FF2B5EF4-FFF2-40B4-BE49-F238E27FC236}">
              <a16:creationId xmlns:a16="http://schemas.microsoft.com/office/drawing/2014/main" id="{B59AF1D6-D4C6-49EC-8663-A54F2CC851E1}"/>
            </a:ext>
          </a:extLst>
        </xdr:cNvPr>
        <xdr:cNvCxnSpPr/>
      </xdr:nvCxnSpPr>
      <xdr:spPr>
        <a:xfrm>
          <a:off x="1008380" y="1445514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139716</xdr:rowOff>
    </xdr:from>
    <xdr:ext cx="405111" cy="259045"/>
    <xdr:sp macro="" textlink="">
      <xdr:nvSpPr>
        <xdr:cNvPr id="308" name="n_1aveValue【公営住宅】&#10;有形固定資産減価償却率">
          <a:extLst>
            <a:ext uri="{FF2B5EF4-FFF2-40B4-BE49-F238E27FC236}">
              <a16:creationId xmlns:a16="http://schemas.microsoft.com/office/drawing/2014/main" id="{2A4B1EF4-7DAB-4916-ADCA-01D7BFE1FB18}"/>
            </a:ext>
          </a:extLst>
        </xdr:cNvPr>
        <xdr:cNvSpPr txBox="1"/>
      </xdr:nvSpPr>
      <xdr:spPr>
        <a:xfrm>
          <a:off x="3170564" y="13550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45990</xdr:rowOff>
    </xdr:from>
    <xdr:ext cx="405111" cy="259045"/>
    <xdr:sp macro="" textlink="">
      <xdr:nvSpPr>
        <xdr:cNvPr id="309" name="n_2aveValue【公営住宅】&#10;有形固定資産減価償却率">
          <a:extLst>
            <a:ext uri="{FF2B5EF4-FFF2-40B4-BE49-F238E27FC236}">
              <a16:creationId xmlns:a16="http://schemas.microsoft.com/office/drawing/2014/main" id="{79FF531E-58CF-45C8-9053-C89CB9EE32BB}"/>
            </a:ext>
          </a:extLst>
        </xdr:cNvPr>
        <xdr:cNvSpPr txBox="1"/>
      </xdr:nvSpPr>
      <xdr:spPr>
        <a:xfrm>
          <a:off x="2385704" y="13457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32275</xdr:rowOff>
    </xdr:from>
    <xdr:ext cx="405111" cy="259045"/>
    <xdr:sp macro="" textlink="">
      <xdr:nvSpPr>
        <xdr:cNvPr id="310" name="n_3aveValue【公営住宅】&#10;有形固定資産減価償却率">
          <a:extLst>
            <a:ext uri="{FF2B5EF4-FFF2-40B4-BE49-F238E27FC236}">
              <a16:creationId xmlns:a16="http://schemas.microsoft.com/office/drawing/2014/main" id="{EF470B78-D015-4638-8FAE-95CA1C2A7BBF}"/>
            </a:ext>
          </a:extLst>
        </xdr:cNvPr>
        <xdr:cNvSpPr txBox="1"/>
      </xdr:nvSpPr>
      <xdr:spPr>
        <a:xfrm>
          <a:off x="1611004" y="13443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164864</xdr:rowOff>
    </xdr:from>
    <xdr:ext cx="405111" cy="259045"/>
    <xdr:sp macro="" textlink="">
      <xdr:nvSpPr>
        <xdr:cNvPr id="311" name="n_4aveValue【公営住宅】&#10;有形固定資産減価償却率">
          <a:extLst>
            <a:ext uri="{FF2B5EF4-FFF2-40B4-BE49-F238E27FC236}">
              <a16:creationId xmlns:a16="http://schemas.microsoft.com/office/drawing/2014/main" id="{2BFDDABB-A998-4DC6-A1DB-51F868AB9C27}"/>
            </a:ext>
          </a:extLst>
        </xdr:cNvPr>
        <xdr:cNvSpPr txBox="1"/>
      </xdr:nvSpPr>
      <xdr:spPr>
        <a:xfrm>
          <a:off x="836304" y="13408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86</xdr:row>
      <xdr:rowOff>80027</xdr:rowOff>
    </xdr:from>
    <xdr:ext cx="469744" cy="259045"/>
    <xdr:sp macro="" textlink="">
      <xdr:nvSpPr>
        <xdr:cNvPr id="312" name="n_1mainValue【公営住宅】&#10;有形固定資産減価償却率">
          <a:extLst>
            <a:ext uri="{FF2B5EF4-FFF2-40B4-BE49-F238E27FC236}">
              <a16:creationId xmlns:a16="http://schemas.microsoft.com/office/drawing/2014/main" id="{FCD101E6-1937-4D8A-9BEA-5507FD966997}"/>
            </a:ext>
          </a:extLst>
        </xdr:cNvPr>
        <xdr:cNvSpPr txBox="1"/>
      </xdr:nvSpPr>
      <xdr:spPr>
        <a:xfrm>
          <a:off x="3138247" y="1449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86</xdr:row>
      <xdr:rowOff>80027</xdr:rowOff>
    </xdr:from>
    <xdr:ext cx="469744" cy="259045"/>
    <xdr:sp macro="" textlink="">
      <xdr:nvSpPr>
        <xdr:cNvPr id="313" name="n_2mainValue【公営住宅】&#10;有形固定資産減価償却率">
          <a:extLst>
            <a:ext uri="{FF2B5EF4-FFF2-40B4-BE49-F238E27FC236}">
              <a16:creationId xmlns:a16="http://schemas.microsoft.com/office/drawing/2014/main" id="{DE2D084A-0380-4B82-9AC6-4CA6E6FD1C12}"/>
            </a:ext>
          </a:extLst>
        </xdr:cNvPr>
        <xdr:cNvSpPr txBox="1"/>
      </xdr:nvSpPr>
      <xdr:spPr>
        <a:xfrm>
          <a:off x="2353387" y="1449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86</xdr:row>
      <xdr:rowOff>80027</xdr:rowOff>
    </xdr:from>
    <xdr:ext cx="469744" cy="259045"/>
    <xdr:sp macro="" textlink="">
      <xdr:nvSpPr>
        <xdr:cNvPr id="314" name="n_3mainValue【公営住宅】&#10;有形固定資産減価償却率">
          <a:extLst>
            <a:ext uri="{FF2B5EF4-FFF2-40B4-BE49-F238E27FC236}">
              <a16:creationId xmlns:a16="http://schemas.microsoft.com/office/drawing/2014/main" id="{B7AA6C1A-F204-445A-A2B1-48E221118B95}"/>
            </a:ext>
          </a:extLst>
        </xdr:cNvPr>
        <xdr:cNvSpPr txBox="1"/>
      </xdr:nvSpPr>
      <xdr:spPr>
        <a:xfrm>
          <a:off x="1578687" y="1449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86</xdr:row>
      <xdr:rowOff>80027</xdr:rowOff>
    </xdr:from>
    <xdr:ext cx="469744" cy="259045"/>
    <xdr:sp macro="" textlink="">
      <xdr:nvSpPr>
        <xdr:cNvPr id="315" name="n_4mainValue【公営住宅】&#10;有形固定資産減価償却率">
          <a:extLst>
            <a:ext uri="{FF2B5EF4-FFF2-40B4-BE49-F238E27FC236}">
              <a16:creationId xmlns:a16="http://schemas.microsoft.com/office/drawing/2014/main" id="{1368BEF4-4512-47CB-9990-BC9BD141F6E2}"/>
            </a:ext>
          </a:extLst>
        </xdr:cNvPr>
        <xdr:cNvSpPr txBox="1"/>
      </xdr:nvSpPr>
      <xdr:spPr>
        <a:xfrm>
          <a:off x="803987" y="1449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6" name="正方形/長方形 315">
          <a:extLst>
            <a:ext uri="{FF2B5EF4-FFF2-40B4-BE49-F238E27FC236}">
              <a16:creationId xmlns:a16="http://schemas.microsoft.com/office/drawing/2014/main" id="{AF392228-60A2-466D-B2FB-3B765FF4D7EE}"/>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7" name="正方形/長方形 316">
          <a:extLst>
            <a:ext uri="{FF2B5EF4-FFF2-40B4-BE49-F238E27FC236}">
              <a16:creationId xmlns:a16="http://schemas.microsoft.com/office/drawing/2014/main" id="{54FAE2CA-7AC9-4E80-8050-2F06B9AD678F}"/>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8" name="正方形/長方形 317">
          <a:extLst>
            <a:ext uri="{FF2B5EF4-FFF2-40B4-BE49-F238E27FC236}">
              <a16:creationId xmlns:a16="http://schemas.microsoft.com/office/drawing/2014/main" id="{89C7C25F-21D1-4B8B-949D-E65DEA783E60}"/>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9" name="正方形/長方形 318">
          <a:extLst>
            <a:ext uri="{FF2B5EF4-FFF2-40B4-BE49-F238E27FC236}">
              <a16:creationId xmlns:a16="http://schemas.microsoft.com/office/drawing/2014/main" id="{3892BBC9-8B51-4188-BF40-12D3133F5A0B}"/>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0" name="正方形/長方形 319">
          <a:extLst>
            <a:ext uri="{FF2B5EF4-FFF2-40B4-BE49-F238E27FC236}">
              <a16:creationId xmlns:a16="http://schemas.microsoft.com/office/drawing/2014/main" id="{F7A93816-FCBF-4DBC-89E1-4CD9DD597889}"/>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1" name="正方形/長方形 320">
          <a:extLst>
            <a:ext uri="{FF2B5EF4-FFF2-40B4-BE49-F238E27FC236}">
              <a16:creationId xmlns:a16="http://schemas.microsoft.com/office/drawing/2014/main" id="{0CFE3F19-2BA7-4A35-BEA9-9B780C227735}"/>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2" name="正方形/長方形 321">
          <a:extLst>
            <a:ext uri="{FF2B5EF4-FFF2-40B4-BE49-F238E27FC236}">
              <a16:creationId xmlns:a16="http://schemas.microsoft.com/office/drawing/2014/main" id="{43B9D971-6582-4FD5-8787-687D03757A38}"/>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3" name="正方形/長方形 322">
          <a:extLst>
            <a:ext uri="{FF2B5EF4-FFF2-40B4-BE49-F238E27FC236}">
              <a16:creationId xmlns:a16="http://schemas.microsoft.com/office/drawing/2014/main" id="{084813C2-B5A1-4787-956D-B5039B41A04F}"/>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4" name="テキスト ボックス 323">
          <a:extLst>
            <a:ext uri="{FF2B5EF4-FFF2-40B4-BE49-F238E27FC236}">
              <a16:creationId xmlns:a16="http://schemas.microsoft.com/office/drawing/2014/main" id="{26CA38C9-558D-4D8D-B6A2-294E93649816}"/>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5" name="直線コネクタ 324">
          <a:extLst>
            <a:ext uri="{FF2B5EF4-FFF2-40B4-BE49-F238E27FC236}">
              <a16:creationId xmlns:a16="http://schemas.microsoft.com/office/drawing/2014/main" id="{CC255FB9-4739-4863-B937-61E372D63001}"/>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6" name="直線コネクタ 325">
          <a:extLst>
            <a:ext uri="{FF2B5EF4-FFF2-40B4-BE49-F238E27FC236}">
              <a16:creationId xmlns:a16="http://schemas.microsoft.com/office/drawing/2014/main" id="{CC0849EC-B21A-4DD9-BB72-600C5B0CBF52}"/>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27" name="テキスト ボックス 326">
          <a:extLst>
            <a:ext uri="{FF2B5EF4-FFF2-40B4-BE49-F238E27FC236}">
              <a16:creationId xmlns:a16="http://schemas.microsoft.com/office/drawing/2014/main" id="{B9371676-2163-4EFA-98D6-537B16710BC6}"/>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28" name="直線コネクタ 327">
          <a:extLst>
            <a:ext uri="{FF2B5EF4-FFF2-40B4-BE49-F238E27FC236}">
              <a16:creationId xmlns:a16="http://schemas.microsoft.com/office/drawing/2014/main" id="{71444C1D-2E17-4E80-864C-95C6501DD8AB}"/>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29" name="テキスト ボックス 328">
          <a:extLst>
            <a:ext uri="{FF2B5EF4-FFF2-40B4-BE49-F238E27FC236}">
              <a16:creationId xmlns:a16="http://schemas.microsoft.com/office/drawing/2014/main" id="{4915C3BB-FF31-4A66-B0D3-2EC911AD870B}"/>
            </a:ext>
          </a:extLst>
        </xdr:cNvPr>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0" name="直線コネクタ 329">
          <a:extLst>
            <a:ext uri="{FF2B5EF4-FFF2-40B4-BE49-F238E27FC236}">
              <a16:creationId xmlns:a16="http://schemas.microsoft.com/office/drawing/2014/main" id="{841C1907-56D3-46CC-8CD3-636A90F92D69}"/>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1" name="テキスト ボックス 330">
          <a:extLst>
            <a:ext uri="{FF2B5EF4-FFF2-40B4-BE49-F238E27FC236}">
              <a16:creationId xmlns:a16="http://schemas.microsoft.com/office/drawing/2014/main" id="{6D6A5129-5AF9-40C0-9609-61CF48CDD5AB}"/>
            </a:ext>
          </a:extLst>
        </xdr:cNvPr>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2" name="直線コネクタ 331">
          <a:extLst>
            <a:ext uri="{FF2B5EF4-FFF2-40B4-BE49-F238E27FC236}">
              <a16:creationId xmlns:a16="http://schemas.microsoft.com/office/drawing/2014/main" id="{8A7B79CB-A405-4889-A684-5BA2A5CA0921}"/>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3" name="テキスト ボックス 332">
          <a:extLst>
            <a:ext uri="{FF2B5EF4-FFF2-40B4-BE49-F238E27FC236}">
              <a16:creationId xmlns:a16="http://schemas.microsoft.com/office/drawing/2014/main" id="{41956852-CD0B-4250-90D9-0FEB28240B80}"/>
            </a:ext>
          </a:extLst>
        </xdr:cNvPr>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4" name="直線コネクタ 333">
          <a:extLst>
            <a:ext uri="{FF2B5EF4-FFF2-40B4-BE49-F238E27FC236}">
              <a16:creationId xmlns:a16="http://schemas.microsoft.com/office/drawing/2014/main" id="{A6234318-6A90-4D29-800F-20254317D613}"/>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5" name="テキスト ボックス 334">
          <a:extLst>
            <a:ext uri="{FF2B5EF4-FFF2-40B4-BE49-F238E27FC236}">
              <a16:creationId xmlns:a16="http://schemas.microsoft.com/office/drawing/2014/main" id="{7CCC55AD-F874-407C-A3C1-B9446C5C1E59}"/>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6" name="【公営住宅】&#10;一人当たり面積グラフ枠">
          <a:extLst>
            <a:ext uri="{FF2B5EF4-FFF2-40B4-BE49-F238E27FC236}">
              <a16:creationId xmlns:a16="http://schemas.microsoft.com/office/drawing/2014/main" id="{1E509AB0-3278-4C8D-BD54-F56E5F36B73C}"/>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133198</xdr:rowOff>
    </xdr:from>
    <xdr:to>
      <xdr:col>54</xdr:col>
      <xdr:colOff>189865</xdr:colOff>
      <xdr:row>86</xdr:row>
      <xdr:rowOff>33528</xdr:rowOff>
    </xdr:to>
    <xdr:cxnSp macro="">
      <xdr:nvCxnSpPr>
        <xdr:cNvPr id="337" name="直線コネクタ 336">
          <a:extLst>
            <a:ext uri="{FF2B5EF4-FFF2-40B4-BE49-F238E27FC236}">
              <a16:creationId xmlns:a16="http://schemas.microsoft.com/office/drawing/2014/main" id="{64D584CD-D9DD-4BD6-A567-0A36D8E954B6}"/>
            </a:ext>
          </a:extLst>
        </xdr:cNvPr>
        <xdr:cNvCxnSpPr/>
      </xdr:nvCxnSpPr>
      <xdr:spPr>
        <a:xfrm flipV="1">
          <a:off x="9219565" y="13209118"/>
          <a:ext cx="0" cy="1241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37355</xdr:rowOff>
    </xdr:from>
    <xdr:ext cx="469744" cy="259045"/>
    <xdr:sp macro="" textlink="">
      <xdr:nvSpPr>
        <xdr:cNvPr id="338" name="【公営住宅】&#10;一人当たり面積最小値テキスト">
          <a:extLst>
            <a:ext uri="{FF2B5EF4-FFF2-40B4-BE49-F238E27FC236}">
              <a16:creationId xmlns:a16="http://schemas.microsoft.com/office/drawing/2014/main" id="{993B869F-DF6E-4FD7-8F80-28B61A591AC2}"/>
            </a:ext>
          </a:extLst>
        </xdr:cNvPr>
        <xdr:cNvSpPr txBox="1"/>
      </xdr:nvSpPr>
      <xdr:spPr>
        <a:xfrm>
          <a:off x="9258300" y="14454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33528</xdr:rowOff>
    </xdr:from>
    <xdr:to>
      <xdr:col>55</xdr:col>
      <xdr:colOff>88900</xdr:colOff>
      <xdr:row>86</xdr:row>
      <xdr:rowOff>33528</xdr:rowOff>
    </xdr:to>
    <xdr:cxnSp macro="">
      <xdr:nvCxnSpPr>
        <xdr:cNvPr id="339" name="直線コネクタ 338">
          <a:extLst>
            <a:ext uri="{FF2B5EF4-FFF2-40B4-BE49-F238E27FC236}">
              <a16:creationId xmlns:a16="http://schemas.microsoft.com/office/drawing/2014/main" id="{B63DE7B4-FBBF-4D71-BFBF-9E549885A987}"/>
            </a:ext>
          </a:extLst>
        </xdr:cNvPr>
        <xdr:cNvCxnSpPr/>
      </xdr:nvCxnSpPr>
      <xdr:spPr>
        <a:xfrm>
          <a:off x="9154160" y="144505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79875</xdr:rowOff>
    </xdr:from>
    <xdr:ext cx="469744" cy="259045"/>
    <xdr:sp macro="" textlink="">
      <xdr:nvSpPr>
        <xdr:cNvPr id="340" name="【公営住宅】&#10;一人当たり面積最大値テキスト">
          <a:extLst>
            <a:ext uri="{FF2B5EF4-FFF2-40B4-BE49-F238E27FC236}">
              <a16:creationId xmlns:a16="http://schemas.microsoft.com/office/drawing/2014/main" id="{8D306BE6-3BBE-4197-B33E-9F04AB01BC69}"/>
            </a:ext>
          </a:extLst>
        </xdr:cNvPr>
        <xdr:cNvSpPr txBox="1"/>
      </xdr:nvSpPr>
      <xdr:spPr>
        <a:xfrm>
          <a:off x="9258300" y="129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133198</xdr:rowOff>
    </xdr:from>
    <xdr:to>
      <xdr:col>55</xdr:col>
      <xdr:colOff>88900</xdr:colOff>
      <xdr:row>78</xdr:row>
      <xdr:rowOff>133198</xdr:rowOff>
    </xdr:to>
    <xdr:cxnSp macro="">
      <xdr:nvCxnSpPr>
        <xdr:cNvPr id="341" name="直線コネクタ 340">
          <a:extLst>
            <a:ext uri="{FF2B5EF4-FFF2-40B4-BE49-F238E27FC236}">
              <a16:creationId xmlns:a16="http://schemas.microsoft.com/office/drawing/2014/main" id="{5E0A1CE7-D4A7-485E-930E-CB12CDF503A5}"/>
            </a:ext>
          </a:extLst>
        </xdr:cNvPr>
        <xdr:cNvCxnSpPr/>
      </xdr:nvCxnSpPr>
      <xdr:spPr>
        <a:xfrm>
          <a:off x="9154160" y="132091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1491</xdr:rowOff>
    </xdr:from>
    <xdr:ext cx="469744" cy="259045"/>
    <xdr:sp macro="" textlink="">
      <xdr:nvSpPr>
        <xdr:cNvPr id="342" name="【公営住宅】&#10;一人当たり面積平均値テキスト">
          <a:extLst>
            <a:ext uri="{FF2B5EF4-FFF2-40B4-BE49-F238E27FC236}">
              <a16:creationId xmlns:a16="http://schemas.microsoft.com/office/drawing/2014/main" id="{47496F84-AD53-4D0D-8624-8ACE689F93F3}"/>
            </a:ext>
          </a:extLst>
        </xdr:cNvPr>
        <xdr:cNvSpPr txBox="1"/>
      </xdr:nvSpPr>
      <xdr:spPr>
        <a:xfrm>
          <a:off x="9258300" y="14083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150064</xdr:rowOff>
    </xdr:from>
    <xdr:to>
      <xdr:col>55</xdr:col>
      <xdr:colOff>50800</xdr:colOff>
      <xdr:row>85</xdr:row>
      <xdr:rowOff>80214</xdr:rowOff>
    </xdr:to>
    <xdr:sp macro="" textlink="">
      <xdr:nvSpPr>
        <xdr:cNvPr id="343" name="フローチャート: 判断 342">
          <a:extLst>
            <a:ext uri="{FF2B5EF4-FFF2-40B4-BE49-F238E27FC236}">
              <a16:creationId xmlns:a16="http://schemas.microsoft.com/office/drawing/2014/main" id="{1A2815F8-AC5C-4F59-AE83-D339355828E2}"/>
            </a:ext>
          </a:extLst>
        </xdr:cNvPr>
        <xdr:cNvSpPr/>
      </xdr:nvSpPr>
      <xdr:spPr>
        <a:xfrm>
          <a:off x="9192260" y="1423182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153721</xdr:rowOff>
    </xdr:from>
    <xdr:to>
      <xdr:col>50</xdr:col>
      <xdr:colOff>165100</xdr:colOff>
      <xdr:row>85</xdr:row>
      <xdr:rowOff>83871</xdr:rowOff>
    </xdr:to>
    <xdr:sp macro="" textlink="">
      <xdr:nvSpPr>
        <xdr:cNvPr id="344" name="フローチャート: 判断 343">
          <a:extLst>
            <a:ext uri="{FF2B5EF4-FFF2-40B4-BE49-F238E27FC236}">
              <a16:creationId xmlns:a16="http://schemas.microsoft.com/office/drawing/2014/main" id="{E18E0D55-C002-485E-968B-0A22D0B2FEBA}"/>
            </a:ext>
          </a:extLst>
        </xdr:cNvPr>
        <xdr:cNvSpPr/>
      </xdr:nvSpPr>
      <xdr:spPr>
        <a:xfrm>
          <a:off x="8445500" y="1423548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152806</xdr:rowOff>
    </xdr:from>
    <xdr:to>
      <xdr:col>46</xdr:col>
      <xdr:colOff>38100</xdr:colOff>
      <xdr:row>85</xdr:row>
      <xdr:rowOff>82956</xdr:rowOff>
    </xdr:to>
    <xdr:sp macro="" textlink="">
      <xdr:nvSpPr>
        <xdr:cNvPr id="345" name="フローチャート: 判断 344">
          <a:extLst>
            <a:ext uri="{FF2B5EF4-FFF2-40B4-BE49-F238E27FC236}">
              <a16:creationId xmlns:a16="http://schemas.microsoft.com/office/drawing/2014/main" id="{B06F9353-8E27-447F-9DA2-C95CB995BAE7}"/>
            </a:ext>
          </a:extLst>
        </xdr:cNvPr>
        <xdr:cNvSpPr/>
      </xdr:nvSpPr>
      <xdr:spPr>
        <a:xfrm>
          <a:off x="7670800" y="142345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153264</xdr:rowOff>
    </xdr:from>
    <xdr:to>
      <xdr:col>41</xdr:col>
      <xdr:colOff>101600</xdr:colOff>
      <xdr:row>85</xdr:row>
      <xdr:rowOff>83414</xdr:rowOff>
    </xdr:to>
    <xdr:sp macro="" textlink="">
      <xdr:nvSpPr>
        <xdr:cNvPr id="346" name="フローチャート: 判断 345">
          <a:extLst>
            <a:ext uri="{FF2B5EF4-FFF2-40B4-BE49-F238E27FC236}">
              <a16:creationId xmlns:a16="http://schemas.microsoft.com/office/drawing/2014/main" id="{05F2605F-E5A8-4CCC-8DB7-39842D0752F4}"/>
            </a:ext>
          </a:extLst>
        </xdr:cNvPr>
        <xdr:cNvSpPr/>
      </xdr:nvSpPr>
      <xdr:spPr>
        <a:xfrm>
          <a:off x="6873240" y="142350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138176</xdr:rowOff>
    </xdr:from>
    <xdr:to>
      <xdr:col>36</xdr:col>
      <xdr:colOff>165100</xdr:colOff>
      <xdr:row>85</xdr:row>
      <xdr:rowOff>68326</xdr:rowOff>
    </xdr:to>
    <xdr:sp macro="" textlink="">
      <xdr:nvSpPr>
        <xdr:cNvPr id="347" name="フローチャート: 判断 346">
          <a:extLst>
            <a:ext uri="{FF2B5EF4-FFF2-40B4-BE49-F238E27FC236}">
              <a16:creationId xmlns:a16="http://schemas.microsoft.com/office/drawing/2014/main" id="{5E5CBDFC-9316-46DC-B608-D2870428C531}"/>
            </a:ext>
          </a:extLst>
        </xdr:cNvPr>
        <xdr:cNvSpPr/>
      </xdr:nvSpPr>
      <xdr:spPr>
        <a:xfrm>
          <a:off x="6098540" y="142199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86FA6301-DC4D-41BE-A7F9-788D6EC27092}"/>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13F4055F-D611-4BDE-996F-657459FA1D5B}"/>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7E53FAE2-F03D-442B-A16B-EF47421163D0}"/>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B25BEDD9-D4E2-458D-804E-5F70FBDDA7F9}"/>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1C5FC080-0CDB-4E56-A865-F4E25785C474}"/>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154178</xdr:rowOff>
    </xdr:from>
    <xdr:to>
      <xdr:col>55</xdr:col>
      <xdr:colOff>50800</xdr:colOff>
      <xdr:row>86</xdr:row>
      <xdr:rowOff>84328</xdr:rowOff>
    </xdr:to>
    <xdr:sp macro="" textlink="">
      <xdr:nvSpPr>
        <xdr:cNvPr id="353" name="楕円 352">
          <a:extLst>
            <a:ext uri="{FF2B5EF4-FFF2-40B4-BE49-F238E27FC236}">
              <a16:creationId xmlns:a16="http://schemas.microsoft.com/office/drawing/2014/main" id="{9ECD587F-20DB-4887-B764-4A386068CBFC}"/>
            </a:ext>
          </a:extLst>
        </xdr:cNvPr>
        <xdr:cNvSpPr/>
      </xdr:nvSpPr>
      <xdr:spPr>
        <a:xfrm>
          <a:off x="9192260" y="1440357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69105</xdr:rowOff>
    </xdr:from>
    <xdr:ext cx="469744" cy="259045"/>
    <xdr:sp macro="" textlink="">
      <xdr:nvSpPr>
        <xdr:cNvPr id="354" name="【公営住宅】&#10;一人当たり面積該当値テキスト">
          <a:extLst>
            <a:ext uri="{FF2B5EF4-FFF2-40B4-BE49-F238E27FC236}">
              <a16:creationId xmlns:a16="http://schemas.microsoft.com/office/drawing/2014/main" id="{EB1DCDDE-1BAF-4237-9359-F334DE0C072D}"/>
            </a:ext>
          </a:extLst>
        </xdr:cNvPr>
        <xdr:cNvSpPr txBox="1"/>
      </xdr:nvSpPr>
      <xdr:spPr>
        <a:xfrm>
          <a:off x="9258300" y="14318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154178</xdr:rowOff>
    </xdr:from>
    <xdr:to>
      <xdr:col>50</xdr:col>
      <xdr:colOff>165100</xdr:colOff>
      <xdr:row>86</xdr:row>
      <xdr:rowOff>84328</xdr:rowOff>
    </xdr:to>
    <xdr:sp macro="" textlink="">
      <xdr:nvSpPr>
        <xdr:cNvPr id="355" name="楕円 354">
          <a:extLst>
            <a:ext uri="{FF2B5EF4-FFF2-40B4-BE49-F238E27FC236}">
              <a16:creationId xmlns:a16="http://schemas.microsoft.com/office/drawing/2014/main" id="{DCAE5518-837E-4CC6-AA03-A39DC04A3497}"/>
            </a:ext>
          </a:extLst>
        </xdr:cNvPr>
        <xdr:cNvSpPr/>
      </xdr:nvSpPr>
      <xdr:spPr>
        <a:xfrm>
          <a:off x="8445500" y="144035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33528</xdr:rowOff>
    </xdr:from>
    <xdr:to>
      <xdr:col>55</xdr:col>
      <xdr:colOff>0</xdr:colOff>
      <xdr:row>86</xdr:row>
      <xdr:rowOff>33528</xdr:rowOff>
    </xdr:to>
    <xdr:cxnSp macro="">
      <xdr:nvCxnSpPr>
        <xdr:cNvPr id="356" name="直線コネクタ 355">
          <a:extLst>
            <a:ext uri="{FF2B5EF4-FFF2-40B4-BE49-F238E27FC236}">
              <a16:creationId xmlns:a16="http://schemas.microsoft.com/office/drawing/2014/main" id="{A557AA3A-B576-4641-A25E-02400A6390F7}"/>
            </a:ext>
          </a:extLst>
        </xdr:cNvPr>
        <xdr:cNvCxnSpPr/>
      </xdr:nvCxnSpPr>
      <xdr:spPr>
        <a:xfrm>
          <a:off x="8496300" y="14450568"/>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154178</xdr:rowOff>
    </xdr:from>
    <xdr:to>
      <xdr:col>46</xdr:col>
      <xdr:colOff>38100</xdr:colOff>
      <xdr:row>86</xdr:row>
      <xdr:rowOff>84328</xdr:rowOff>
    </xdr:to>
    <xdr:sp macro="" textlink="">
      <xdr:nvSpPr>
        <xdr:cNvPr id="357" name="楕円 356">
          <a:extLst>
            <a:ext uri="{FF2B5EF4-FFF2-40B4-BE49-F238E27FC236}">
              <a16:creationId xmlns:a16="http://schemas.microsoft.com/office/drawing/2014/main" id="{1B500790-D2F0-42C0-99EC-41EEC03DADE2}"/>
            </a:ext>
          </a:extLst>
        </xdr:cNvPr>
        <xdr:cNvSpPr/>
      </xdr:nvSpPr>
      <xdr:spPr>
        <a:xfrm>
          <a:off x="7670800" y="1440357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33528</xdr:rowOff>
    </xdr:from>
    <xdr:to>
      <xdr:col>50</xdr:col>
      <xdr:colOff>114300</xdr:colOff>
      <xdr:row>86</xdr:row>
      <xdr:rowOff>33528</xdr:rowOff>
    </xdr:to>
    <xdr:cxnSp macro="">
      <xdr:nvCxnSpPr>
        <xdr:cNvPr id="358" name="直線コネクタ 357">
          <a:extLst>
            <a:ext uri="{FF2B5EF4-FFF2-40B4-BE49-F238E27FC236}">
              <a16:creationId xmlns:a16="http://schemas.microsoft.com/office/drawing/2014/main" id="{AB1A8AB9-8C3C-4D60-8F84-23A53ADEF168}"/>
            </a:ext>
          </a:extLst>
        </xdr:cNvPr>
        <xdr:cNvCxnSpPr/>
      </xdr:nvCxnSpPr>
      <xdr:spPr>
        <a:xfrm>
          <a:off x="7713980" y="14450568"/>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154178</xdr:rowOff>
    </xdr:from>
    <xdr:to>
      <xdr:col>41</xdr:col>
      <xdr:colOff>101600</xdr:colOff>
      <xdr:row>86</xdr:row>
      <xdr:rowOff>84328</xdr:rowOff>
    </xdr:to>
    <xdr:sp macro="" textlink="">
      <xdr:nvSpPr>
        <xdr:cNvPr id="359" name="楕円 358">
          <a:extLst>
            <a:ext uri="{FF2B5EF4-FFF2-40B4-BE49-F238E27FC236}">
              <a16:creationId xmlns:a16="http://schemas.microsoft.com/office/drawing/2014/main" id="{21127ECC-9E3A-42E3-9200-667DA5C6E70D}"/>
            </a:ext>
          </a:extLst>
        </xdr:cNvPr>
        <xdr:cNvSpPr/>
      </xdr:nvSpPr>
      <xdr:spPr>
        <a:xfrm>
          <a:off x="6873240" y="144035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33528</xdr:rowOff>
    </xdr:from>
    <xdr:to>
      <xdr:col>45</xdr:col>
      <xdr:colOff>177800</xdr:colOff>
      <xdr:row>86</xdr:row>
      <xdr:rowOff>33528</xdr:rowOff>
    </xdr:to>
    <xdr:cxnSp macro="">
      <xdr:nvCxnSpPr>
        <xdr:cNvPr id="360" name="直線コネクタ 359">
          <a:extLst>
            <a:ext uri="{FF2B5EF4-FFF2-40B4-BE49-F238E27FC236}">
              <a16:creationId xmlns:a16="http://schemas.microsoft.com/office/drawing/2014/main" id="{600B63FF-9512-4714-8399-374305B7154B}"/>
            </a:ext>
          </a:extLst>
        </xdr:cNvPr>
        <xdr:cNvCxnSpPr/>
      </xdr:nvCxnSpPr>
      <xdr:spPr>
        <a:xfrm>
          <a:off x="6924040" y="14450568"/>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154178</xdr:rowOff>
    </xdr:from>
    <xdr:to>
      <xdr:col>36</xdr:col>
      <xdr:colOff>165100</xdr:colOff>
      <xdr:row>86</xdr:row>
      <xdr:rowOff>84328</xdr:rowOff>
    </xdr:to>
    <xdr:sp macro="" textlink="">
      <xdr:nvSpPr>
        <xdr:cNvPr id="361" name="楕円 360">
          <a:extLst>
            <a:ext uri="{FF2B5EF4-FFF2-40B4-BE49-F238E27FC236}">
              <a16:creationId xmlns:a16="http://schemas.microsoft.com/office/drawing/2014/main" id="{F36866A5-C32F-4A7B-8EC8-F4CEB3810339}"/>
            </a:ext>
          </a:extLst>
        </xdr:cNvPr>
        <xdr:cNvSpPr/>
      </xdr:nvSpPr>
      <xdr:spPr>
        <a:xfrm>
          <a:off x="6098540" y="144035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33528</xdr:rowOff>
    </xdr:from>
    <xdr:to>
      <xdr:col>41</xdr:col>
      <xdr:colOff>50800</xdr:colOff>
      <xdr:row>86</xdr:row>
      <xdr:rowOff>33528</xdr:rowOff>
    </xdr:to>
    <xdr:cxnSp macro="">
      <xdr:nvCxnSpPr>
        <xdr:cNvPr id="362" name="直線コネクタ 361">
          <a:extLst>
            <a:ext uri="{FF2B5EF4-FFF2-40B4-BE49-F238E27FC236}">
              <a16:creationId xmlns:a16="http://schemas.microsoft.com/office/drawing/2014/main" id="{5A9A1F60-FB18-4DB3-8DAA-0476EE2DA96E}"/>
            </a:ext>
          </a:extLst>
        </xdr:cNvPr>
        <xdr:cNvCxnSpPr/>
      </xdr:nvCxnSpPr>
      <xdr:spPr>
        <a:xfrm>
          <a:off x="6149340" y="14450568"/>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100398</xdr:rowOff>
    </xdr:from>
    <xdr:ext cx="469744" cy="259045"/>
    <xdr:sp macro="" textlink="">
      <xdr:nvSpPr>
        <xdr:cNvPr id="363" name="n_1aveValue【公営住宅】&#10;一人当たり面積">
          <a:extLst>
            <a:ext uri="{FF2B5EF4-FFF2-40B4-BE49-F238E27FC236}">
              <a16:creationId xmlns:a16="http://schemas.microsoft.com/office/drawing/2014/main" id="{4EA44E1F-3EF9-4E05-8C17-301607118CCB}"/>
            </a:ext>
          </a:extLst>
        </xdr:cNvPr>
        <xdr:cNvSpPr txBox="1"/>
      </xdr:nvSpPr>
      <xdr:spPr>
        <a:xfrm>
          <a:off x="8271587" y="14014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99483</xdr:rowOff>
    </xdr:from>
    <xdr:ext cx="469744" cy="259045"/>
    <xdr:sp macro="" textlink="">
      <xdr:nvSpPr>
        <xdr:cNvPr id="364" name="n_2aveValue【公営住宅】&#10;一人当たり面積">
          <a:extLst>
            <a:ext uri="{FF2B5EF4-FFF2-40B4-BE49-F238E27FC236}">
              <a16:creationId xmlns:a16="http://schemas.microsoft.com/office/drawing/2014/main" id="{35A37655-370E-475C-B00A-D7DF23EF14C1}"/>
            </a:ext>
          </a:extLst>
        </xdr:cNvPr>
        <xdr:cNvSpPr txBox="1"/>
      </xdr:nvSpPr>
      <xdr:spPr>
        <a:xfrm>
          <a:off x="7509587" y="14013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99941</xdr:rowOff>
    </xdr:from>
    <xdr:ext cx="469744" cy="259045"/>
    <xdr:sp macro="" textlink="">
      <xdr:nvSpPr>
        <xdr:cNvPr id="365" name="n_3aveValue【公営住宅】&#10;一人当たり面積">
          <a:extLst>
            <a:ext uri="{FF2B5EF4-FFF2-40B4-BE49-F238E27FC236}">
              <a16:creationId xmlns:a16="http://schemas.microsoft.com/office/drawing/2014/main" id="{518C16B0-9D06-4A48-A250-C70CA8EF8C55}"/>
            </a:ext>
          </a:extLst>
        </xdr:cNvPr>
        <xdr:cNvSpPr txBox="1"/>
      </xdr:nvSpPr>
      <xdr:spPr>
        <a:xfrm>
          <a:off x="6712027" y="14014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84853</xdr:rowOff>
    </xdr:from>
    <xdr:ext cx="469744" cy="259045"/>
    <xdr:sp macro="" textlink="">
      <xdr:nvSpPr>
        <xdr:cNvPr id="366" name="n_4aveValue【公営住宅】&#10;一人当たり面積">
          <a:extLst>
            <a:ext uri="{FF2B5EF4-FFF2-40B4-BE49-F238E27FC236}">
              <a16:creationId xmlns:a16="http://schemas.microsoft.com/office/drawing/2014/main" id="{25BB179E-C0C8-47AA-B522-40E914778AA8}"/>
            </a:ext>
          </a:extLst>
        </xdr:cNvPr>
        <xdr:cNvSpPr txBox="1"/>
      </xdr:nvSpPr>
      <xdr:spPr>
        <a:xfrm>
          <a:off x="5937327" y="13998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75455</xdr:rowOff>
    </xdr:from>
    <xdr:ext cx="469744" cy="259045"/>
    <xdr:sp macro="" textlink="">
      <xdr:nvSpPr>
        <xdr:cNvPr id="367" name="n_1mainValue【公営住宅】&#10;一人当たり面積">
          <a:extLst>
            <a:ext uri="{FF2B5EF4-FFF2-40B4-BE49-F238E27FC236}">
              <a16:creationId xmlns:a16="http://schemas.microsoft.com/office/drawing/2014/main" id="{7E1BD92E-DF5A-48C6-8722-56A155A02D79}"/>
            </a:ext>
          </a:extLst>
        </xdr:cNvPr>
        <xdr:cNvSpPr txBox="1"/>
      </xdr:nvSpPr>
      <xdr:spPr>
        <a:xfrm>
          <a:off x="8271587" y="14492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75455</xdr:rowOff>
    </xdr:from>
    <xdr:ext cx="469744" cy="259045"/>
    <xdr:sp macro="" textlink="">
      <xdr:nvSpPr>
        <xdr:cNvPr id="368" name="n_2mainValue【公営住宅】&#10;一人当たり面積">
          <a:extLst>
            <a:ext uri="{FF2B5EF4-FFF2-40B4-BE49-F238E27FC236}">
              <a16:creationId xmlns:a16="http://schemas.microsoft.com/office/drawing/2014/main" id="{A71DA46F-A76D-4ACA-8012-9C41883E4D97}"/>
            </a:ext>
          </a:extLst>
        </xdr:cNvPr>
        <xdr:cNvSpPr txBox="1"/>
      </xdr:nvSpPr>
      <xdr:spPr>
        <a:xfrm>
          <a:off x="7509587" y="14492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75455</xdr:rowOff>
    </xdr:from>
    <xdr:ext cx="469744" cy="259045"/>
    <xdr:sp macro="" textlink="">
      <xdr:nvSpPr>
        <xdr:cNvPr id="369" name="n_3mainValue【公営住宅】&#10;一人当たり面積">
          <a:extLst>
            <a:ext uri="{FF2B5EF4-FFF2-40B4-BE49-F238E27FC236}">
              <a16:creationId xmlns:a16="http://schemas.microsoft.com/office/drawing/2014/main" id="{DB1FEFF9-9805-4A86-82D0-1EFBFD137932}"/>
            </a:ext>
          </a:extLst>
        </xdr:cNvPr>
        <xdr:cNvSpPr txBox="1"/>
      </xdr:nvSpPr>
      <xdr:spPr>
        <a:xfrm>
          <a:off x="6712027" y="14492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75455</xdr:rowOff>
    </xdr:from>
    <xdr:ext cx="469744" cy="259045"/>
    <xdr:sp macro="" textlink="">
      <xdr:nvSpPr>
        <xdr:cNvPr id="370" name="n_4mainValue【公営住宅】&#10;一人当たり面積">
          <a:extLst>
            <a:ext uri="{FF2B5EF4-FFF2-40B4-BE49-F238E27FC236}">
              <a16:creationId xmlns:a16="http://schemas.microsoft.com/office/drawing/2014/main" id="{92E28D97-A1E4-4F3B-8118-48681AB488BD}"/>
            </a:ext>
          </a:extLst>
        </xdr:cNvPr>
        <xdr:cNvSpPr txBox="1"/>
      </xdr:nvSpPr>
      <xdr:spPr>
        <a:xfrm>
          <a:off x="5937327" y="14492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1" name="正方形/長方形 370">
          <a:extLst>
            <a:ext uri="{FF2B5EF4-FFF2-40B4-BE49-F238E27FC236}">
              <a16:creationId xmlns:a16="http://schemas.microsoft.com/office/drawing/2014/main" id="{E5E6C161-80D9-451A-8BE5-2D2C7353A9A6}"/>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2" name="正方形/長方形 371">
          <a:extLst>
            <a:ext uri="{FF2B5EF4-FFF2-40B4-BE49-F238E27FC236}">
              <a16:creationId xmlns:a16="http://schemas.microsoft.com/office/drawing/2014/main" id="{5F5B48DB-18D1-435E-889D-FC2BD3F488CA}"/>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3" name="正方形/長方形 372">
          <a:extLst>
            <a:ext uri="{FF2B5EF4-FFF2-40B4-BE49-F238E27FC236}">
              <a16:creationId xmlns:a16="http://schemas.microsoft.com/office/drawing/2014/main" id="{86E20FF6-D8C7-4813-A32C-7F1249FE6784}"/>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4" name="正方形/長方形 373">
          <a:extLst>
            <a:ext uri="{FF2B5EF4-FFF2-40B4-BE49-F238E27FC236}">
              <a16:creationId xmlns:a16="http://schemas.microsoft.com/office/drawing/2014/main" id="{398ED624-FF5A-410B-93B2-27CD4C423B0C}"/>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5" name="正方形/長方形 374">
          <a:extLst>
            <a:ext uri="{FF2B5EF4-FFF2-40B4-BE49-F238E27FC236}">
              <a16:creationId xmlns:a16="http://schemas.microsoft.com/office/drawing/2014/main" id="{6CBA2168-15C2-4D0C-AE97-0285701462CF}"/>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6" name="正方形/長方形 375">
          <a:extLst>
            <a:ext uri="{FF2B5EF4-FFF2-40B4-BE49-F238E27FC236}">
              <a16:creationId xmlns:a16="http://schemas.microsoft.com/office/drawing/2014/main" id="{5CCD2852-150A-4B5F-ACCE-04614733B529}"/>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7" name="正方形/長方形 376">
          <a:extLst>
            <a:ext uri="{FF2B5EF4-FFF2-40B4-BE49-F238E27FC236}">
              <a16:creationId xmlns:a16="http://schemas.microsoft.com/office/drawing/2014/main" id="{5AFF7D49-3FD2-4ED4-92DE-080D7B9DE19B}"/>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8" name="正方形/長方形 377">
          <a:extLst>
            <a:ext uri="{FF2B5EF4-FFF2-40B4-BE49-F238E27FC236}">
              <a16:creationId xmlns:a16="http://schemas.microsoft.com/office/drawing/2014/main" id="{72C05EEF-0A84-47F2-914F-286CA40C7CA3}"/>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79" name="正方形/長方形 378">
          <a:extLst>
            <a:ext uri="{FF2B5EF4-FFF2-40B4-BE49-F238E27FC236}">
              <a16:creationId xmlns:a16="http://schemas.microsoft.com/office/drawing/2014/main" id="{86AB60F1-7CBF-43A6-B41C-62D6241ADA09}"/>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0" name="正方形/長方形 379">
          <a:extLst>
            <a:ext uri="{FF2B5EF4-FFF2-40B4-BE49-F238E27FC236}">
              <a16:creationId xmlns:a16="http://schemas.microsoft.com/office/drawing/2014/main" id="{D5AC79CD-0838-4D93-A014-7591E9CF91A5}"/>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1" name="正方形/長方形 380">
          <a:extLst>
            <a:ext uri="{FF2B5EF4-FFF2-40B4-BE49-F238E27FC236}">
              <a16:creationId xmlns:a16="http://schemas.microsoft.com/office/drawing/2014/main" id="{CBF6A545-AC34-4142-988E-6A1F9883B94E}"/>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2" name="正方形/長方形 381">
          <a:extLst>
            <a:ext uri="{FF2B5EF4-FFF2-40B4-BE49-F238E27FC236}">
              <a16:creationId xmlns:a16="http://schemas.microsoft.com/office/drawing/2014/main" id="{76432290-4E5C-49AA-AE47-7D79F9B94BF4}"/>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3" name="正方形/長方形 382">
          <a:extLst>
            <a:ext uri="{FF2B5EF4-FFF2-40B4-BE49-F238E27FC236}">
              <a16:creationId xmlns:a16="http://schemas.microsoft.com/office/drawing/2014/main" id="{2CC390DA-5136-4A94-BC6E-D6DE5F555414}"/>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4" name="正方形/長方形 383">
          <a:extLst>
            <a:ext uri="{FF2B5EF4-FFF2-40B4-BE49-F238E27FC236}">
              <a16:creationId xmlns:a16="http://schemas.microsoft.com/office/drawing/2014/main" id="{5819B1A0-FDFE-4D48-8D6F-EEE156A687C7}"/>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5" name="正方形/長方形 384">
          <a:extLst>
            <a:ext uri="{FF2B5EF4-FFF2-40B4-BE49-F238E27FC236}">
              <a16:creationId xmlns:a16="http://schemas.microsoft.com/office/drawing/2014/main" id="{209016DB-F1BD-4289-8ED6-05A60E5408F7}"/>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6" name="正方形/長方形 385">
          <a:extLst>
            <a:ext uri="{FF2B5EF4-FFF2-40B4-BE49-F238E27FC236}">
              <a16:creationId xmlns:a16="http://schemas.microsoft.com/office/drawing/2014/main" id="{5C9AD716-E1C8-4F56-BDBA-045A534C4A57}"/>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7" name="正方形/長方形 386">
          <a:extLst>
            <a:ext uri="{FF2B5EF4-FFF2-40B4-BE49-F238E27FC236}">
              <a16:creationId xmlns:a16="http://schemas.microsoft.com/office/drawing/2014/main" id="{12DD3FF6-EC15-4ED8-B2EB-B0B62653FC99}"/>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8" name="正方形/長方形 387">
          <a:extLst>
            <a:ext uri="{FF2B5EF4-FFF2-40B4-BE49-F238E27FC236}">
              <a16:creationId xmlns:a16="http://schemas.microsoft.com/office/drawing/2014/main" id="{7688FEF4-6CE5-47C1-9CDF-1D90F5331FEE}"/>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89" name="正方形/長方形 388">
          <a:extLst>
            <a:ext uri="{FF2B5EF4-FFF2-40B4-BE49-F238E27FC236}">
              <a16:creationId xmlns:a16="http://schemas.microsoft.com/office/drawing/2014/main" id="{42B63BC8-4F49-407F-8F08-600CB8F8816E}"/>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0" name="正方形/長方形 389">
          <a:extLst>
            <a:ext uri="{FF2B5EF4-FFF2-40B4-BE49-F238E27FC236}">
              <a16:creationId xmlns:a16="http://schemas.microsoft.com/office/drawing/2014/main" id="{3C2056AA-8090-43DE-8310-7BF510A3B3EA}"/>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1" name="正方形/長方形 390">
          <a:extLst>
            <a:ext uri="{FF2B5EF4-FFF2-40B4-BE49-F238E27FC236}">
              <a16:creationId xmlns:a16="http://schemas.microsoft.com/office/drawing/2014/main" id="{EE0E09DF-F2FE-41BE-9459-41454E7C1BB6}"/>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2" name="正方形/長方形 391">
          <a:extLst>
            <a:ext uri="{FF2B5EF4-FFF2-40B4-BE49-F238E27FC236}">
              <a16:creationId xmlns:a16="http://schemas.microsoft.com/office/drawing/2014/main" id="{AC571832-349E-41EF-895B-F9538190336D}"/>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3" name="正方形/長方形 392">
          <a:extLst>
            <a:ext uri="{FF2B5EF4-FFF2-40B4-BE49-F238E27FC236}">
              <a16:creationId xmlns:a16="http://schemas.microsoft.com/office/drawing/2014/main" id="{3F228F01-3F9C-4A2E-AF28-FB430168BCE7}"/>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4" name="正方形/長方形 393">
          <a:extLst>
            <a:ext uri="{FF2B5EF4-FFF2-40B4-BE49-F238E27FC236}">
              <a16:creationId xmlns:a16="http://schemas.microsoft.com/office/drawing/2014/main" id="{84B88117-BAFB-45EC-AA20-5C2FA251BBDC}"/>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5" name="テキスト ボックス 394">
          <a:extLst>
            <a:ext uri="{FF2B5EF4-FFF2-40B4-BE49-F238E27FC236}">
              <a16:creationId xmlns:a16="http://schemas.microsoft.com/office/drawing/2014/main" id="{4097EF23-667C-4D37-9E03-9926036A90AE}"/>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6" name="直線コネクタ 395">
          <a:extLst>
            <a:ext uri="{FF2B5EF4-FFF2-40B4-BE49-F238E27FC236}">
              <a16:creationId xmlns:a16="http://schemas.microsoft.com/office/drawing/2014/main" id="{7BB974A4-9CFB-405F-8260-003A3F9294C1}"/>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7" name="テキスト ボックス 396">
          <a:extLst>
            <a:ext uri="{FF2B5EF4-FFF2-40B4-BE49-F238E27FC236}">
              <a16:creationId xmlns:a16="http://schemas.microsoft.com/office/drawing/2014/main" id="{288B58F7-6916-4DCD-B089-FBB5A130D08B}"/>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398" name="直線コネクタ 397">
          <a:extLst>
            <a:ext uri="{FF2B5EF4-FFF2-40B4-BE49-F238E27FC236}">
              <a16:creationId xmlns:a16="http://schemas.microsoft.com/office/drawing/2014/main" id="{5CA08553-70DB-4CDF-BC0D-98745E59D6A3}"/>
            </a:ext>
          </a:extLst>
        </xdr:cNvPr>
        <xdr:cNvCxnSpPr/>
      </xdr:nvCxnSpPr>
      <xdr:spPr>
        <a:xfrm>
          <a:off x="10960100" y="7006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162577</xdr:rowOff>
    </xdr:from>
    <xdr:ext cx="403059" cy="259045"/>
    <xdr:sp macro="" textlink="">
      <xdr:nvSpPr>
        <xdr:cNvPr id="399" name="テキスト ボックス 398">
          <a:extLst>
            <a:ext uri="{FF2B5EF4-FFF2-40B4-BE49-F238E27FC236}">
              <a16:creationId xmlns:a16="http://schemas.microsoft.com/office/drawing/2014/main" id="{EE011F6C-5E6D-41F8-99B9-7CB6A5470FE2}"/>
            </a:ext>
          </a:extLst>
        </xdr:cNvPr>
        <xdr:cNvSpPr txBox="1"/>
      </xdr:nvSpPr>
      <xdr:spPr>
        <a:xfrm>
          <a:off x="10602761" y="686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0" name="直線コネクタ 399">
          <a:extLst>
            <a:ext uri="{FF2B5EF4-FFF2-40B4-BE49-F238E27FC236}">
              <a16:creationId xmlns:a16="http://schemas.microsoft.com/office/drawing/2014/main" id="{4FC732CD-5FE5-4EE0-809F-0035D0E9E865}"/>
            </a:ext>
          </a:extLst>
        </xdr:cNvPr>
        <xdr:cNvCxnSpPr/>
      </xdr:nvCxnSpPr>
      <xdr:spPr>
        <a:xfrm>
          <a:off x="10960100" y="65570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1" name="テキスト ボックス 400">
          <a:extLst>
            <a:ext uri="{FF2B5EF4-FFF2-40B4-BE49-F238E27FC236}">
              <a16:creationId xmlns:a16="http://schemas.microsoft.com/office/drawing/2014/main" id="{C07A2703-11E6-4093-95E4-9433BA351B8A}"/>
            </a:ext>
          </a:extLst>
        </xdr:cNvPr>
        <xdr:cNvSpPr txBox="1"/>
      </xdr:nvSpPr>
      <xdr:spPr>
        <a:xfrm>
          <a:off x="1060276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2" name="直線コネクタ 401">
          <a:extLst>
            <a:ext uri="{FF2B5EF4-FFF2-40B4-BE49-F238E27FC236}">
              <a16:creationId xmlns:a16="http://schemas.microsoft.com/office/drawing/2014/main" id="{C1E550B0-7E77-4EED-B715-C513A34298A5}"/>
            </a:ext>
          </a:extLst>
        </xdr:cNvPr>
        <xdr:cNvCxnSpPr/>
      </xdr:nvCxnSpPr>
      <xdr:spPr>
        <a:xfrm>
          <a:off x="10960100" y="61112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3" name="テキスト ボックス 402">
          <a:extLst>
            <a:ext uri="{FF2B5EF4-FFF2-40B4-BE49-F238E27FC236}">
              <a16:creationId xmlns:a16="http://schemas.microsoft.com/office/drawing/2014/main" id="{51B46911-5B2A-4B85-8A63-E28052E100DD}"/>
            </a:ext>
          </a:extLst>
        </xdr:cNvPr>
        <xdr:cNvSpPr txBox="1"/>
      </xdr:nvSpPr>
      <xdr:spPr>
        <a:xfrm>
          <a:off x="1060276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4" name="直線コネクタ 403">
          <a:extLst>
            <a:ext uri="{FF2B5EF4-FFF2-40B4-BE49-F238E27FC236}">
              <a16:creationId xmlns:a16="http://schemas.microsoft.com/office/drawing/2014/main" id="{E4EBFC28-73E0-4EB2-B074-F5C9AAD6F27A}"/>
            </a:ext>
          </a:extLst>
        </xdr:cNvPr>
        <xdr:cNvCxnSpPr/>
      </xdr:nvCxnSpPr>
      <xdr:spPr>
        <a:xfrm>
          <a:off x="10960100" y="56654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05" name="テキスト ボックス 404">
          <a:extLst>
            <a:ext uri="{FF2B5EF4-FFF2-40B4-BE49-F238E27FC236}">
              <a16:creationId xmlns:a16="http://schemas.microsoft.com/office/drawing/2014/main" id="{F6CC922D-8CC4-4185-B917-E073923733A6}"/>
            </a:ext>
          </a:extLst>
        </xdr:cNvPr>
        <xdr:cNvSpPr txBox="1"/>
      </xdr:nvSpPr>
      <xdr:spPr>
        <a:xfrm>
          <a:off x="1060276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6" name="直線コネクタ 405">
          <a:extLst>
            <a:ext uri="{FF2B5EF4-FFF2-40B4-BE49-F238E27FC236}">
              <a16:creationId xmlns:a16="http://schemas.microsoft.com/office/drawing/2014/main" id="{3626D664-1005-4DEA-8056-2FECA9390135}"/>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07" name="テキスト ボックス 406">
          <a:extLst>
            <a:ext uri="{FF2B5EF4-FFF2-40B4-BE49-F238E27FC236}">
              <a16:creationId xmlns:a16="http://schemas.microsoft.com/office/drawing/2014/main" id="{5F516766-E17E-4012-8370-B102AA33E5BB}"/>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08" name="【認定こども園・幼稚園・保育所】&#10;有形固定資産減価償却率グラフ枠">
          <a:extLst>
            <a:ext uri="{FF2B5EF4-FFF2-40B4-BE49-F238E27FC236}">
              <a16:creationId xmlns:a16="http://schemas.microsoft.com/office/drawing/2014/main" id="{7D759EE2-74FB-47ED-BA90-42B0D8A9E246}"/>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85344</xdr:rowOff>
    </xdr:from>
    <xdr:to>
      <xdr:col>85</xdr:col>
      <xdr:colOff>126364</xdr:colOff>
      <xdr:row>42</xdr:row>
      <xdr:rowOff>67056</xdr:rowOff>
    </xdr:to>
    <xdr:cxnSp macro="">
      <xdr:nvCxnSpPr>
        <xdr:cNvPr id="409" name="直線コネクタ 408">
          <a:extLst>
            <a:ext uri="{FF2B5EF4-FFF2-40B4-BE49-F238E27FC236}">
              <a16:creationId xmlns:a16="http://schemas.microsoft.com/office/drawing/2014/main" id="{A8139C5B-98A5-4B58-A7AF-A3D6C799C3CA}"/>
            </a:ext>
          </a:extLst>
        </xdr:cNvPr>
        <xdr:cNvCxnSpPr/>
      </xdr:nvCxnSpPr>
      <xdr:spPr>
        <a:xfrm flipV="1">
          <a:off x="14375764" y="5785104"/>
          <a:ext cx="0" cy="13228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70883</xdr:rowOff>
    </xdr:from>
    <xdr:ext cx="405111" cy="259045"/>
    <xdr:sp macro="" textlink="">
      <xdr:nvSpPr>
        <xdr:cNvPr id="410" name="【認定こども園・幼稚園・保育所】&#10;有形固定資産減価償却率最小値テキスト">
          <a:extLst>
            <a:ext uri="{FF2B5EF4-FFF2-40B4-BE49-F238E27FC236}">
              <a16:creationId xmlns:a16="http://schemas.microsoft.com/office/drawing/2014/main" id="{D5BC4876-DB7A-4BBE-80AD-E18B6CC7647E}"/>
            </a:ext>
          </a:extLst>
        </xdr:cNvPr>
        <xdr:cNvSpPr txBox="1"/>
      </xdr:nvSpPr>
      <xdr:spPr>
        <a:xfrm>
          <a:off x="14414500" y="7111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67056</xdr:rowOff>
    </xdr:from>
    <xdr:to>
      <xdr:col>86</xdr:col>
      <xdr:colOff>25400</xdr:colOff>
      <xdr:row>42</xdr:row>
      <xdr:rowOff>67056</xdr:rowOff>
    </xdr:to>
    <xdr:cxnSp macro="">
      <xdr:nvCxnSpPr>
        <xdr:cNvPr id="411" name="直線コネクタ 410">
          <a:extLst>
            <a:ext uri="{FF2B5EF4-FFF2-40B4-BE49-F238E27FC236}">
              <a16:creationId xmlns:a16="http://schemas.microsoft.com/office/drawing/2014/main" id="{EC1A2758-B3D1-42BD-937D-57FE9AE70789}"/>
            </a:ext>
          </a:extLst>
        </xdr:cNvPr>
        <xdr:cNvCxnSpPr/>
      </xdr:nvCxnSpPr>
      <xdr:spPr>
        <a:xfrm>
          <a:off x="14287500" y="71079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32021</xdr:rowOff>
    </xdr:from>
    <xdr:ext cx="405111" cy="259045"/>
    <xdr:sp macro="" textlink="">
      <xdr:nvSpPr>
        <xdr:cNvPr id="412" name="【認定こども園・幼稚園・保育所】&#10;有形固定資産減価償却率最大値テキスト">
          <a:extLst>
            <a:ext uri="{FF2B5EF4-FFF2-40B4-BE49-F238E27FC236}">
              <a16:creationId xmlns:a16="http://schemas.microsoft.com/office/drawing/2014/main" id="{C4999103-D868-4D8F-99B2-3F7EB2836E40}"/>
            </a:ext>
          </a:extLst>
        </xdr:cNvPr>
        <xdr:cNvSpPr txBox="1"/>
      </xdr:nvSpPr>
      <xdr:spPr>
        <a:xfrm>
          <a:off x="14414500" y="5564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85344</xdr:rowOff>
    </xdr:from>
    <xdr:to>
      <xdr:col>86</xdr:col>
      <xdr:colOff>25400</xdr:colOff>
      <xdr:row>34</xdr:row>
      <xdr:rowOff>85344</xdr:rowOff>
    </xdr:to>
    <xdr:cxnSp macro="">
      <xdr:nvCxnSpPr>
        <xdr:cNvPr id="413" name="直線コネクタ 412">
          <a:extLst>
            <a:ext uri="{FF2B5EF4-FFF2-40B4-BE49-F238E27FC236}">
              <a16:creationId xmlns:a16="http://schemas.microsoft.com/office/drawing/2014/main" id="{F7965231-6BF6-4EE3-A88F-13CE1CC0C5B9}"/>
            </a:ext>
          </a:extLst>
        </xdr:cNvPr>
        <xdr:cNvCxnSpPr/>
      </xdr:nvCxnSpPr>
      <xdr:spPr>
        <a:xfrm>
          <a:off x="14287500" y="57851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103141</xdr:rowOff>
    </xdr:from>
    <xdr:ext cx="405111" cy="259045"/>
    <xdr:sp macro="" textlink="">
      <xdr:nvSpPr>
        <xdr:cNvPr id="414" name="【認定こども園・幼稚園・保育所】&#10;有形固定資産減価償却率平均値テキスト">
          <a:extLst>
            <a:ext uri="{FF2B5EF4-FFF2-40B4-BE49-F238E27FC236}">
              <a16:creationId xmlns:a16="http://schemas.microsoft.com/office/drawing/2014/main" id="{BEE67D76-5889-4C44-B862-B43439B5E179}"/>
            </a:ext>
          </a:extLst>
        </xdr:cNvPr>
        <xdr:cNvSpPr txBox="1"/>
      </xdr:nvSpPr>
      <xdr:spPr>
        <a:xfrm>
          <a:off x="14414500" y="63058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80264</xdr:rowOff>
    </xdr:from>
    <xdr:to>
      <xdr:col>85</xdr:col>
      <xdr:colOff>177800</xdr:colOff>
      <xdr:row>39</xdr:row>
      <xdr:rowOff>10414</xdr:rowOff>
    </xdr:to>
    <xdr:sp macro="" textlink="">
      <xdr:nvSpPr>
        <xdr:cNvPr id="415" name="フローチャート: 判断 414">
          <a:extLst>
            <a:ext uri="{FF2B5EF4-FFF2-40B4-BE49-F238E27FC236}">
              <a16:creationId xmlns:a16="http://schemas.microsoft.com/office/drawing/2014/main" id="{BD2F6AEF-7A69-47ED-9AC0-F19FAEB39AC7}"/>
            </a:ext>
          </a:extLst>
        </xdr:cNvPr>
        <xdr:cNvSpPr/>
      </xdr:nvSpPr>
      <xdr:spPr>
        <a:xfrm>
          <a:off x="14325600" y="6450584"/>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100838</xdr:rowOff>
    </xdr:from>
    <xdr:to>
      <xdr:col>81</xdr:col>
      <xdr:colOff>101600</xdr:colOff>
      <xdr:row>39</xdr:row>
      <xdr:rowOff>30988</xdr:rowOff>
    </xdr:to>
    <xdr:sp macro="" textlink="">
      <xdr:nvSpPr>
        <xdr:cNvPr id="416" name="フローチャート: 判断 415">
          <a:extLst>
            <a:ext uri="{FF2B5EF4-FFF2-40B4-BE49-F238E27FC236}">
              <a16:creationId xmlns:a16="http://schemas.microsoft.com/office/drawing/2014/main" id="{1E6C1221-1893-4F88-A940-F1944EA95634}"/>
            </a:ext>
          </a:extLst>
        </xdr:cNvPr>
        <xdr:cNvSpPr/>
      </xdr:nvSpPr>
      <xdr:spPr>
        <a:xfrm>
          <a:off x="13578840" y="64711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91694</xdr:rowOff>
    </xdr:from>
    <xdr:to>
      <xdr:col>76</xdr:col>
      <xdr:colOff>165100</xdr:colOff>
      <xdr:row>39</xdr:row>
      <xdr:rowOff>21844</xdr:rowOff>
    </xdr:to>
    <xdr:sp macro="" textlink="">
      <xdr:nvSpPr>
        <xdr:cNvPr id="417" name="フローチャート: 判断 416">
          <a:extLst>
            <a:ext uri="{FF2B5EF4-FFF2-40B4-BE49-F238E27FC236}">
              <a16:creationId xmlns:a16="http://schemas.microsoft.com/office/drawing/2014/main" id="{138063D2-90A8-40CD-A33F-71E409109DF9}"/>
            </a:ext>
          </a:extLst>
        </xdr:cNvPr>
        <xdr:cNvSpPr/>
      </xdr:nvSpPr>
      <xdr:spPr>
        <a:xfrm>
          <a:off x="12804140" y="64620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52832</xdr:rowOff>
    </xdr:from>
    <xdr:to>
      <xdr:col>72</xdr:col>
      <xdr:colOff>38100</xdr:colOff>
      <xdr:row>38</xdr:row>
      <xdr:rowOff>154432</xdr:rowOff>
    </xdr:to>
    <xdr:sp macro="" textlink="">
      <xdr:nvSpPr>
        <xdr:cNvPr id="418" name="フローチャート: 判断 417">
          <a:extLst>
            <a:ext uri="{FF2B5EF4-FFF2-40B4-BE49-F238E27FC236}">
              <a16:creationId xmlns:a16="http://schemas.microsoft.com/office/drawing/2014/main" id="{84BAE816-A150-4B95-87B6-FD6FEFF2BCD7}"/>
            </a:ext>
          </a:extLst>
        </xdr:cNvPr>
        <xdr:cNvSpPr/>
      </xdr:nvSpPr>
      <xdr:spPr>
        <a:xfrm>
          <a:off x="12029440" y="642315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87122</xdr:rowOff>
    </xdr:from>
    <xdr:to>
      <xdr:col>67</xdr:col>
      <xdr:colOff>101600</xdr:colOff>
      <xdr:row>39</xdr:row>
      <xdr:rowOff>17272</xdr:rowOff>
    </xdr:to>
    <xdr:sp macro="" textlink="">
      <xdr:nvSpPr>
        <xdr:cNvPr id="419" name="フローチャート: 判断 418">
          <a:extLst>
            <a:ext uri="{FF2B5EF4-FFF2-40B4-BE49-F238E27FC236}">
              <a16:creationId xmlns:a16="http://schemas.microsoft.com/office/drawing/2014/main" id="{FB3D5DE4-C124-461E-8E8F-9B7FBBAB59DB}"/>
            </a:ext>
          </a:extLst>
        </xdr:cNvPr>
        <xdr:cNvSpPr/>
      </xdr:nvSpPr>
      <xdr:spPr>
        <a:xfrm>
          <a:off x="11231880" y="64574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0" name="テキスト ボックス 419">
          <a:extLst>
            <a:ext uri="{FF2B5EF4-FFF2-40B4-BE49-F238E27FC236}">
              <a16:creationId xmlns:a16="http://schemas.microsoft.com/office/drawing/2014/main" id="{6795168E-0FFD-4CDA-96A7-26B06A79E434}"/>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1" name="テキスト ボックス 420">
          <a:extLst>
            <a:ext uri="{FF2B5EF4-FFF2-40B4-BE49-F238E27FC236}">
              <a16:creationId xmlns:a16="http://schemas.microsoft.com/office/drawing/2014/main" id="{E2840243-3C5B-44C3-B2BA-A2002E310C3E}"/>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2" name="テキスト ボックス 421">
          <a:extLst>
            <a:ext uri="{FF2B5EF4-FFF2-40B4-BE49-F238E27FC236}">
              <a16:creationId xmlns:a16="http://schemas.microsoft.com/office/drawing/2014/main" id="{A458CD1E-C18F-4308-920D-E12B25D93006}"/>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3" name="テキスト ボックス 422">
          <a:extLst>
            <a:ext uri="{FF2B5EF4-FFF2-40B4-BE49-F238E27FC236}">
              <a16:creationId xmlns:a16="http://schemas.microsoft.com/office/drawing/2014/main" id="{C03909A1-3A39-458E-A322-409474BF0132}"/>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37884FAC-EF4D-4199-9364-F6C4836879C2}"/>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116840</xdr:rowOff>
    </xdr:from>
    <xdr:to>
      <xdr:col>85</xdr:col>
      <xdr:colOff>177800</xdr:colOff>
      <xdr:row>40</xdr:row>
      <xdr:rowOff>46990</xdr:rowOff>
    </xdr:to>
    <xdr:sp macro="" textlink="">
      <xdr:nvSpPr>
        <xdr:cNvPr id="425" name="楕円 424">
          <a:extLst>
            <a:ext uri="{FF2B5EF4-FFF2-40B4-BE49-F238E27FC236}">
              <a16:creationId xmlns:a16="http://schemas.microsoft.com/office/drawing/2014/main" id="{0D3015EF-0F37-45A5-B483-A6A421245375}"/>
            </a:ext>
          </a:extLst>
        </xdr:cNvPr>
        <xdr:cNvSpPr/>
      </xdr:nvSpPr>
      <xdr:spPr>
        <a:xfrm>
          <a:off x="14325600" y="665480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95267</xdr:rowOff>
    </xdr:from>
    <xdr:ext cx="405111" cy="259045"/>
    <xdr:sp macro="" textlink="">
      <xdr:nvSpPr>
        <xdr:cNvPr id="426" name="【認定こども園・幼稚園・保育所】&#10;有形固定資産減価償却率該当値テキスト">
          <a:extLst>
            <a:ext uri="{FF2B5EF4-FFF2-40B4-BE49-F238E27FC236}">
              <a16:creationId xmlns:a16="http://schemas.microsoft.com/office/drawing/2014/main" id="{F05A6457-3450-4340-B30B-69D4030C87A1}"/>
            </a:ext>
          </a:extLst>
        </xdr:cNvPr>
        <xdr:cNvSpPr txBox="1"/>
      </xdr:nvSpPr>
      <xdr:spPr>
        <a:xfrm>
          <a:off x="14414500" y="663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105410</xdr:rowOff>
    </xdr:from>
    <xdr:to>
      <xdr:col>81</xdr:col>
      <xdr:colOff>101600</xdr:colOff>
      <xdr:row>40</xdr:row>
      <xdr:rowOff>35560</xdr:rowOff>
    </xdr:to>
    <xdr:sp macro="" textlink="">
      <xdr:nvSpPr>
        <xdr:cNvPr id="427" name="楕円 426">
          <a:extLst>
            <a:ext uri="{FF2B5EF4-FFF2-40B4-BE49-F238E27FC236}">
              <a16:creationId xmlns:a16="http://schemas.microsoft.com/office/drawing/2014/main" id="{0A25E055-54F5-45D9-97FF-8EB38CDECE1A}"/>
            </a:ext>
          </a:extLst>
        </xdr:cNvPr>
        <xdr:cNvSpPr/>
      </xdr:nvSpPr>
      <xdr:spPr>
        <a:xfrm>
          <a:off x="13578840" y="66433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156210</xdr:rowOff>
    </xdr:from>
    <xdr:to>
      <xdr:col>85</xdr:col>
      <xdr:colOff>127000</xdr:colOff>
      <xdr:row>39</xdr:row>
      <xdr:rowOff>167640</xdr:rowOff>
    </xdr:to>
    <xdr:cxnSp macro="">
      <xdr:nvCxnSpPr>
        <xdr:cNvPr id="428" name="直線コネクタ 427">
          <a:extLst>
            <a:ext uri="{FF2B5EF4-FFF2-40B4-BE49-F238E27FC236}">
              <a16:creationId xmlns:a16="http://schemas.microsoft.com/office/drawing/2014/main" id="{1E3D4B20-0AE6-4CB1-B462-579839138597}"/>
            </a:ext>
          </a:extLst>
        </xdr:cNvPr>
        <xdr:cNvCxnSpPr/>
      </xdr:nvCxnSpPr>
      <xdr:spPr>
        <a:xfrm>
          <a:off x="13629640" y="6694170"/>
          <a:ext cx="74676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57404</xdr:rowOff>
    </xdr:from>
    <xdr:to>
      <xdr:col>76</xdr:col>
      <xdr:colOff>165100</xdr:colOff>
      <xdr:row>39</xdr:row>
      <xdr:rowOff>159004</xdr:rowOff>
    </xdr:to>
    <xdr:sp macro="" textlink="">
      <xdr:nvSpPr>
        <xdr:cNvPr id="429" name="楕円 428">
          <a:extLst>
            <a:ext uri="{FF2B5EF4-FFF2-40B4-BE49-F238E27FC236}">
              <a16:creationId xmlns:a16="http://schemas.microsoft.com/office/drawing/2014/main" id="{A256E4D1-8F3B-4D97-B579-202697BEF1A5}"/>
            </a:ext>
          </a:extLst>
        </xdr:cNvPr>
        <xdr:cNvSpPr/>
      </xdr:nvSpPr>
      <xdr:spPr>
        <a:xfrm>
          <a:off x="12804140" y="6595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108204</xdr:rowOff>
    </xdr:from>
    <xdr:to>
      <xdr:col>81</xdr:col>
      <xdr:colOff>50800</xdr:colOff>
      <xdr:row>39</xdr:row>
      <xdr:rowOff>156210</xdr:rowOff>
    </xdr:to>
    <xdr:cxnSp macro="">
      <xdr:nvCxnSpPr>
        <xdr:cNvPr id="430" name="直線コネクタ 429">
          <a:extLst>
            <a:ext uri="{FF2B5EF4-FFF2-40B4-BE49-F238E27FC236}">
              <a16:creationId xmlns:a16="http://schemas.microsoft.com/office/drawing/2014/main" id="{9DB1B881-91EC-4F89-902A-356DDBE5523C}"/>
            </a:ext>
          </a:extLst>
        </xdr:cNvPr>
        <xdr:cNvCxnSpPr/>
      </xdr:nvCxnSpPr>
      <xdr:spPr>
        <a:xfrm>
          <a:off x="12854940" y="6646164"/>
          <a:ext cx="7747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9398</xdr:rowOff>
    </xdr:from>
    <xdr:to>
      <xdr:col>72</xdr:col>
      <xdr:colOff>38100</xdr:colOff>
      <xdr:row>39</xdr:row>
      <xdr:rowOff>110998</xdr:rowOff>
    </xdr:to>
    <xdr:sp macro="" textlink="">
      <xdr:nvSpPr>
        <xdr:cNvPr id="431" name="楕円 430">
          <a:extLst>
            <a:ext uri="{FF2B5EF4-FFF2-40B4-BE49-F238E27FC236}">
              <a16:creationId xmlns:a16="http://schemas.microsoft.com/office/drawing/2014/main" id="{A564AC0F-1760-45BD-970E-57D282D770DF}"/>
            </a:ext>
          </a:extLst>
        </xdr:cNvPr>
        <xdr:cNvSpPr/>
      </xdr:nvSpPr>
      <xdr:spPr>
        <a:xfrm>
          <a:off x="12029440" y="654735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60198</xdr:rowOff>
    </xdr:from>
    <xdr:to>
      <xdr:col>76</xdr:col>
      <xdr:colOff>114300</xdr:colOff>
      <xdr:row>39</xdr:row>
      <xdr:rowOff>108204</xdr:rowOff>
    </xdr:to>
    <xdr:cxnSp macro="">
      <xdr:nvCxnSpPr>
        <xdr:cNvPr id="432" name="直線コネクタ 431">
          <a:extLst>
            <a:ext uri="{FF2B5EF4-FFF2-40B4-BE49-F238E27FC236}">
              <a16:creationId xmlns:a16="http://schemas.microsoft.com/office/drawing/2014/main" id="{54606F40-88F7-4E9B-B896-FFA1F47D419A}"/>
            </a:ext>
          </a:extLst>
        </xdr:cNvPr>
        <xdr:cNvCxnSpPr/>
      </xdr:nvCxnSpPr>
      <xdr:spPr>
        <a:xfrm>
          <a:off x="12072620" y="6598158"/>
          <a:ext cx="78232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132842</xdr:rowOff>
    </xdr:from>
    <xdr:to>
      <xdr:col>67</xdr:col>
      <xdr:colOff>101600</xdr:colOff>
      <xdr:row>39</xdr:row>
      <xdr:rowOff>62992</xdr:rowOff>
    </xdr:to>
    <xdr:sp macro="" textlink="">
      <xdr:nvSpPr>
        <xdr:cNvPr id="433" name="楕円 432">
          <a:extLst>
            <a:ext uri="{FF2B5EF4-FFF2-40B4-BE49-F238E27FC236}">
              <a16:creationId xmlns:a16="http://schemas.microsoft.com/office/drawing/2014/main" id="{FAD45B39-0C91-4C0D-97A0-62B2D02CA90C}"/>
            </a:ext>
          </a:extLst>
        </xdr:cNvPr>
        <xdr:cNvSpPr/>
      </xdr:nvSpPr>
      <xdr:spPr>
        <a:xfrm>
          <a:off x="11231880" y="65031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12192</xdr:rowOff>
    </xdr:from>
    <xdr:to>
      <xdr:col>71</xdr:col>
      <xdr:colOff>177800</xdr:colOff>
      <xdr:row>39</xdr:row>
      <xdr:rowOff>60198</xdr:rowOff>
    </xdr:to>
    <xdr:cxnSp macro="">
      <xdr:nvCxnSpPr>
        <xdr:cNvPr id="434" name="直線コネクタ 433">
          <a:extLst>
            <a:ext uri="{FF2B5EF4-FFF2-40B4-BE49-F238E27FC236}">
              <a16:creationId xmlns:a16="http://schemas.microsoft.com/office/drawing/2014/main" id="{E52F2D72-D1D5-4FD3-9B12-692C1C54E837}"/>
            </a:ext>
          </a:extLst>
        </xdr:cNvPr>
        <xdr:cNvCxnSpPr/>
      </xdr:nvCxnSpPr>
      <xdr:spPr>
        <a:xfrm>
          <a:off x="11282680" y="6550152"/>
          <a:ext cx="78994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47515</xdr:rowOff>
    </xdr:from>
    <xdr:ext cx="405111" cy="259045"/>
    <xdr:sp macro="" textlink="">
      <xdr:nvSpPr>
        <xdr:cNvPr id="435" name="n_1aveValue【認定こども園・幼稚園・保育所】&#10;有形固定資産減価償却率">
          <a:extLst>
            <a:ext uri="{FF2B5EF4-FFF2-40B4-BE49-F238E27FC236}">
              <a16:creationId xmlns:a16="http://schemas.microsoft.com/office/drawing/2014/main" id="{246F8DAD-10DE-400D-858B-C638A36EE330}"/>
            </a:ext>
          </a:extLst>
        </xdr:cNvPr>
        <xdr:cNvSpPr txBox="1"/>
      </xdr:nvSpPr>
      <xdr:spPr>
        <a:xfrm>
          <a:off x="13437244" y="6250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38371</xdr:rowOff>
    </xdr:from>
    <xdr:ext cx="405111" cy="259045"/>
    <xdr:sp macro="" textlink="">
      <xdr:nvSpPr>
        <xdr:cNvPr id="436" name="n_2aveValue【認定こども園・幼稚園・保育所】&#10;有形固定資産減価償却率">
          <a:extLst>
            <a:ext uri="{FF2B5EF4-FFF2-40B4-BE49-F238E27FC236}">
              <a16:creationId xmlns:a16="http://schemas.microsoft.com/office/drawing/2014/main" id="{1589629E-9FE4-482B-9DDD-40D3B583353F}"/>
            </a:ext>
          </a:extLst>
        </xdr:cNvPr>
        <xdr:cNvSpPr txBox="1"/>
      </xdr:nvSpPr>
      <xdr:spPr>
        <a:xfrm>
          <a:off x="12675244" y="6241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170959</xdr:rowOff>
    </xdr:from>
    <xdr:ext cx="405111" cy="259045"/>
    <xdr:sp macro="" textlink="">
      <xdr:nvSpPr>
        <xdr:cNvPr id="437" name="n_3aveValue【認定こども園・幼稚園・保育所】&#10;有形固定資産減価償却率">
          <a:extLst>
            <a:ext uri="{FF2B5EF4-FFF2-40B4-BE49-F238E27FC236}">
              <a16:creationId xmlns:a16="http://schemas.microsoft.com/office/drawing/2014/main" id="{AB244F9E-42CB-4FCD-9293-2BC057EC09CC}"/>
            </a:ext>
          </a:extLst>
        </xdr:cNvPr>
        <xdr:cNvSpPr txBox="1"/>
      </xdr:nvSpPr>
      <xdr:spPr>
        <a:xfrm>
          <a:off x="11900544" y="6205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33799</xdr:rowOff>
    </xdr:from>
    <xdr:ext cx="405111" cy="259045"/>
    <xdr:sp macro="" textlink="">
      <xdr:nvSpPr>
        <xdr:cNvPr id="438" name="n_4aveValue【認定こども園・幼稚園・保育所】&#10;有形固定資産減価償却率">
          <a:extLst>
            <a:ext uri="{FF2B5EF4-FFF2-40B4-BE49-F238E27FC236}">
              <a16:creationId xmlns:a16="http://schemas.microsoft.com/office/drawing/2014/main" id="{A08081B0-CBBC-42C1-86D5-62AC4E118D37}"/>
            </a:ext>
          </a:extLst>
        </xdr:cNvPr>
        <xdr:cNvSpPr txBox="1"/>
      </xdr:nvSpPr>
      <xdr:spPr>
        <a:xfrm>
          <a:off x="11102984" y="6236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26687</xdr:rowOff>
    </xdr:from>
    <xdr:ext cx="405111" cy="259045"/>
    <xdr:sp macro="" textlink="">
      <xdr:nvSpPr>
        <xdr:cNvPr id="439" name="n_1mainValue【認定こども園・幼稚園・保育所】&#10;有形固定資産減価償却率">
          <a:extLst>
            <a:ext uri="{FF2B5EF4-FFF2-40B4-BE49-F238E27FC236}">
              <a16:creationId xmlns:a16="http://schemas.microsoft.com/office/drawing/2014/main" id="{0C44F4BE-F217-4DF3-908C-D8CF562186C4}"/>
            </a:ext>
          </a:extLst>
        </xdr:cNvPr>
        <xdr:cNvSpPr txBox="1"/>
      </xdr:nvSpPr>
      <xdr:spPr>
        <a:xfrm>
          <a:off x="13437244" y="6732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150131</xdr:rowOff>
    </xdr:from>
    <xdr:ext cx="405111" cy="259045"/>
    <xdr:sp macro="" textlink="">
      <xdr:nvSpPr>
        <xdr:cNvPr id="440" name="n_2mainValue【認定こども園・幼稚園・保育所】&#10;有形固定資産減価償却率">
          <a:extLst>
            <a:ext uri="{FF2B5EF4-FFF2-40B4-BE49-F238E27FC236}">
              <a16:creationId xmlns:a16="http://schemas.microsoft.com/office/drawing/2014/main" id="{32D154CD-2906-4EF5-ADE3-8D312A74D4FD}"/>
            </a:ext>
          </a:extLst>
        </xdr:cNvPr>
        <xdr:cNvSpPr txBox="1"/>
      </xdr:nvSpPr>
      <xdr:spPr>
        <a:xfrm>
          <a:off x="12675244" y="6688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102125</xdr:rowOff>
    </xdr:from>
    <xdr:ext cx="405111" cy="259045"/>
    <xdr:sp macro="" textlink="">
      <xdr:nvSpPr>
        <xdr:cNvPr id="441" name="n_3mainValue【認定こども園・幼稚園・保育所】&#10;有形固定資産減価償却率">
          <a:extLst>
            <a:ext uri="{FF2B5EF4-FFF2-40B4-BE49-F238E27FC236}">
              <a16:creationId xmlns:a16="http://schemas.microsoft.com/office/drawing/2014/main" id="{F3716E8A-448D-4540-BE06-70FCB7DCA5F9}"/>
            </a:ext>
          </a:extLst>
        </xdr:cNvPr>
        <xdr:cNvSpPr txBox="1"/>
      </xdr:nvSpPr>
      <xdr:spPr>
        <a:xfrm>
          <a:off x="11900544" y="6640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54119</xdr:rowOff>
    </xdr:from>
    <xdr:ext cx="405111" cy="259045"/>
    <xdr:sp macro="" textlink="">
      <xdr:nvSpPr>
        <xdr:cNvPr id="442" name="n_4mainValue【認定こども園・幼稚園・保育所】&#10;有形固定資産減価償却率">
          <a:extLst>
            <a:ext uri="{FF2B5EF4-FFF2-40B4-BE49-F238E27FC236}">
              <a16:creationId xmlns:a16="http://schemas.microsoft.com/office/drawing/2014/main" id="{ED15A763-F657-4629-9C04-B0C0280CD445}"/>
            </a:ext>
          </a:extLst>
        </xdr:cNvPr>
        <xdr:cNvSpPr txBox="1"/>
      </xdr:nvSpPr>
      <xdr:spPr>
        <a:xfrm>
          <a:off x="11102984" y="6592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3" name="正方形/長方形 442">
          <a:extLst>
            <a:ext uri="{FF2B5EF4-FFF2-40B4-BE49-F238E27FC236}">
              <a16:creationId xmlns:a16="http://schemas.microsoft.com/office/drawing/2014/main" id="{9337B1D9-020A-47FC-94C8-2E7AD6610C8D}"/>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4" name="正方形/長方形 443">
          <a:extLst>
            <a:ext uri="{FF2B5EF4-FFF2-40B4-BE49-F238E27FC236}">
              <a16:creationId xmlns:a16="http://schemas.microsoft.com/office/drawing/2014/main" id="{5FEE0A26-A04F-4CEE-9E85-8037B75822EA}"/>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5" name="正方形/長方形 444">
          <a:extLst>
            <a:ext uri="{FF2B5EF4-FFF2-40B4-BE49-F238E27FC236}">
              <a16:creationId xmlns:a16="http://schemas.microsoft.com/office/drawing/2014/main" id="{2E98840F-2B84-40B3-BD84-AA1D23A6AA1E}"/>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6" name="正方形/長方形 445">
          <a:extLst>
            <a:ext uri="{FF2B5EF4-FFF2-40B4-BE49-F238E27FC236}">
              <a16:creationId xmlns:a16="http://schemas.microsoft.com/office/drawing/2014/main" id="{14D98987-FDB2-4D6D-B88A-D0737E9DCDD5}"/>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47" name="正方形/長方形 446">
          <a:extLst>
            <a:ext uri="{FF2B5EF4-FFF2-40B4-BE49-F238E27FC236}">
              <a16:creationId xmlns:a16="http://schemas.microsoft.com/office/drawing/2014/main" id="{133AF98C-19B1-4AE8-8761-7DF922AE1854}"/>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48" name="正方形/長方形 447">
          <a:extLst>
            <a:ext uri="{FF2B5EF4-FFF2-40B4-BE49-F238E27FC236}">
              <a16:creationId xmlns:a16="http://schemas.microsoft.com/office/drawing/2014/main" id="{E481B260-B22E-4155-889F-C1DE3F00A056}"/>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49" name="正方形/長方形 448">
          <a:extLst>
            <a:ext uri="{FF2B5EF4-FFF2-40B4-BE49-F238E27FC236}">
              <a16:creationId xmlns:a16="http://schemas.microsoft.com/office/drawing/2014/main" id="{992DD02A-4841-4ECA-A1E6-E377324C450C}"/>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0" name="正方形/長方形 449">
          <a:extLst>
            <a:ext uri="{FF2B5EF4-FFF2-40B4-BE49-F238E27FC236}">
              <a16:creationId xmlns:a16="http://schemas.microsoft.com/office/drawing/2014/main" id="{B6B761F0-A5F3-4B68-8EF5-3206C33666E3}"/>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1" name="テキスト ボックス 450">
          <a:extLst>
            <a:ext uri="{FF2B5EF4-FFF2-40B4-BE49-F238E27FC236}">
              <a16:creationId xmlns:a16="http://schemas.microsoft.com/office/drawing/2014/main" id="{4552607E-B971-4771-AA6D-AD6805C8CF6F}"/>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2" name="直線コネクタ 451">
          <a:extLst>
            <a:ext uri="{FF2B5EF4-FFF2-40B4-BE49-F238E27FC236}">
              <a16:creationId xmlns:a16="http://schemas.microsoft.com/office/drawing/2014/main" id="{FB048D21-13AA-4D10-8817-439298F53178}"/>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3" name="直線コネクタ 452">
          <a:extLst>
            <a:ext uri="{FF2B5EF4-FFF2-40B4-BE49-F238E27FC236}">
              <a16:creationId xmlns:a16="http://schemas.microsoft.com/office/drawing/2014/main" id="{8835225C-0D56-45F5-AE72-70ABC4E27E6F}"/>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54" name="テキスト ボックス 453">
          <a:extLst>
            <a:ext uri="{FF2B5EF4-FFF2-40B4-BE49-F238E27FC236}">
              <a16:creationId xmlns:a16="http://schemas.microsoft.com/office/drawing/2014/main" id="{FE5E4379-19CE-4FD1-8F33-40C97CD23216}"/>
            </a:ext>
          </a:extLst>
        </xdr:cNvPr>
        <xdr:cNvSpPr txBox="1"/>
      </xdr:nvSpPr>
      <xdr:spPr>
        <a:xfrm>
          <a:off x="1569484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55" name="直線コネクタ 454">
          <a:extLst>
            <a:ext uri="{FF2B5EF4-FFF2-40B4-BE49-F238E27FC236}">
              <a16:creationId xmlns:a16="http://schemas.microsoft.com/office/drawing/2014/main" id="{3A0401DA-C66B-4F2B-BF15-189E3DFAA3E7}"/>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56" name="テキスト ボックス 455">
          <a:extLst>
            <a:ext uri="{FF2B5EF4-FFF2-40B4-BE49-F238E27FC236}">
              <a16:creationId xmlns:a16="http://schemas.microsoft.com/office/drawing/2014/main" id="{480ADB6C-D323-46A6-89A7-32F665562552}"/>
            </a:ext>
          </a:extLst>
        </xdr:cNvPr>
        <xdr:cNvSpPr txBox="1"/>
      </xdr:nvSpPr>
      <xdr:spPr>
        <a:xfrm>
          <a:off x="1569484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57" name="直線コネクタ 456">
          <a:extLst>
            <a:ext uri="{FF2B5EF4-FFF2-40B4-BE49-F238E27FC236}">
              <a16:creationId xmlns:a16="http://schemas.microsoft.com/office/drawing/2014/main" id="{0A61F0FE-330B-4516-8950-555F8AC92A7B}"/>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58" name="テキスト ボックス 457">
          <a:extLst>
            <a:ext uri="{FF2B5EF4-FFF2-40B4-BE49-F238E27FC236}">
              <a16:creationId xmlns:a16="http://schemas.microsoft.com/office/drawing/2014/main" id="{46DBBCE3-53B1-4AD1-AAED-1012E77BC581}"/>
            </a:ext>
          </a:extLst>
        </xdr:cNvPr>
        <xdr:cNvSpPr txBox="1"/>
      </xdr:nvSpPr>
      <xdr:spPr>
        <a:xfrm>
          <a:off x="1569484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59" name="直線コネクタ 458">
          <a:extLst>
            <a:ext uri="{FF2B5EF4-FFF2-40B4-BE49-F238E27FC236}">
              <a16:creationId xmlns:a16="http://schemas.microsoft.com/office/drawing/2014/main" id="{40FD0ED8-40BD-4559-A4A4-1C7C51C7DB5F}"/>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0" name="テキスト ボックス 459">
          <a:extLst>
            <a:ext uri="{FF2B5EF4-FFF2-40B4-BE49-F238E27FC236}">
              <a16:creationId xmlns:a16="http://schemas.microsoft.com/office/drawing/2014/main" id="{3506B243-1871-4F6C-B286-674597BD2DA3}"/>
            </a:ext>
          </a:extLst>
        </xdr:cNvPr>
        <xdr:cNvSpPr txBox="1"/>
      </xdr:nvSpPr>
      <xdr:spPr>
        <a:xfrm>
          <a:off x="1569484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1" name="直線コネクタ 460">
          <a:extLst>
            <a:ext uri="{FF2B5EF4-FFF2-40B4-BE49-F238E27FC236}">
              <a16:creationId xmlns:a16="http://schemas.microsoft.com/office/drawing/2014/main" id="{47F0C3B6-4A1E-4792-832E-61270499DAFF}"/>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2" name="テキスト ボックス 461">
          <a:extLst>
            <a:ext uri="{FF2B5EF4-FFF2-40B4-BE49-F238E27FC236}">
              <a16:creationId xmlns:a16="http://schemas.microsoft.com/office/drawing/2014/main" id="{E24E0143-101F-4ABE-90E4-27180419F40C}"/>
            </a:ext>
          </a:extLst>
        </xdr:cNvPr>
        <xdr:cNvSpPr txBox="1"/>
      </xdr:nvSpPr>
      <xdr:spPr>
        <a:xfrm>
          <a:off x="1569484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3" name="直線コネクタ 462">
          <a:extLst>
            <a:ext uri="{FF2B5EF4-FFF2-40B4-BE49-F238E27FC236}">
              <a16:creationId xmlns:a16="http://schemas.microsoft.com/office/drawing/2014/main" id="{6860E4C6-FAE9-445B-BF3E-7AC416275251}"/>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4" name="テキスト ボックス 463">
          <a:extLst>
            <a:ext uri="{FF2B5EF4-FFF2-40B4-BE49-F238E27FC236}">
              <a16:creationId xmlns:a16="http://schemas.microsoft.com/office/drawing/2014/main" id="{C6D04C66-5119-4370-B8FD-BFA11513FB03}"/>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5" name="【認定こども園・幼稚園・保育所】&#10;一人当たり面積グラフ枠">
          <a:extLst>
            <a:ext uri="{FF2B5EF4-FFF2-40B4-BE49-F238E27FC236}">
              <a16:creationId xmlns:a16="http://schemas.microsoft.com/office/drawing/2014/main" id="{CC36EE1F-993D-4B6A-8AFF-E9AF57B73164}"/>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53340</xdr:rowOff>
    </xdr:from>
    <xdr:to>
      <xdr:col>116</xdr:col>
      <xdr:colOff>62864</xdr:colOff>
      <xdr:row>41</xdr:row>
      <xdr:rowOff>118110</xdr:rowOff>
    </xdr:to>
    <xdr:cxnSp macro="">
      <xdr:nvCxnSpPr>
        <xdr:cNvPr id="466" name="直線コネクタ 465">
          <a:extLst>
            <a:ext uri="{FF2B5EF4-FFF2-40B4-BE49-F238E27FC236}">
              <a16:creationId xmlns:a16="http://schemas.microsoft.com/office/drawing/2014/main" id="{C73AA139-BE51-4002-A114-51B66F95154F}"/>
            </a:ext>
          </a:extLst>
        </xdr:cNvPr>
        <xdr:cNvCxnSpPr/>
      </xdr:nvCxnSpPr>
      <xdr:spPr>
        <a:xfrm flipV="1">
          <a:off x="19509104" y="5753100"/>
          <a:ext cx="0" cy="1238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121937</xdr:rowOff>
    </xdr:from>
    <xdr:ext cx="469744" cy="259045"/>
    <xdr:sp macro="" textlink="">
      <xdr:nvSpPr>
        <xdr:cNvPr id="467" name="【認定こども園・幼稚園・保育所】&#10;一人当たり面積最小値テキスト">
          <a:extLst>
            <a:ext uri="{FF2B5EF4-FFF2-40B4-BE49-F238E27FC236}">
              <a16:creationId xmlns:a16="http://schemas.microsoft.com/office/drawing/2014/main" id="{ECFF1166-CD4E-4BA6-A6E2-1CA76A93DFD8}"/>
            </a:ext>
          </a:extLst>
        </xdr:cNvPr>
        <xdr:cNvSpPr txBox="1"/>
      </xdr:nvSpPr>
      <xdr:spPr>
        <a:xfrm>
          <a:off x="19547840" y="699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118110</xdr:rowOff>
    </xdr:from>
    <xdr:to>
      <xdr:col>116</xdr:col>
      <xdr:colOff>152400</xdr:colOff>
      <xdr:row>41</xdr:row>
      <xdr:rowOff>118110</xdr:rowOff>
    </xdr:to>
    <xdr:cxnSp macro="">
      <xdr:nvCxnSpPr>
        <xdr:cNvPr id="468" name="直線コネクタ 467">
          <a:extLst>
            <a:ext uri="{FF2B5EF4-FFF2-40B4-BE49-F238E27FC236}">
              <a16:creationId xmlns:a16="http://schemas.microsoft.com/office/drawing/2014/main" id="{8B54EAED-D988-4612-958C-1375576F561B}"/>
            </a:ext>
          </a:extLst>
        </xdr:cNvPr>
        <xdr:cNvCxnSpPr/>
      </xdr:nvCxnSpPr>
      <xdr:spPr>
        <a:xfrm>
          <a:off x="19443700" y="69913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17</xdr:rowOff>
    </xdr:from>
    <xdr:ext cx="469744" cy="259045"/>
    <xdr:sp macro="" textlink="">
      <xdr:nvSpPr>
        <xdr:cNvPr id="469" name="【認定こども園・幼稚園・保育所】&#10;一人当たり面積最大値テキスト">
          <a:extLst>
            <a:ext uri="{FF2B5EF4-FFF2-40B4-BE49-F238E27FC236}">
              <a16:creationId xmlns:a16="http://schemas.microsoft.com/office/drawing/2014/main" id="{6250B497-8A8E-490B-91DB-CDD0227F25AA}"/>
            </a:ext>
          </a:extLst>
        </xdr:cNvPr>
        <xdr:cNvSpPr txBox="1"/>
      </xdr:nvSpPr>
      <xdr:spPr>
        <a:xfrm>
          <a:off x="19547840" y="5532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53340</xdr:rowOff>
    </xdr:from>
    <xdr:to>
      <xdr:col>116</xdr:col>
      <xdr:colOff>152400</xdr:colOff>
      <xdr:row>34</xdr:row>
      <xdr:rowOff>53340</xdr:rowOff>
    </xdr:to>
    <xdr:cxnSp macro="">
      <xdr:nvCxnSpPr>
        <xdr:cNvPr id="470" name="直線コネクタ 469">
          <a:extLst>
            <a:ext uri="{FF2B5EF4-FFF2-40B4-BE49-F238E27FC236}">
              <a16:creationId xmlns:a16="http://schemas.microsoft.com/office/drawing/2014/main" id="{CD1346BE-E6A7-4930-8567-7B74C2C60C81}"/>
            </a:ext>
          </a:extLst>
        </xdr:cNvPr>
        <xdr:cNvCxnSpPr/>
      </xdr:nvCxnSpPr>
      <xdr:spPr>
        <a:xfrm>
          <a:off x="19443700" y="57531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105427</xdr:rowOff>
    </xdr:from>
    <xdr:ext cx="469744" cy="259045"/>
    <xdr:sp macro="" textlink="">
      <xdr:nvSpPr>
        <xdr:cNvPr id="471" name="【認定こども園・幼稚園・保育所】&#10;一人当たり面積平均値テキスト">
          <a:extLst>
            <a:ext uri="{FF2B5EF4-FFF2-40B4-BE49-F238E27FC236}">
              <a16:creationId xmlns:a16="http://schemas.microsoft.com/office/drawing/2014/main" id="{9224C696-875F-4A93-8876-DA2F635E15C1}"/>
            </a:ext>
          </a:extLst>
        </xdr:cNvPr>
        <xdr:cNvSpPr txBox="1"/>
      </xdr:nvSpPr>
      <xdr:spPr>
        <a:xfrm>
          <a:off x="19547840" y="6475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82550</xdr:rowOff>
    </xdr:from>
    <xdr:to>
      <xdr:col>116</xdr:col>
      <xdr:colOff>114300</xdr:colOff>
      <xdr:row>40</xdr:row>
      <xdr:rowOff>12700</xdr:rowOff>
    </xdr:to>
    <xdr:sp macro="" textlink="">
      <xdr:nvSpPr>
        <xdr:cNvPr id="472" name="フローチャート: 判断 471">
          <a:extLst>
            <a:ext uri="{FF2B5EF4-FFF2-40B4-BE49-F238E27FC236}">
              <a16:creationId xmlns:a16="http://schemas.microsoft.com/office/drawing/2014/main" id="{C2D21851-443F-42C4-BF83-643AE2298CBB}"/>
            </a:ext>
          </a:extLst>
        </xdr:cNvPr>
        <xdr:cNvSpPr/>
      </xdr:nvSpPr>
      <xdr:spPr>
        <a:xfrm>
          <a:off x="19458940" y="66205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82550</xdr:rowOff>
    </xdr:from>
    <xdr:to>
      <xdr:col>112</xdr:col>
      <xdr:colOff>38100</xdr:colOff>
      <xdr:row>40</xdr:row>
      <xdr:rowOff>12700</xdr:rowOff>
    </xdr:to>
    <xdr:sp macro="" textlink="">
      <xdr:nvSpPr>
        <xdr:cNvPr id="473" name="フローチャート: 判断 472">
          <a:extLst>
            <a:ext uri="{FF2B5EF4-FFF2-40B4-BE49-F238E27FC236}">
              <a16:creationId xmlns:a16="http://schemas.microsoft.com/office/drawing/2014/main" id="{B849BA25-C81C-41E8-81BD-6961A9849C26}"/>
            </a:ext>
          </a:extLst>
        </xdr:cNvPr>
        <xdr:cNvSpPr/>
      </xdr:nvSpPr>
      <xdr:spPr>
        <a:xfrm>
          <a:off x="18735040" y="66205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59690</xdr:rowOff>
    </xdr:from>
    <xdr:to>
      <xdr:col>107</xdr:col>
      <xdr:colOff>101600</xdr:colOff>
      <xdr:row>39</xdr:row>
      <xdr:rowOff>161290</xdr:rowOff>
    </xdr:to>
    <xdr:sp macro="" textlink="">
      <xdr:nvSpPr>
        <xdr:cNvPr id="474" name="フローチャート: 判断 473">
          <a:extLst>
            <a:ext uri="{FF2B5EF4-FFF2-40B4-BE49-F238E27FC236}">
              <a16:creationId xmlns:a16="http://schemas.microsoft.com/office/drawing/2014/main" id="{8AEA3943-770A-4BE5-8D17-82162EDF3A33}"/>
            </a:ext>
          </a:extLst>
        </xdr:cNvPr>
        <xdr:cNvSpPr/>
      </xdr:nvSpPr>
      <xdr:spPr>
        <a:xfrm>
          <a:off x="17937480" y="659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29210</xdr:rowOff>
    </xdr:from>
    <xdr:to>
      <xdr:col>102</xdr:col>
      <xdr:colOff>165100</xdr:colOff>
      <xdr:row>39</xdr:row>
      <xdr:rowOff>130810</xdr:rowOff>
    </xdr:to>
    <xdr:sp macro="" textlink="">
      <xdr:nvSpPr>
        <xdr:cNvPr id="475" name="フローチャート: 判断 474">
          <a:extLst>
            <a:ext uri="{FF2B5EF4-FFF2-40B4-BE49-F238E27FC236}">
              <a16:creationId xmlns:a16="http://schemas.microsoft.com/office/drawing/2014/main" id="{CDAA257D-FD37-4F83-AA3E-04165D756DAB}"/>
            </a:ext>
          </a:extLst>
        </xdr:cNvPr>
        <xdr:cNvSpPr/>
      </xdr:nvSpPr>
      <xdr:spPr>
        <a:xfrm>
          <a:off x="17162780"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44450</xdr:rowOff>
    </xdr:from>
    <xdr:to>
      <xdr:col>98</xdr:col>
      <xdr:colOff>38100</xdr:colOff>
      <xdr:row>39</xdr:row>
      <xdr:rowOff>146050</xdr:rowOff>
    </xdr:to>
    <xdr:sp macro="" textlink="">
      <xdr:nvSpPr>
        <xdr:cNvPr id="476" name="フローチャート: 判断 475">
          <a:extLst>
            <a:ext uri="{FF2B5EF4-FFF2-40B4-BE49-F238E27FC236}">
              <a16:creationId xmlns:a16="http://schemas.microsoft.com/office/drawing/2014/main" id="{36EDC0CC-E931-446C-8A45-0CA8AA358FAA}"/>
            </a:ext>
          </a:extLst>
        </xdr:cNvPr>
        <xdr:cNvSpPr/>
      </xdr:nvSpPr>
      <xdr:spPr>
        <a:xfrm>
          <a:off x="16388080" y="65824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7" name="テキスト ボックス 476">
          <a:extLst>
            <a:ext uri="{FF2B5EF4-FFF2-40B4-BE49-F238E27FC236}">
              <a16:creationId xmlns:a16="http://schemas.microsoft.com/office/drawing/2014/main" id="{AA4049D9-E0A4-4A2C-B58F-4456634A8378}"/>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78" name="テキスト ボックス 477">
          <a:extLst>
            <a:ext uri="{FF2B5EF4-FFF2-40B4-BE49-F238E27FC236}">
              <a16:creationId xmlns:a16="http://schemas.microsoft.com/office/drawing/2014/main" id="{BD6304A1-20E9-4956-891A-971F6F9A67D7}"/>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id="{A1EF3F28-C386-41EC-814F-0917787D0A80}"/>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6720C056-8A50-4A1B-91B2-F658E38E7EC1}"/>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658C9BE7-83E4-4797-B09E-1A66A40F7100}"/>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55880</xdr:rowOff>
    </xdr:from>
    <xdr:to>
      <xdr:col>116</xdr:col>
      <xdr:colOff>114300</xdr:colOff>
      <xdr:row>40</xdr:row>
      <xdr:rowOff>157480</xdr:rowOff>
    </xdr:to>
    <xdr:sp macro="" textlink="">
      <xdr:nvSpPr>
        <xdr:cNvPr id="482" name="楕円 481">
          <a:extLst>
            <a:ext uri="{FF2B5EF4-FFF2-40B4-BE49-F238E27FC236}">
              <a16:creationId xmlns:a16="http://schemas.microsoft.com/office/drawing/2014/main" id="{1EEC9081-7E81-439C-AB24-5DF6500A0CA9}"/>
            </a:ext>
          </a:extLst>
        </xdr:cNvPr>
        <xdr:cNvSpPr/>
      </xdr:nvSpPr>
      <xdr:spPr>
        <a:xfrm>
          <a:off x="19458940" y="676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34307</xdr:rowOff>
    </xdr:from>
    <xdr:ext cx="469744" cy="259045"/>
    <xdr:sp macro="" textlink="">
      <xdr:nvSpPr>
        <xdr:cNvPr id="483" name="【認定こども園・幼稚園・保育所】&#10;一人当たり面積該当値テキスト">
          <a:extLst>
            <a:ext uri="{FF2B5EF4-FFF2-40B4-BE49-F238E27FC236}">
              <a16:creationId xmlns:a16="http://schemas.microsoft.com/office/drawing/2014/main" id="{E15188DD-2379-433E-95E2-4FF5E44C2A91}"/>
            </a:ext>
          </a:extLst>
        </xdr:cNvPr>
        <xdr:cNvSpPr txBox="1"/>
      </xdr:nvSpPr>
      <xdr:spPr>
        <a:xfrm>
          <a:off x="19547840" y="673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55880</xdr:rowOff>
    </xdr:from>
    <xdr:to>
      <xdr:col>112</xdr:col>
      <xdr:colOff>38100</xdr:colOff>
      <xdr:row>40</xdr:row>
      <xdr:rowOff>157480</xdr:rowOff>
    </xdr:to>
    <xdr:sp macro="" textlink="">
      <xdr:nvSpPr>
        <xdr:cNvPr id="484" name="楕円 483">
          <a:extLst>
            <a:ext uri="{FF2B5EF4-FFF2-40B4-BE49-F238E27FC236}">
              <a16:creationId xmlns:a16="http://schemas.microsoft.com/office/drawing/2014/main" id="{C99FABFF-1D34-43C3-B12A-BB8DEC2EC88A}"/>
            </a:ext>
          </a:extLst>
        </xdr:cNvPr>
        <xdr:cNvSpPr/>
      </xdr:nvSpPr>
      <xdr:spPr>
        <a:xfrm>
          <a:off x="18735040" y="67614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106680</xdr:rowOff>
    </xdr:from>
    <xdr:to>
      <xdr:col>116</xdr:col>
      <xdr:colOff>63500</xdr:colOff>
      <xdr:row>40</xdr:row>
      <xdr:rowOff>106680</xdr:rowOff>
    </xdr:to>
    <xdr:cxnSp macro="">
      <xdr:nvCxnSpPr>
        <xdr:cNvPr id="485" name="直線コネクタ 484">
          <a:extLst>
            <a:ext uri="{FF2B5EF4-FFF2-40B4-BE49-F238E27FC236}">
              <a16:creationId xmlns:a16="http://schemas.microsoft.com/office/drawing/2014/main" id="{1C0EADB0-6969-4604-9641-560521E81BE2}"/>
            </a:ext>
          </a:extLst>
        </xdr:cNvPr>
        <xdr:cNvCxnSpPr/>
      </xdr:nvCxnSpPr>
      <xdr:spPr>
        <a:xfrm>
          <a:off x="18778220" y="681228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25400</xdr:rowOff>
    </xdr:from>
    <xdr:to>
      <xdr:col>107</xdr:col>
      <xdr:colOff>101600</xdr:colOff>
      <xdr:row>40</xdr:row>
      <xdr:rowOff>127000</xdr:rowOff>
    </xdr:to>
    <xdr:sp macro="" textlink="">
      <xdr:nvSpPr>
        <xdr:cNvPr id="486" name="楕円 485">
          <a:extLst>
            <a:ext uri="{FF2B5EF4-FFF2-40B4-BE49-F238E27FC236}">
              <a16:creationId xmlns:a16="http://schemas.microsoft.com/office/drawing/2014/main" id="{CE36956B-E762-4D2F-8FD3-308AEC94D7E9}"/>
            </a:ext>
          </a:extLst>
        </xdr:cNvPr>
        <xdr:cNvSpPr/>
      </xdr:nvSpPr>
      <xdr:spPr>
        <a:xfrm>
          <a:off x="17937480" y="673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76200</xdr:rowOff>
    </xdr:from>
    <xdr:to>
      <xdr:col>111</xdr:col>
      <xdr:colOff>177800</xdr:colOff>
      <xdr:row>40</xdr:row>
      <xdr:rowOff>106680</xdr:rowOff>
    </xdr:to>
    <xdr:cxnSp macro="">
      <xdr:nvCxnSpPr>
        <xdr:cNvPr id="487" name="直線コネクタ 486">
          <a:extLst>
            <a:ext uri="{FF2B5EF4-FFF2-40B4-BE49-F238E27FC236}">
              <a16:creationId xmlns:a16="http://schemas.microsoft.com/office/drawing/2014/main" id="{6282C97C-D7B5-49C4-9C3A-7CF8FFD698B3}"/>
            </a:ext>
          </a:extLst>
        </xdr:cNvPr>
        <xdr:cNvCxnSpPr/>
      </xdr:nvCxnSpPr>
      <xdr:spPr>
        <a:xfrm>
          <a:off x="17988280" y="6781800"/>
          <a:ext cx="78994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17780</xdr:rowOff>
    </xdr:from>
    <xdr:to>
      <xdr:col>102</xdr:col>
      <xdr:colOff>165100</xdr:colOff>
      <xdr:row>40</xdr:row>
      <xdr:rowOff>119380</xdr:rowOff>
    </xdr:to>
    <xdr:sp macro="" textlink="">
      <xdr:nvSpPr>
        <xdr:cNvPr id="488" name="楕円 487">
          <a:extLst>
            <a:ext uri="{FF2B5EF4-FFF2-40B4-BE49-F238E27FC236}">
              <a16:creationId xmlns:a16="http://schemas.microsoft.com/office/drawing/2014/main" id="{FFD550B6-BA01-42F5-9E8B-43BDE47E46B2}"/>
            </a:ext>
          </a:extLst>
        </xdr:cNvPr>
        <xdr:cNvSpPr/>
      </xdr:nvSpPr>
      <xdr:spPr>
        <a:xfrm>
          <a:off x="17162780" y="672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68580</xdr:rowOff>
    </xdr:from>
    <xdr:to>
      <xdr:col>107</xdr:col>
      <xdr:colOff>50800</xdr:colOff>
      <xdr:row>40</xdr:row>
      <xdr:rowOff>76200</xdr:rowOff>
    </xdr:to>
    <xdr:cxnSp macro="">
      <xdr:nvCxnSpPr>
        <xdr:cNvPr id="489" name="直線コネクタ 488">
          <a:extLst>
            <a:ext uri="{FF2B5EF4-FFF2-40B4-BE49-F238E27FC236}">
              <a16:creationId xmlns:a16="http://schemas.microsoft.com/office/drawing/2014/main" id="{9D89FBDA-C703-482E-9007-0528A55B2E3F}"/>
            </a:ext>
          </a:extLst>
        </xdr:cNvPr>
        <xdr:cNvCxnSpPr/>
      </xdr:nvCxnSpPr>
      <xdr:spPr>
        <a:xfrm>
          <a:off x="17213580" y="6774180"/>
          <a:ext cx="7747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17780</xdr:rowOff>
    </xdr:from>
    <xdr:to>
      <xdr:col>98</xdr:col>
      <xdr:colOff>38100</xdr:colOff>
      <xdr:row>40</xdr:row>
      <xdr:rowOff>119380</xdr:rowOff>
    </xdr:to>
    <xdr:sp macro="" textlink="">
      <xdr:nvSpPr>
        <xdr:cNvPr id="490" name="楕円 489">
          <a:extLst>
            <a:ext uri="{FF2B5EF4-FFF2-40B4-BE49-F238E27FC236}">
              <a16:creationId xmlns:a16="http://schemas.microsoft.com/office/drawing/2014/main" id="{D530D815-7384-4AFE-AF5D-B08223FC8C70}"/>
            </a:ext>
          </a:extLst>
        </xdr:cNvPr>
        <xdr:cNvSpPr/>
      </xdr:nvSpPr>
      <xdr:spPr>
        <a:xfrm>
          <a:off x="16388080" y="67233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68580</xdr:rowOff>
    </xdr:from>
    <xdr:to>
      <xdr:col>102</xdr:col>
      <xdr:colOff>114300</xdr:colOff>
      <xdr:row>40</xdr:row>
      <xdr:rowOff>68580</xdr:rowOff>
    </xdr:to>
    <xdr:cxnSp macro="">
      <xdr:nvCxnSpPr>
        <xdr:cNvPr id="491" name="直線コネクタ 490">
          <a:extLst>
            <a:ext uri="{FF2B5EF4-FFF2-40B4-BE49-F238E27FC236}">
              <a16:creationId xmlns:a16="http://schemas.microsoft.com/office/drawing/2014/main" id="{73A1C789-BDC2-4A10-BA0B-89507916D97B}"/>
            </a:ext>
          </a:extLst>
        </xdr:cNvPr>
        <xdr:cNvCxnSpPr/>
      </xdr:nvCxnSpPr>
      <xdr:spPr>
        <a:xfrm>
          <a:off x="16431260" y="677418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29227</xdr:rowOff>
    </xdr:from>
    <xdr:ext cx="469744" cy="259045"/>
    <xdr:sp macro="" textlink="">
      <xdr:nvSpPr>
        <xdr:cNvPr id="492" name="n_1aveValue【認定こども園・幼稚園・保育所】&#10;一人当たり面積">
          <a:extLst>
            <a:ext uri="{FF2B5EF4-FFF2-40B4-BE49-F238E27FC236}">
              <a16:creationId xmlns:a16="http://schemas.microsoft.com/office/drawing/2014/main" id="{94EFE62D-E5B3-4149-801F-4614F08C391A}"/>
            </a:ext>
          </a:extLst>
        </xdr:cNvPr>
        <xdr:cNvSpPr txBox="1"/>
      </xdr:nvSpPr>
      <xdr:spPr>
        <a:xfrm>
          <a:off x="18561127" y="639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6367</xdr:rowOff>
    </xdr:from>
    <xdr:ext cx="469744" cy="259045"/>
    <xdr:sp macro="" textlink="">
      <xdr:nvSpPr>
        <xdr:cNvPr id="493" name="n_2aveValue【認定こども園・幼稚園・保育所】&#10;一人当たり面積">
          <a:extLst>
            <a:ext uri="{FF2B5EF4-FFF2-40B4-BE49-F238E27FC236}">
              <a16:creationId xmlns:a16="http://schemas.microsoft.com/office/drawing/2014/main" id="{EE51833D-1D13-4BAF-9A22-977D9BC434A0}"/>
            </a:ext>
          </a:extLst>
        </xdr:cNvPr>
        <xdr:cNvSpPr txBox="1"/>
      </xdr:nvSpPr>
      <xdr:spPr>
        <a:xfrm>
          <a:off x="17776267" y="6376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147337</xdr:rowOff>
    </xdr:from>
    <xdr:ext cx="469744" cy="259045"/>
    <xdr:sp macro="" textlink="">
      <xdr:nvSpPr>
        <xdr:cNvPr id="494" name="n_3aveValue【認定こども園・幼稚園・保育所】&#10;一人当たり面積">
          <a:extLst>
            <a:ext uri="{FF2B5EF4-FFF2-40B4-BE49-F238E27FC236}">
              <a16:creationId xmlns:a16="http://schemas.microsoft.com/office/drawing/2014/main" id="{BC37097B-468D-40E6-8658-89437D0D2B0A}"/>
            </a:ext>
          </a:extLst>
        </xdr:cNvPr>
        <xdr:cNvSpPr txBox="1"/>
      </xdr:nvSpPr>
      <xdr:spPr>
        <a:xfrm>
          <a:off x="17001567" y="6350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162577</xdr:rowOff>
    </xdr:from>
    <xdr:ext cx="469744" cy="259045"/>
    <xdr:sp macro="" textlink="">
      <xdr:nvSpPr>
        <xdr:cNvPr id="495" name="n_4aveValue【認定こども園・幼稚園・保育所】&#10;一人当たり面積">
          <a:extLst>
            <a:ext uri="{FF2B5EF4-FFF2-40B4-BE49-F238E27FC236}">
              <a16:creationId xmlns:a16="http://schemas.microsoft.com/office/drawing/2014/main" id="{F747DB84-635A-44EA-B9C8-3B6A0673307B}"/>
            </a:ext>
          </a:extLst>
        </xdr:cNvPr>
        <xdr:cNvSpPr txBox="1"/>
      </xdr:nvSpPr>
      <xdr:spPr>
        <a:xfrm>
          <a:off x="16226867" y="6365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148607</xdr:rowOff>
    </xdr:from>
    <xdr:ext cx="469744" cy="259045"/>
    <xdr:sp macro="" textlink="">
      <xdr:nvSpPr>
        <xdr:cNvPr id="496" name="n_1mainValue【認定こども園・幼稚園・保育所】&#10;一人当たり面積">
          <a:extLst>
            <a:ext uri="{FF2B5EF4-FFF2-40B4-BE49-F238E27FC236}">
              <a16:creationId xmlns:a16="http://schemas.microsoft.com/office/drawing/2014/main" id="{46B12E1B-7202-4C17-99B4-D019477F23DE}"/>
            </a:ext>
          </a:extLst>
        </xdr:cNvPr>
        <xdr:cNvSpPr txBox="1"/>
      </xdr:nvSpPr>
      <xdr:spPr>
        <a:xfrm>
          <a:off x="18561127" y="685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118127</xdr:rowOff>
    </xdr:from>
    <xdr:ext cx="469744" cy="259045"/>
    <xdr:sp macro="" textlink="">
      <xdr:nvSpPr>
        <xdr:cNvPr id="497" name="n_2mainValue【認定こども園・幼稚園・保育所】&#10;一人当たり面積">
          <a:extLst>
            <a:ext uri="{FF2B5EF4-FFF2-40B4-BE49-F238E27FC236}">
              <a16:creationId xmlns:a16="http://schemas.microsoft.com/office/drawing/2014/main" id="{0476EB83-75D7-441C-8791-2EFFACEE5CE0}"/>
            </a:ext>
          </a:extLst>
        </xdr:cNvPr>
        <xdr:cNvSpPr txBox="1"/>
      </xdr:nvSpPr>
      <xdr:spPr>
        <a:xfrm>
          <a:off x="17776267" y="682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110507</xdr:rowOff>
    </xdr:from>
    <xdr:ext cx="469744" cy="259045"/>
    <xdr:sp macro="" textlink="">
      <xdr:nvSpPr>
        <xdr:cNvPr id="498" name="n_3mainValue【認定こども園・幼稚園・保育所】&#10;一人当たり面積">
          <a:extLst>
            <a:ext uri="{FF2B5EF4-FFF2-40B4-BE49-F238E27FC236}">
              <a16:creationId xmlns:a16="http://schemas.microsoft.com/office/drawing/2014/main" id="{B572DB8A-AAF1-4745-A487-AFAE9357800E}"/>
            </a:ext>
          </a:extLst>
        </xdr:cNvPr>
        <xdr:cNvSpPr txBox="1"/>
      </xdr:nvSpPr>
      <xdr:spPr>
        <a:xfrm>
          <a:off x="17001567" y="681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110507</xdr:rowOff>
    </xdr:from>
    <xdr:ext cx="469744" cy="259045"/>
    <xdr:sp macro="" textlink="">
      <xdr:nvSpPr>
        <xdr:cNvPr id="499" name="n_4mainValue【認定こども園・幼稚園・保育所】&#10;一人当たり面積">
          <a:extLst>
            <a:ext uri="{FF2B5EF4-FFF2-40B4-BE49-F238E27FC236}">
              <a16:creationId xmlns:a16="http://schemas.microsoft.com/office/drawing/2014/main" id="{5B683156-301A-4513-9591-31C485AAD823}"/>
            </a:ext>
          </a:extLst>
        </xdr:cNvPr>
        <xdr:cNvSpPr txBox="1"/>
      </xdr:nvSpPr>
      <xdr:spPr>
        <a:xfrm>
          <a:off x="16226867" y="681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0" name="正方形/長方形 499">
          <a:extLst>
            <a:ext uri="{FF2B5EF4-FFF2-40B4-BE49-F238E27FC236}">
              <a16:creationId xmlns:a16="http://schemas.microsoft.com/office/drawing/2014/main" id="{2DD681A0-9929-4CBD-A001-E4A4BFBA0920}"/>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1" name="正方形/長方形 500">
          <a:extLst>
            <a:ext uri="{FF2B5EF4-FFF2-40B4-BE49-F238E27FC236}">
              <a16:creationId xmlns:a16="http://schemas.microsoft.com/office/drawing/2014/main" id="{C17FB1EF-02D8-41DF-BB98-6D459A7021C6}"/>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2" name="正方形/長方形 501">
          <a:extLst>
            <a:ext uri="{FF2B5EF4-FFF2-40B4-BE49-F238E27FC236}">
              <a16:creationId xmlns:a16="http://schemas.microsoft.com/office/drawing/2014/main" id="{9F4AF796-62CD-4CBC-9CFD-A38245325925}"/>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3" name="正方形/長方形 502">
          <a:extLst>
            <a:ext uri="{FF2B5EF4-FFF2-40B4-BE49-F238E27FC236}">
              <a16:creationId xmlns:a16="http://schemas.microsoft.com/office/drawing/2014/main" id="{459BC5C2-F775-4C8A-8F4E-CF2AEBC12D44}"/>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4" name="正方形/長方形 503">
          <a:extLst>
            <a:ext uri="{FF2B5EF4-FFF2-40B4-BE49-F238E27FC236}">
              <a16:creationId xmlns:a16="http://schemas.microsoft.com/office/drawing/2014/main" id="{27421135-D497-43B5-932F-3D71368DEBFE}"/>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5" name="正方形/長方形 504">
          <a:extLst>
            <a:ext uri="{FF2B5EF4-FFF2-40B4-BE49-F238E27FC236}">
              <a16:creationId xmlns:a16="http://schemas.microsoft.com/office/drawing/2014/main" id="{39087F7C-FFCC-448C-835A-5FA50A239884}"/>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6" name="正方形/長方形 505">
          <a:extLst>
            <a:ext uri="{FF2B5EF4-FFF2-40B4-BE49-F238E27FC236}">
              <a16:creationId xmlns:a16="http://schemas.microsoft.com/office/drawing/2014/main" id="{13C88893-1DDD-433D-AD27-E9C40A1F087C}"/>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7" name="正方形/長方形 506">
          <a:extLst>
            <a:ext uri="{FF2B5EF4-FFF2-40B4-BE49-F238E27FC236}">
              <a16:creationId xmlns:a16="http://schemas.microsoft.com/office/drawing/2014/main" id="{EE726299-DF17-4852-B9A5-A4EECA17F935}"/>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08" name="テキスト ボックス 507">
          <a:extLst>
            <a:ext uri="{FF2B5EF4-FFF2-40B4-BE49-F238E27FC236}">
              <a16:creationId xmlns:a16="http://schemas.microsoft.com/office/drawing/2014/main" id="{6AD36E16-D054-40CA-B064-C0BB6263EFD7}"/>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09" name="直線コネクタ 508">
          <a:extLst>
            <a:ext uri="{FF2B5EF4-FFF2-40B4-BE49-F238E27FC236}">
              <a16:creationId xmlns:a16="http://schemas.microsoft.com/office/drawing/2014/main" id="{7364B7D8-4807-4A60-AC92-9554D03451AF}"/>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0" name="テキスト ボックス 509">
          <a:extLst>
            <a:ext uri="{FF2B5EF4-FFF2-40B4-BE49-F238E27FC236}">
              <a16:creationId xmlns:a16="http://schemas.microsoft.com/office/drawing/2014/main" id="{135D517A-4357-4BD6-ADEA-3AF05E740736}"/>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1" name="直線コネクタ 510">
          <a:extLst>
            <a:ext uri="{FF2B5EF4-FFF2-40B4-BE49-F238E27FC236}">
              <a16:creationId xmlns:a16="http://schemas.microsoft.com/office/drawing/2014/main" id="{339C8B71-3FBD-4124-81F6-5609FE3E45BF}"/>
            </a:ext>
          </a:extLst>
        </xdr:cNvPr>
        <xdr:cNvCxnSpPr/>
      </xdr:nvCxnSpPr>
      <xdr:spPr>
        <a:xfrm>
          <a:off x="10960100" y="10728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2" name="テキスト ボックス 511">
          <a:extLst>
            <a:ext uri="{FF2B5EF4-FFF2-40B4-BE49-F238E27FC236}">
              <a16:creationId xmlns:a16="http://schemas.microsoft.com/office/drawing/2014/main" id="{FD586C6A-472D-4AED-83BF-915FBFE28390}"/>
            </a:ext>
          </a:extLst>
        </xdr:cNvPr>
        <xdr:cNvSpPr txBox="1"/>
      </xdr:nvSpPr>
      <xdr:spPr>
        <a:xfrm>
          <a:off x="1056150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3" name="直線コネクタ 512">
          <a:extLst>
            <a:ext uri="{FF2B5EF4-FFF2-40B4-BE49-F238E27FC236}">
              <a16:creationId xmlns:a16="http://schemas.microsoft.com/office/drawing/2014/main" id="{F5839653-2BAF-4974-BD76-C35FE94E99B3}"/>
            </a:ext>
          </a:extLst>
        </xdr:cNvPr>
        <xdr:cNvCxnSpPr/>
      </xdr:nvCxnSpPr>
      <xdr:spPr>
        <a:xfrm>
          <a:off x="10960100" y="10283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4" name="テキスト ボックス 513">
          <a:extLst>
            <a:ext uri="{FF2B5EF4-FFF2-40B4-BE49-F238E27FC236}">
              <a16:creationId xmlns:a16="http://schemas.microsoft.com/office/drawing/2014/main" id="{4B2473CF-FDC8-40A8-B2CC-73EE07CE8E22}"/>
            </a:ext>
          </a:extLst>
        </xdr:cNvPr>
        <xdr:cNvSpPr txBox="1"/>
      </xdr:nvSpPr>
      <xdr:spPr>
        <a:xfrm>
          <a:off x="1060276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5" name="直線コネクタ 514">
          <a:extLst>
            <a:ext uri="{FF2B5EF4-FFF2-40B4-BE49-F238E27FC236}">
              <a16:creationId xmlns:a16="http://schemas.microsoft.com/office/drawing/2014/main" id="{E9A75F97-4581-4B03-99B7-5C45D5200DF3}"/>
            </a:ext>
          </a:extLst>
        </xdr:cNvPr>
        <xdr:cNvCxnSpPr/>
      </xdr:nvCxnSpPr>
      <xdr:spPr>
        <a:xfrm>
          <a:off x="10960100" y="98374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16" name="テキスト ボックス 515">
          <a:extLst>
            <a:ext uri="{FF2B5EF4-FFF2-40B4-BE49-F238E27FC236}">
              <a16:creationId xmlns:a16="http://schemas.microsoft.com/office/drawing/2014/main" id="{098D44B9-51DB-4B2E-ACA0-AE1F33D2CE3C}"/>
            </a:ext>
          </a:extLst>
        </xdr:cNvPr>
        <xdr:cNvSpPr txBox="1"/>
      </xdr:nvSpPr>
      <xdr:spPr>
        <a:xfrm>
          <a:off x="1060276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17" name="直線コネクタ 516">
          <a:extLst>
            <a:ext uri="{FF2B5EF4-FFF2-40B4-BE49-F238E27FC236}">
              <a16:creationId xmlns:a16="http://schemas.microsoft.com/office/drawing/2014/main" id="{E50E69BF-382E-49C6-915B-833B63826CA7}"/>
            </a:ext>
          </a:extLst>
        </xdr:cNvPr>
        <xdr:cNvCxnSpPr/>
      </xdr:nvCxnSpPr>
      <xdr:spPr>
        <a:xfrm>
          <a:off x="10960100" y="93878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18" name="テキスト ボックス 517">
          <a:extLst>
            <a:ext uri="{FF2B5EF4-FFF2-40B4-BE49-F238E27FC236}">
              <a16:creationId xmlns:a16="http://schemas.microsoft.com/office/drawing/2014/main" id="{25EFAFF9-A4EE-457C-BCE0-DEECEFDF7BC4}"/>
            </a:ext>
          </a:extLst>
        </xdr:cNvPr>
        <xdr:cNvSpPr txBox="1"/>
      </xdr:nvSpPr>
      <xdr:spPr>
        <a:xfrm>
          <a:off x="1060276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19" name="直線コネクタ 518">
          <a:extLst>
            <a:ext uri="{FF2B5EF4-FFF2-40B4-BE49-F238E27FC236}">
              <a16:creationId xmlns:a16="http://schemas.microsoft.com/office/drawing/2014/main" id="{5E93F18A-B910-4665-A618-03CC695A18BD}"/>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0" name="テキスト ボックス 519">
          <a:extLst>
            <a:ext uri="{FF2B5EF4-FFF2-40B4-BE49-F238E27FC236}">
              <a16:creationId xmlns:a16="http://schemas.microsoft.com/office/drawing/2014/main" id="{62DB0A43-962B-40DF-970F-4B4D5693C00D}"/>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1" name="【学校施設】&#10;有形固定資産減価償却率グラフ枠">
          <a:extLst>
            <a:ext uri="{FF2B5EF4-FFF2-40B4-BE49-F238E27FC236}">
              <a16:creationId xmlns:a16="http://schemas.microsoft.com/office/drawing/2014/main" id="{4233032F-6FB0-4357-8521-548B115D89C7}"/>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34290</xdr:rowOff>
    </xdr:from>
    <xdr:to>
      <xdr:col>85</xdr:col>
      <xdr:colOff>126364</xdr:colOff>
      <xdr:row>62</xdr:row>
      <xdr:rowOff>153162</xdr:rowOff>
    </xdr:to>
    <xdr:cxnSp macro="">
      <xdr:nvCxnSpPr>
        <xdr:cNvPr id="522" name="直線コネクタ 521">
          <a:extLst>
            <a:ext uri="{FF2B5EF4-FFF2-40B4-BE49-F238E27FC236}">
              <a16:creationId xmlns:a16="http://schemas.microsoft.com/office/drawing/2014/main" id="{62228153-5909-4AD2-822D-AECDCBA873A4}"/>
            </a:ext>
          </a:extLst>
        </xdr:cNvPr>
        <xdr:cNvCxnSpPr/>
      </xdr:nvCxnSpPr>
      <xdr:spPr>
        <a:xfrm flipV="1">
          <a:off x="14375764" y="9254490"/>
          <a:ext cx="0" cy="12923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156989</xdr:rowOff>
    </xdr:from>
    <xdr:ext cx="405111" cy="259045"/>
    <xdr:sp macro="" textlink="">
      <xdr:nvSpPr>
        <xdr:cNvPr id="523" name="【学校施設】&#10;有形固定資産減価償却率最小値テキスト">
          <a:extLst>
            <a:ext uri="{FF2B5EF4-FFF2-40B4-BE49-F238E27FC236}">
              <a16:creationId xmlns:a16="http://schemas.microsoft.com/office/drawing/2014/main" id="{8B3A695B-742B-46F6-BB72-CCE1AF260EA2}"/>
            </a:ext>
          </a:extLst>
        </xdr:cNvPr>
        <xdr:cNvSpPr txBox="1"/>
      </xdr:nvSpPr>
      <xdr:spPr>
        <a:xfrm>
          <a:off x="14414500" y="10550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153162</xdr:rowOff>
    </xdr:from>
    <xdr:to>
      <xdr:col>86</xdr:col>
      <xdr:colOff>25400</xdr:colOff>
      <xdr:row>62</xdr:row>
      <xdr:rowOff>153162</xdr:rowOff>
    </xdr:to>
    <xdr:cxnSp macro="">
      <xdr:nvCxnSpPr>
        <xdr:cNvPr id="524" name="直線コネクタ 523">
          <a:extLst>
            <a:ext uri="{FF2B5EF4-FFF2-40B4-BE49-F238E27FC236}">
              <a16:creationId xmlns:a16="http://schemas.microsoft.com/office/drawing/2014/main" id="{D9A72EE1-42DB-49DD-A18F-0F1A5BBB5630}"/>
            </a:ext>
          </a:extLst>
        </xdr:cNvPr>
        <xdr:cNvCxnSpPr/>
      </xdr:nvCxnSpPr>
      <xdr:spPr>
        <a:xfrm>
          <a:off x="14287500" y="105468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152417</xdr:rowOff>
    </xdr:from>
    <xdr:ext cx="405111" cy="259045"/>
    <xdr:sp macro="" textlink="">
      <xdr:nvSpPr>
        <xdr:cNvPr id="525" name="【学校施設】&#10;有形固定資産減価償却率最大値テキスト">
          <a:extLst>
            <a:ext uri="{FF2B5EF4-FFF2-40B4-BE49-F238E27FC236}">
              <a16:creationId xmlns:a16="http://schemas.microsoft.com/office/drawing/2014/main" id="{73C1ECF7-F216-4F22-83F1-E7F48C3E9462}"/>
            </a:ext>
          </a:extLst>
        </xdr:cNvPr>
        <xdr:cNvSpPr txBox="1"/>
      </xdr:nvSpPr>
      <xdr:spPr>
        <a:xfrm>
          <a:off x="14414500" y="9037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34290</xdr:rowOff>
    </xdr:from>
    <xdr:to>
      <xdr:col>86</xdr:col>
      <xdr:colOff>25400</xdr:colOff>
      <xdr:row>55</xdr:row>
      <xdr:rowOff>34290</xdr:rowOff>
    </xdr:to>
    <xdr:cxnSp macro="">
      <xdr:nvCxnSpPr>
        <xdr:cNvPr id="526" name="直線コネクタ 525">
          <a:extLst>
            <a:ext uri="{FF2B5EF4-FFF2-40B4-BE49-F238E27FC236}">
              <a16:creationId xmlns:a16="http://schemas.microsoft.com/office/drawing/2014/main" id="{3E1A895C-058D-4418-9295-232787ADDE68}"/>
            </a:ext>
          </a:extLst>
        </xdr:cNvPr>
        <xdr:cNvCxnSpPr/>
      </xdr:nvCxnSpPr>
      <xdr:spPr>
        <a:xfrm>
          <a:off x="14287500" y="9254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72661</xdr:rowOff>
    </xdr:from>
    <xdr:ext cx="405111" cy="259045"/>
    <xdr:sp macro="" textlink="">
      <xdr:nvSpPr>
        <xdr:cNvPr id="527" name="【学校施設】&#10;有形固定資産減価償却率平均値テキスト">
          <a:extLst>
            <a:ext uri="{FF2B5EF4-FFF2-40B4-BE49-F238E27FC236}">
              <a16:creationId xmlns:a16="http://schemas.microsoft.com/office/drawing/2014/main" id="{648BF418-D006-476A-B71F-0ED1DA7EB876}"/>
            </a:ext>
          </a:extLst>
        </xdr:cNvPr>
        <xdr:cNvSpPr txBox="1"/>
      </xdr:nvSpPr>
      <xdr:spPr>
        <a:xfrm>
          <a:off x="14414500" y="97957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49784</xdr:rowOff>
    </xdr:from>
    <xdr:to>
      <xdr:col>85</xdr:col>
      <xdr:colOff>177800</xdr:colOff>
      <xdr:row>59</xdr:row>
      <xdr:rowOff>151384</xdr:rowOff>
    </xdr:to>
    <xdr:sp macro="" textlink="">
      <xdr:nvSpPr>
        <xdr:cNvPr id="528" name="フローチャート: 判断 527">
          <a:extLst>
            <a:ext uri="{FF2B5EF4-FFF2-40B4-BE49-F238E27FC236}">
              <a16:creationId xmlns:a16="http://schemas.microsoft.com/office/drawing/2014/main" id="{9EDA548E-F792-420C-A510-F2852FB49368}"/>
            </a:ext>
          </a:extLst>
        </xdr:cNvPr>
        <xdr:cNvSpPr/>
      </xdr:nvSpPr>
      <xdr:spPr>
        <a:xfrm>
          <a:off x="14325600" y="9940544"/>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49784</xdr:rowOff>
    </xdr:from>
    <xdr:to>
      <xdr:col>81</xdr:col>
      <xdr:colOff>101600</xdr:colOff>
      <xdr:row>59</xdr:row>
      <xdr:rowOff>151384</xdr:rowOff>
    </xdr:to>
    <xdr:sp macro="" textlink="">
      <xdr:nvSpPr>
        <xdr:cNvPr id="529" name="フローチャート: 判断 528">
          <a:extLst>
            <a:ext uri="{FF2B5EF4-FFF2-40B4-BE49-F238E27FC236}">
              <a16:creationId xmlns:a16="http://schemas.microsoft.com/office/drawing/2014/main" id="{31864182-A0C7-42DF-8511-7EE5B11FA244}"/>
            </a:ext>
          </a:extLst>
        </xdr:cNvPr>
        <xdr:cNvSpPr/>
      </xdr:nvSpPr>
      <xdr:spPr>
        <a:xfrm>
          <a:off x="13578840" y="9940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42926</xdr:rowOff>
    </xdr:from>
    <xdr:to>
      <xdr:col>76</xdr:col>
      <xdr:colOff>165100</xdr:colOff>
      <xdr:row>59</xdr:row>
      <xdr:rowOff>144526</xdr:rowOff>
    </xdr:to>
    <xdr:sp macro="" textlink="">
      <xdr:nvSpPr>
        <xdr:cNvPr id="530" name="フローチャート: 判断 529">
          <a:extLst>
            <a:ext uri="{FF2B5EF4-FFF2-40B4-BE49-F238E27FC236}">
              <a16:creationId xmlns:a16="http://schemas.microsoft.com/office/drawing/2014/main" id="{21F43693-0268-441C-A73F-C49341D004DD}"/>
            </a:ext>
          </a:extLst>
        </xdr:cNvPr>
        <xdr:cNvSpPr/>
      </xdr:nvSpPr>
      <xdr:spPr>
        <a:xfrm>
          <a:off x="12804140" y="9933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33782</xdr:rowOff>
    </xdr:from>
    <xdr:to>
      <xdr:col>72</xdr:col>
      <xdr:colOff>38100</xdr:colOff>
      <xdr:row>59</xdr:row>
      <xdr:rowOff>135382</xdr:rowOff>
    </xdr:to>
    <xdr:sp macro="" textlink="">
      <xdr:nvSpPr>
        <xdr:cNvPr id="531" name="フローチャート: 判断 530">
          <a:extLst>
            <a:ext uri="{FF2B5EF4-FFF2-40B4-BE49-F238E27FC236}">
              <a16:creationId xmlns:a16="http://schemas.microsoft.com/office/drawing/2014/main" id="{316056FB-B602-4543-83EE-FED7D2E09A19}"/>
            </a:ext>
          </a:extLst>
        </xdr:cNvPr>
        <xdr:cNvSpPr/>
      </xdr:nvSpPr>
      <xdr:spPr>
        <a:xfrm>
          <a:off x="12029440" y="992454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33782</xdr:rowOff>
    </xdr:from>
    <xdr:to>
      <xdr:col>67</xdr:col>
      <xdr:colOff>101600</xdr:colOff>
      <xdr:row>59</xdr:row>
      <xdr:rowOff>135382</xdr:rowOff>
    </xdr:to>
    <xdr:sp macro="" textlink="">
      <xdr:nvSpPr>
        <xdr:cNvPr id="532" name="フローチャート: 判断 531">
          <a:extLst>
            <a:ext uri="{FF2B5EF4-FFF2-40B4-BE49-F238E27FC236}">
              <a16:creationId xmlns:a16="http://schemas.microsoft.com/office/drawing/2014/main" id="{C5AD4817-8B36-4168-BE15-A1309302A5BD}"/>
            </a:ext>
          </a:extLst>
        </xdr:cNvPr>
        <xdr:cNvSpPr/>
      </xdr:nvSpPr>
      <xdr:spPr>
        <a:xfrm>
          <a:off x="11231880" y="9924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3" name="テキスト ボックス 532">
          <a:extLst>
            <a:ext uri="{FF2B5EF4-FFF2-40B4-BE49-F238E27FC236}">
              <a16:creationId xmlns:a16="http://schemas.microsoft.com/office/drawing/2014/main" id="{45D1800E-00ED-482E-B533-93BF11C47D77}"/>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4" name="テキスト ボックス 533">
          <a:extLst>
            <a:ext uri="{FF2B5EF4-FFF2-40B4-BE49-F238E27FC236}">
              <a16:creationId xmlns:a16="http://schemas.microsoft.com/office/drawing/2014/main" id="{1068F7E0-8988-4030-B182-0D0B866F877C}"/>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5" name="テキスト ボックス 534">
          <a:extLst>
            <a:ext uri="{FF2B5EF4-FFF2-40B4-BE49-F238E27FC236}">
              <a16:creationId xmlns:a16="http://schemas.microsoft.com/office/drawing/2014/main" id="{EA542BAA-0277-4E56-87E0-B9D5BFCEF3C4}"/>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6" name="テキスト ボックス 535">
          <a:extLst>
            <a:ext uri="{FF2B5EF4-FFF2-40B4-BE49-F238E27FC236}">
              <a16:creationId xmlns:a16="http://schemas.microsoft.com/office/drawing/2014/main" id="{31A1CDFF-D933-4F20-A78A-79AA95ADB808}"/>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1D90D0CC-E954-4AD6-ADDF-A3F27057E839}"/>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159512</xdr:rowOff>
    </xdr:from>
    <xdr:to>
      <xdr:col>85</xdr:col>
      <xdr:colOff>177800</xdr:colOff>
      <xdr:row>62</xdr:row>
      <xdr:rowOff>89662</xdr:rowOff>
    </xdr:to>
    <xdr:sp macro="" textlink="">
      <xdr:nvSpPr>
        <xdr:cNvPr id="538" name="楕円 537">
          <a:extLst>
            <a:ext uri="{FF2B5EF4-FFF2-40B4-BE49-F238E27FC236}">
              <a16:creationId xmlns:a16="http://schemas.microsoft.com/office/drawing/2014/main" id="{01CE9EB7-A1AB-4BA4-A5CC-3EBF64CE729D}"/>
            </a:ext>
          </a:extLst>
        </xdr:cNvPr>
        <xdr:cNvSpPr/>
      </xdr:nvSpPr>
      <xdr:spPr>
        <a:xfrm>
          <a:off x="14325600" y="10385552"/>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74439</xdr:rowOff>
    </xdr:from>
    <xdr:ext cx="405111" cy="259045"/>
    <xdr:sp macro="" textlink="">
      <xdr:nvSpPr>
        <xdr:cNvPr id="539" name="【学校施設】&#10;有形固定資産減価償却率該当値テキスト">
          <a:extLst>
            <a:ext uri="{FF2B5EF4-FFF2-40B4-BE49-F238E27FC236}">
              <a16:creationId xmlns:a16="http://schemas.microsoft.com/office/drawing/2014/main" id="{AEB9496E-16E1-45F2-9BF6-A5206947522E}"/>
            </a:ext>
          </a:extLst>
        </xdr:cNvPr>
        <xdr:cNvSpPr txBox="1"/>
      </xdr:nvSpPr>
      <xdr:spPr>
        <a:xfrm>
          <a:off x="14414500" y="10300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129794</xdr:rowOff>
    </xdr:from>
    <xdr:to>
      <xdr:col>81</xdr:col>
      <xdr:colOff>101600</xdr:colOff>
      <xdr:row>62</xdr:row>
      <xdr:rowOff>59944</xdr:rowOff>
    </xdr:to>
    <xdr:sp macro="" textlink="">
      <xdr:nvSpPr>
        <xdr:cNvPr id="540" name="楕円 539">
          <a:extLst>
            <a:ext uri="{FF2B5EF4-FFF2-40B4-BE49-F238E27FC236}">
              <a16:creationId xmlns:a16="http://schemas.microsoft.com/office/drawing/2014/main" id="{EC0C8818-D2CC-42F9-A9C8-A2C920AC04BE}"/>
            </a:ext>
          </a:extLst>
        </xdr:cNvPr>
        <xdr:cNvSpPr/>
      </xdr:nvSpPr>
      <xdr:spPr>
        <a:xfrm>
          <a:off x="13578840" y="103558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9144</xdr:rowOff>
    </xdr:from>
    <xdr:to>
      <xdr:col>85</xdr:col>
      <xdr:colOff>127000</xdr:colOff>
      <xdr:row>62</xdr:row>
      <xdr:rowOff>38862</xdr:rowOff>
    </xdr:to>
    <xdr:cxnSp macro="">
      <xdr:nvCxnSpPr>
        <xdr:cNvPr id="541" name="直線コネクタ 540">
          <a:extLst>
            <a:ext uri="{FF2B5EF4-FFF2-40B4-BE49-F238E27FC236}">
              <a16:creationId xmlns:a16="http://schemas.microsoft.com/office/drawing/2014/main" id="{92D7815C-0500-4C72-A0E8-D92BC5FB31F4}"/>
            </a:ext>
          </a:extLst>
        </xdr:cNvPr>
        <xdr:cNvCxnSpPr/>
      </xdr:nvCxnSpPr>
      <xdr:spPr>
        <a:xfrm>
          <a:off x="13629640" y="10402824"/>
          <a:ext cx="74676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95504</xdr:rowOff>
    </xdr:from>
    <xdr:to>
      <xdr:col>76</xdr:col>
      <xdr:colOff>165100</xdr:colOff>
      <xdr:row>62</xdr:row>
      <xdr:rowOff>25654</xdr:rowOff>
    </xdr:to>
    <xdr:sp macro="" textlink="">
      <xdr:nvSpPr>
        <xdr:cNvPr id="542" name="楕円 541">
          <a:extLst>
            <a:ext uri="{FF2B5EF4-FFF2-40B4-BE49-F238E27FC236}">
              <a16:creationId xmlns:a16="http://schemas.microsoft.com/office/drawing/2014/main" id="{0B387553-1388-4329-99F3-2FDFD79CAB31}"/>
            </a:ext>
          </a:extLst>
        </xdr:cNvPr>
        <xdr:cNvSpPr/>
      </xdr:nvSpPr>
      <xdr:spPr>
        <a:xfrm>
          <a:off x="12804140" y="103215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146304</xdr:rowOff>
    </xdr:from>
    <xdr:to>
      <xdr:col>81</xdr:col>
      <xdr:colOff>50800</xdr:colOff>
      <xdr:row>62</xdr:row>
      <xdr:rowOff>9144</xdr:rowOff>
    </xdr:to>
    <xdr:cxnSp macro="">
      <xdr:nvCxnSpPr>
        <xdr:cNvPr id="543" name="直線コネクタ 542">
          <a:extLst>
            <a:ext uri="{FF2B5EF4-FFF2-40B4-BE49-F238E27FC236}">
              <a16:creationId xmlns:a16="http://schemas.microsoft.com/office/drawing/2014/main" id="{552C6350-AE46-4F75-9DA8-E88CB88735CE}"/>
            </a:ext>
          </a:extLst>
        </xdr:cNvPr>
        <xdr:cNvCxnSpPr/>
      </xdr:nvCxnSpPr>
      <xdr:spPr>
        <a:xfrm>
          <a:off x="12854940" y="10372344"/>
          <a:ext cx="7747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63500</xdr:rowOff>
    </xdr:from>
    <xdr:to>
      <xdr:col>72</xdr:col>
      <xdr:colOff>38100</xdr:colOff>
      <xdr:row>61</xdr:row>
      <xdr:rowOff>165100</xdr:rowOff>
    </xdr:to>
    <xdr:sp macro="" textlink="">
      <xdr:nvSpPr>
        <xdr:cNvPr id="544" name="楕円 543">
          <a:extLst>
            <a:ext uri="{FF2B5EF4-FFF2-40B4-BE49-F238E27FC236}">
              <a16:creationId xmlns:a16="http://schemas.microsoft.com/office/drawing/2014/main" id="{CBD93702-2E01-44EA-A875-898E63AEE89D}"/>
            </a:ext>
          </a:extLst>
        </xdr:cNvPr>
        <xdr:cNvSpPr/>
      </xdr:nvSpPr>
      <xdr:spPr>
        <a:xfrm>
          <a:off x="12029440" y="102895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114300</xdr:rowOff>
    </xdr:from>
    <xdr:to>
      <xdr:col>76</xdr:col>
      <xdr:colOff>114300</xdr:colOff>
      <xdr:row>61</xdr:row>
      <xdr:rowOff>146304</xdr:rowOff>
    </xdr:to>
    <xdr:cxnSp macro="">
      <xdr:nvCxnSpPr>
        <xdr:cNvPr id="545" name="直線コネクタ 544">
          <a:extLst>
            <a:ext uri="{FF2B5EF4-FFF2-40B4-BE49-F238E27FC236}">
              <a16:creationId xmlns:a16="http://schemas.microsoft.com/office/drawing/2014/main" id="{D82A4382-3BA0-4184-A6AE-3A9C4A4DB2A2}"/>
            </a:ext>
          </a:extLst>
        </xdr:cNvPr>
        <xdr:cNvCxnSpPr/>
      </xdr:nvCxnSpPr>
      <xdr:spPr>
        <a:xfrm>
          <a:off x="12072620" y="10340340"/>
          <a:ext cx="78232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122936</xdr:rowOff>
    </xdr:from>
    <xdr:to>
      <xdr:col>67</xdr:col>
      <xdr:colOff>101600</xdr:colOff>
      <xdr:row>61</xdr:row>
      <xdr:rowOff>53086</xdr:rowOff>
    </xdr:to>
    <xdr:sp macro="" textlink="">
      <xdr:nvSpPr>
        <xdr:cNvPr id="546" name="楕円 545">
          <a:extLst>
            <a:ext uri="{FF2B5EF4-FFF2-40B4-BE49-F238E27FC236}">
              <a16:creationId xmlns:a16="http://schemas.microsoft.com/office/drawing/2014/main" id="{D145DD5C-B9D3-4F21-8AE6-B610A940D290}"/>
            </a:ext>
          </a:extLst>
        </xdr:cNvPr>
        <xdr:cNvSpPr/>
      </xdr:nvSpPr>
      <xdr:spPr>
        <a:xfrm>
          <a:off x="11231880" y="101813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2286</xdr:rowOff>
    </xdr:from>
    <xdr:to>
      <xdr:col>71</xdr:col>
      <xdr:colOff>177800</xdr:colOff>
      <xdr:row>61</xdr:row>
      <xdr:rowOff>114300</xdr:rowOff>
    </xdr:to>
    <xdr:cxnSp macro="">
      <xdr:nvCxnSpPr>
        <xdr:cNvPr id="547" name="直線コネクタ 546">
          <a:extLst>
            <a:ext uri="{FF2B5EF4-FFF2-40B4-BE49-F238E27FC236}">
              <a16:creationId xmlns:a16="http://schemas.microsoft.com/office/drawing/2014/main" id="{13CDEB9C-FF59-459A-8166-99F83C918117}"/>
            </a:ext>
          </a:extLst>
        </xdr:cNvPr>
        <xdr:cNvCxnSpPr/>
      </xdr:nvCxnSpPr>
      <xdr:spPr>
        <a:xfrm>
          <a:off x="11282680" y="10228326"/>
          <a:ext cx="789940" cy="112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167911</xdr:rowOff>
    </xdr:from>
    <xdr:ext cx="405111" cy="259045"/>
    <xdr:sp macro="" textlink="">
      <xdr:nvSpPr>
        <xdr:cNvPr id="548" name="n_1aveValue【学校施設】&#10;有形固定資産減価償却率">
          <a:extLst>
            <a:ext uri="{FF2B5EF4-FFF2-40B4-BE49-F238E27FC236}">
              <a16:creationId xmlns:a16="http://schemas.microsoft.com/office/drawing/2014/main" id="{7D1363D3-016F-44F4-AA75-7F1357FD1191}"/>
            </a:ext>
          </a:extLst>
        </xdr:cNvPr>
        <xdr:cNvSpPr txBox="1"/>
      </xdr:nvSpPr>
      <xdr:spPr>
        <a:xfrm>
          <a:off x="13437244" y="9723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161053</xdr:rowOff>
    </xdr:from>
    <xdr:ext cx="405111" cy="259045"/>
    <xdr:sp macro="" textlink="">
      <xdr:nvSpPr>
        <xdr:cNvPr id="549" name="n_2aveValue【学校施設】&#10;有形固定資産減価償却率">
          <a:extLst>
            <a:ext uri="{FF2B5EF4-FFF2-40B4-BE49-F238E27FC236}">
              <a16:creationId xmlns:a16="http://schemas.microsoft.com/office/drawing/2014/main" id="{8FA6E5FA-E2EF-4F07-8F57-483DA1BF2466}"/>
            </a:ext>
          </a:extLst>
        </xdr:cNvPr>
        <xdr:cNvSpPr txBox="1"/>
      </xdr:nvSpPr>
      <xdr:spPr>
        <a:xfrm>
          <a:off x="12675244" y="9716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151909</xdr:rowOff>
    </xdr:from>
    <xdr:ext cx="405111" cy="259045"/>
    <xdr:sp macro="" textlink="">
      <xdr:nvSpPr>
        <xdr:cNvPr id="550" name="n_3aveValue【学校施設】&#10;有形固定資産減価償却率">
          <a:extLst>
            <a:ext uri="{FF2B5EF4-FFF2-40B4-BE49-F238E27FC236}">
              <a16:creationId xmlns:a16="http://schemas.microsoft.com/office/drawing/2014/main" id="{BDD69953-57C3-4A8E-B30A-733FD585F7B8}"/>
            </a:ext>
          </a:extLst>
        </xdr:cNvPr>
        <xdr:cNvSpPr txBox="1"/>
      </xdr:nvSpPr>
      <xdr:spPr>
        <a:xfrm>
          <a:off x="11900544" y="9707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151909</xdr:rowOff>
    </xdr:from>
    <xdr:ext cx="405111" cy="259045"/>
    <xdr:sp macro="" textlink="">
      <xdr:nvSpPr>
        <xdr:cNvPr id="551" name="n_4aveValue【学校施設】&#10;有形固定資産減価償却率">
          <a:extLst>
            <a:ext uri="{FF2B5EF4-FFF2-40B4-BE49-F238E27FC236}">
              <a16:creationId xmlns:a16="http://schemas.microsoft.com/office/drawing/2014/main" id="{3D647CA6-97F7-491B-9275-9B31047F14EA}"/>
            </a:ext>
          </a:extLst>
        </xdr:cNvPr>
        <xdr:cNvSpPr txBox="1"/>
      </xdr:nvSpPr>
      <xdr:spPr>
        <a:xfrm>
          <a:off x="11102984" y="9707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51071</xdr:rowOff>
    </xdr:from>
    <xdr:ext cx="405111" cy="259045"/>
    <xdr:sp macro="" textlink="">
      <xdr:nvSpPr>
        <xdr:cNvPr id="552" name="n_1mainValue【学校施設】&#10;有形固定資産減価償却率">
          <a:extLst>
            <a:ext uri="{FF2B5EF4-FFF2-40B4-BE49-F238E27FC236}">
              <a16:creationId xmlns:a16="http://schemas.microsoft.com/office/drawing/2014/main" id="{F3D99269-6F77-418D-B16C-7A312D9FA77D}"/>
            </a:ext>
          </a:extLst>
        </xdr:cNvPr>
        <xdr:cNvSpPr txBox="1"/>
      </xdr:nvSpPr>
      <xdr:spPr>
        <a:xfrm>
          <a:off x="13437244" y="10444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16781</xdr:rowOff>
    </xdr:from>
    <xdr:ext cx="405111" cy="259045"/>
    <xdr:sp macro="" textlink="">
      <xdr:nvSpPr>
        <xdr:cNvPr id="553" name="n_2mainValue【学校施設】&#10;有形固定資産減価償却率">
          <a:extLst>
            <a:ext uri="{FF2B5EF4-FFF2-40B4-BE49-F238E27FC236}">
              <a16:creationId xmlns:a16="http://schemas.microsoft.com/office/drawing/2014/main" id="{56A09683-65BF-4CC2-886E-7CB0BCF8A1B1}"/>
            </a:ext>
          </a:extLst>
        </xdr:cNvPr>
        <xdr:cNvSpPr txBox="1"/>
      </xdr:nvSpPr>
      <xdr:spPr>
        <a:xfrm>
          <a:off x="12675244" y="10410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156227</xdr:rowOff>
    </xdr:from>
    <xdr:ext cx="405111" cy="259045"/>
    <xdr:sp macro="" textlink="">
      <xdr:nvSpPr>
        <xdr:cNvPr id="554" name="n_3mainValue【学校施設】&#10;有形固定資産減価償却率">
          <a:extLst>
            <a:ext uri="{FF2B5EF4-FFF2-40B4-BE49-F238E27FC236}">
              <a16:creationId xmlns:a16="http://schemas.microsoft.com/office/drawing/2014/main" id="{07604489-D182-41D6-B7FB-CF113423ADAE}"/>
            </a:ext>
          </a:extLst>
        </xdr:cNvPr>
        <xdr:cNvSpPr txBox="1"/>
      </xdr:nvSpPr>
      <xdr:spPr>
        <a:xfrm>
          <a:off x="11900544" y="1038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44213</xdr:rowOff>
    </xdr:from>
    <xdr:ext cx="405111" cy="259045"/>
    <xdr:sp macro="" textlink="">
      <xdr:nvSpPr>
        <xdr:cNvPr id="555" name="n_4mainValue【学校施設】&#10;有形固定資産減価償却率">
          <a:extLst>
            <a:ext uri="{FF2B5EF4-FFF2-40B4-BE49-F238E27FC236}">
              <a16:creationId xmlns:a16="http://schemas.microsoft.com/office/drawing/2014/main" id="{C474BCD4-3EE3-4848-AB10-5787B57D87A6}"/>
            </a:ext>
          </a:extLst>
        </xdr:cNvPr>
        <xdr:cNvSpPr txBox="1"/>
      </xdr:nvSpPr>
      <xdr:spPr>
        <a:xfrm>
          <a:off x="11102984" y="10270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6" name="正方形/長方形 555">
          <a:extLst>
            <a:ext uri="{FF2B5EF4-FFF2-40B4-BE49-F238E27FC236}">
              <a16:creationId xmlns:a16="http://schemas.microsoft.com/office/drawing/2014/main" id="{1486A47B-C6E8-4D9F-A9D9-272CD6CFA16A}"/>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57" name="正方形/長方形 556">
          <a:extLst>
            <a:ext uri="{FF2B5EF4-FFF2-40B4-BE49-F238E27FC236}">
              <a16:creationId xmlns:a16="http://schemas.microsoft.com/office/drawing/2014/main" id="{2BEB2C6C-3DB6-425F-9F96-D265793BA391}"/>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58" name="正方形/長方形 557">
          <a:extLst>
            <a:ext uri="{FF2B5EF4-FFF2-40B4-BE49-F238E27FC236}">
              <a16:creationId xmlns:a16="http://schemas.microsoft.com/office/drawing/2014/main" id="{D65A1885-17AF-4EAE-938C-996733E81C89}"/>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59" name="正方形/長方形 558">
          <a:extLst>
            <a:ext uri="{FF2B5EF4-FFF2-40B4-BE49-F238E27FC236}">
              <a16:creationId xmlns:a16="http://schemas.microsoft.com/office/drawing/2014/main" id="{84857D94-1B04-42E1-BD81-729C64E3FAFA}"/>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0" name="正方形/長方形 559">
          <a:extLst>
            <a:ext uri="{FF2B5EF4-FFF2-40B4-BE49-F238E27FC236}">
              <a16:creationId xmlns:a16="http://schemas.microsoft.com/office/drawing/2014/main" id="{FCE5E3C6-3F2A-40F7-82E2-1B9A0CA6904A}"/>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1" name="正方形/長方形 560">
          <a:extLst>
            <a:ext uri="{FF2B5EF4-FFF2-40B4-BE49-F238E27FC236}">
              <a16:creationId xmlns:a16="http://schemas.microsoft.com/office/drawing/2014/main" id="{A7BE6C54-137E-487E-864F-A7B890C976F7}"/>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2" name="正方形/長方形 561">
          <a:extLst>
            <a:ext uri="{FF2B5EF4-FFF2-40B4-BE49-F238E27FC236}">
              <a16:creationId xmlns:a16="http://schemas.microsoft.com/office/drawing/2014/main" id="{8CDD2EAB-7D0D-43E1-AE58-79A41CCBA25A}"/>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3" name="正方形/長方形 562">
          <a:extLst>
            <a:ext uri="{FF2B5EF4-FFF2-40B4-BE49-F238E27FC236}">
              <a16:creationId xmlns:a16="http://schemas.microsoft.com/office/drawing/2014/main" id="{3D140CCC-7BB5-4E0E-89C9-3690AFDF6209}"/>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4" name="テキスト ボックス 563">
          <a:extLst>
            <a:ext uri="{FF2B5EF4-FFF2-40B4-BE49-F238E27FC236}">
              <a16:creationId xmlns:a16="http://schemas.microsoft.com/office/drawing/2014/main" id="{9EDE34BD-B051-414E-B594-07A8E0256587}"/>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5" name="直線コネクタ 564">
          <a:extLst>
            <a:ext uri="{FF2B5EF4-FFF2-40B4-BE49-F238E27FC236}">
              <a16:creationId xmlns:a16="http://schemas.microsoft.com/office/drawing/2014/main" id="{7DDCB1F5-B6FE-46F2-83D5-5EAD2E1BF41A}"/>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66" name="テキスト ボックス 565">
          <a:extLst>
            <a:ext uri="{FF2B5EF4-FFF2-40B4-BE49-F238E27FC236}">
              <a16:creationId xmlns:a16="http://schemas.microsoft.com/office/drawing/2014/main" id="{71B4091D-9C54-4E56-9AA4-37916EF087DF}"/>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67" name="直線コネクタ 566">
          <a:extLst>
            <a:ext uri="{FF2B5EF4-FFF2-40B4-BE49-F238E27FC236}">
              <a16:creationId xmlns:a16="http://schemas.microsoft.com/office/drawing/2014/main" id="{009D99E1-3439-4E15-A5FA-44DCBFA75E27}"/>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68" name="テキスト ボックス 567">
          <a:extLst>
            <a:ext uri="{FF2B5EF4-FFF2-40B4-BE49-F238E27FC236}">
              <a16:creationId xmlns:a16="http://schemas.microsoft.com/office/drawing/2014/main" id="{1C1A1155-CF04-4635-8126-54DB992E65A1}"/>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69" name="直線コネクタ 568">
          <a:extLst>
            <a:ext uri="{FF2B5EF4-FFF2-40B4-BE49-F238E27FC236}">
              <a16:creationId xmlns:a16="http://schemas.microsoft.com/office/drawing/2014/main" id="{7A0FB30F-E033-4163-AB72-E02E2E8AC125}"/>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0" name="テキスト ボックス 569">
          <a:extLst>
            <a:ext uri="{FF2B5EF4-FFF2-40B4-BE49-F238E27FC236}">
              <a16:creationId xmlns:a16="http://schemas.microsoft.com/office/drawing/2014/main" id="{B2F54ECD-8565-477A-830D-1924A80EF4EF}"/>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1" name="直線コネクタ 570">
          <a:extLst>
            <a:ext uri="{FF2B5EF4-FFF2-40B4-BE49-F238E27FC236}">
              <a16:creationId xmlns:a16="http://schemas.microsoft.com/office/drawing/2014/main" id="{F4503040-CD09-404F-A66A-C76B6BCCBC2F}"/>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72" name="テキスト ボックス 571">
          <a:extLst>
            <a:ext uri="{FF2B5EF4-FFF2-40B4-BE49-F238E27FC236}">
              <a16:creationId xmlns:a16="http://schemas.microsoft.com/office/drawing/2014/main" id="{71970B21-89A2-4E1C-8015-5D33BCDAB5E8}"/>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73" name="直線コネクタ 572">
          <a:extLst>
            <a:ext uri="{FF2B5EF4-FFF2-40B4-BE49-F238E27FC236}">
              <a16:creationId xmlns:a16="http://schemas.microsoft.com/office/drawing/2014/main" id="{EC43A79E-9E76-4794-9047-0A69774A6C31}"/>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74" name="テキスト ボックス 573">
          <a:extLst>
            <a:ext uri="{FF2B5EF4-FFF2-40B4-BE49-F238E27FC236}">
              <a16:creationId xmlns:a16="http://schemas.microsoft.com/office/drawing/2014/main" id="{0BE2CED2-2668-49E2-96D3-AC92F9FC6C6D}"/>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75" name="直線コネクタ 574">
          <a:extLst>
            <a:ext uri="{FF2B5EF4-FFF2-40B4-BE49-F238E27FC236}">
              <a16:creationId xmlns:a16="http://schemas.microsoft.com/office/drawing/2014/main" id="{DC521A68-98B2-4291-943B-C1D83508294F}"/>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76" name="テキスト ボックス 575">
          <a:extLst>
            <a:ext uri="{FF2B5EF4-FFF2-40B4-BE49-F238E27FC236}">
              <a16:creationId xmlns:a16="http://schemas.microsoft.com/office/drawing/2014/main" id="{E8BC8C1A-8CBD-4643-8BC5-B310966D0D2D}"/>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77" name="直線コネクタ 576">
          <a:extLst>
            <a:ext uri="{FF2B5EF4-FFF2-40B4-BE49-F238E27FC236}">
              <a16:creationId xmlns:a16="http://schemas.microsoft.com/office/drawing/2014/main" id="{08443C13-D198-485E-BA05-5FD218CDBC94}"/>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78" name="テキスト ボックス 577">
          <a:extLst>
            <a:ext uri="{FF2B5EF4-FFF2-40B4-BE49-F238E27FC236}">
              <a16:creationId xmlns:a16="http://schemas.microsoft.com/office/drawing/2014/main" id="{218C3010-51FA-4E33-B930-1343BE65D242}"/>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9" name="直線コネクタ 578">
          <a:extLst>
            <a:ext uri="{FF2B5EF4-FFF2-40B4-BE49-F238E27FC236}">
              <a16:creationId xmlns:a16="http://schemas.microsoft.com/office/drawing/2014/main" id="{FE882C30-D55C-4AA5-8D0C-94514ACC0FC5}"/>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0" name="テキスト ボックス 579">
          <a:extLst>
            <a:ext uri="{FF2B5EF4-FFF2-40B4-BE49-F238E27FC236}">
              <a16:creationId xmlns:a16="http://schemas.microsoft.com/office/drawing/2014/main" id="{C7E25E55-DDA6-4C28-87E0-71C30D602DA5}"/>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1" name="【学校施設】&#10;一人当たり面積グラフ枠">
          <a:extLst>
            <a:ext uri="{FF2B5EF4-FFF2-40B4-BE49-F238E27FC236}">
              <a16:creationId xmlns:a16="http://schemas.microsoft.com/office/drawing/2014/main" id="{06FBE62A-B69C-4A44-B066-EA3A5FF6494C}"/>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163285</xdr:rowOff>
    </xdr:from>
    <xdr:to>
      <xdr:col>116</xdr:col>
      <xdr:colOff>62864</xdr:colOff>
      <xdr:row>64</xdr:row>
      <xdr:rowOff>76744</xdr:rowOff>
    </xdr:to>
    <xdr:cxnSp macro="">
      <xdr:nvCxnSpPr>
        <xdr:cNvPr id="582" name="直線コネクタ 581">
          <a:extLst>
            <a:ext uri="{FF2B5EF4-FFF2-40B4-BE49-F238E27FC236}">
              <a16:creationId xmlns:a16="http://schemas.microsoft.com/office/drawing/2014/main" id="{0AC84C27-CB0F-4EA7-9DCF-275CE714DBE6}"/>
            </a:ext>
          </a:extLst>
        </xdr:cNvPr>
        <xdr:cNvCxnSpPr/>
      </xdr:nvCxnSpPr>
      <xdr:spPr>
        <a:xfrm flipV="1">
          <a:off x="19509104" y="9383485"/>
          <a:ext cx="0" cy="1422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80571</xdr:rowOff>
    </xdr:from>
    <xdr:ext cx="469744" cy="259045"/>
    <xdr:sp macro="" textlink="">
      <xdr:nvSpPr>
        <xdr:cNvPr id="583" name="【学校施設】&#10;一人当たり面積最小値テキスト">
          <a:extLst>
            <a:ext uri="{FF2B5EF4-FFF2-40B4-BE49-F238E27FC236}">
              <a16:creationId xmlns:a16="http://schemas.microsoft.com/office/drawing/2014/main" id="{06B65C36-E64D-47C7-815F-3FF89D8F04C9}"/>
            </a:ext>
          </a:extLst>
        </xdr:cNvPr>
        <xdr:cNvSpPr txBox="1"/>
      </xdr:nvSpPr>
      <xdr:spPr>
        <a:xfrm>
          <a:off x="19547840" y="10809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76744</xdr:rowOff>
    </xdr:from>
    <xdr:to>
      <xdr:col>116</xdr:col>
      <xdr:colOff>152400</xdr:colOff>
      <xdr:row>64</xdr:row>
      <xdr:rowOff>76744</xdr:rowOff>
    </xdr:to>
    <xdr:cxnSp macro="">
      <xdr:nvCxnSpPr>
        <xdr:cNvPr id="584" name="直線コネクタ 583">
          <a:extLst>
            <a:ext uri="{FF2B5EF4-FFF2-40B4-BE49-F238E27FC236}">
              <a16:creationId xmlns:a16="http://schemas.microsoft.com/office/drawing/2014/main" id="{B1F73380-08A9-420B-9AD8-37B7502826FF}"/>
            </a:ext>
          </a:extLst>
        </xdr:cNvPr>
        <xdr:cNvCxnSpPr/>
      </xdr:nvCxnSpPr>
      <xdr:spPr>
        <a:xfrm>
          <a:off x="19443700" y="108057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109962</xdr:rowOff>
    </xdr:from>
    <xdr:ext cx="469744" cy="259045"/>
    <xdr:sp macro="" textlink="">
      <xdr:nvSpPr>
        <xdr:cNvPr id="585" name="【学校施設】&#10;一人当たり面積最大値テキスト">
          <a:extLst>
            <a:ext uri="{FF2B5EF4-FFF2-40B4-BE49-F238E27FC236}">
              <a16:creationId xmlns:a16="http://schemas.microsoft.com/office/drawing/2014/main" id="{8D4C9600-4A11-4BDE-8283-96EDD1A84EDE}"/>
            </a:ext>
          </a:extLst>
        </xdr:cNvPr>
        <xdr:cNvSpPr txBox="1"/>
      </xdr:nvSpPr>
      <xdr:spPr>
        <a:xfrm>
          <a:off x="19547840" y="9162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163285</xdr:rowOff>
    </xdr:from>
    <xdr:to>
      <xdr:col>116</xdr:col>
      <xdr:colOff>152400</xdr:colOff>
      <xdr:row>55</xdr:row>
      <xdr:rowOff>163285</xdr:rowOff>
    </xdr:to>
    <xdr:cxnSp macro="">
      <xdr:nvCxnSpPr>
        <xdr:cNvPr id="586" name="直線コネクタ 585">
          <a:extLst>
            <a:ext uri="{FF2B5EF4-FFF2-40B4-BE49-F238E27FC236}">
              <a16:creationId xmlns:a16="http://schemas.microsoft.com/office/drawing/2014/main" id="{117750E6-1100-44CE-9D06-09D8DA09E93F}"/>
            </a:ext>
          </a:extLst>
        </xdr:cNvPr>
        <xdr:cNvCxnSpPr/>
      </xdr:nvCxnSpPr>
      <xdr:spPr>
        <a:xfrm>
          <a:off x="19443700" y="93834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169290</xdr:rowOff>
    </xdr:from>
    <xdr:ext cx="469744" cy="259045"/>
    <xdr:sp macro="" textlink="">
      <xdr:nvSpPr>
        <xdr:cNvPr id="587" name="【学校施設】&#10;一人当たり面積平均値テキスト">
          <a:extLst>
            <a:ext uri="{FF2B5EF4-FFF2-40B4-BE49-F238E27FC236}">
              <a16:creationId xmlns:a16="http://schemas.microsoft.com/office/drawing/2014/main" id="{0991CA03-96F8-449E-82D9-0B898246CF63}"/>
            </a:ext>
          </a:extLst>
        </xdr:cNvPr>
        <xdr:cNvSpPr txBox="1"/>
      </xdr:nvSpPr>
      <xdr:spPr>
        <a:xfrm>
          <a:off x="19547840" y="102276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19413</xdr:rowOff>
    </xdr:from>
    <xdr:to>
      <xdr:col>116</xdr:col>
      <xdr:colOff>114300</xdr:colOff>
      <xdr:row>61</xdr:row>
      <xdr:rowOff>121013</xdr:rowOff>
    </xdr:to>
    <xdr:sp macro="" textlink="">
      <xdr:nvSpPr>
        <xdr:cNvPr id="588" name="フローチャート: 判断 587">
          <a:extLst>
            <a:ext uri="{FF2B5EF4-FFF2-40B4-BE49-F238E27FC236}">
              <a16:creationId xmlns:a16="http://schemas.microsoft.com/office/drawing/2014/main" id="{BA4CEA9C-EF31-464B-A463-26DE248F7365}"/>
            </a:ext>
          </a:extLst>
        </xdr:cNvPr>
        <xdr:cNvSpPr/>
      </xdr:nvSpPr>
      <xdr:spPr>
        <a:xfrm>
          <a:off x="19458940" y="10245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11249</xdr:rowOff>
    </xdr:from>
    <xdr:to>
      <xdr:col>112</xdr:col>
      <xdr:colOff>38100</xdr:colOff>
      <xdr:row>61</xdr:row>
      <xdr:rowOff>112849</xdr:rowOff>
    </xdr:to>
    <xdr:sp macro="" textlink="">
      <xdr:nvSpPr>
        <xdr:cNvPr id="589" name="フローチャート: 判断 588">
          <a:extLst>
            <a:ext uri="{FF2B5EF4-FFF2-40B4-BE49-F238E27FC236}">
              <a16:creationId xmlns:a16="http://schemas.microsoft.com/office/drawing/2014/main" id="{4F5B139E-D22D-446B-8DB0-662ADFA1A3CB}"/>
            </a:ext>
          </a:extLst>
        </xdr:cNvPr>
        <xdr:cNvSpPr/>
      </xdr:nvSpPr>
      <xdr:spPr>
        <a:xfrm>
          <a:off x="18735040" y="1023728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21046</xdr:rowOff>
    </xdr:from>
    <xdr:to>
      <xdr:col>107</xdr:col>
      <xdr:colOff>101600</xdr:colOff>
      <xdr:row>61</xdr:row>
      <xdr:rowOff>122646</xdr:rowOff>
    </xdr:to>
    <xdr:sp macro="" textlink="">
      <xdr:nvSpPr>
        <xdr:cNvPr id="590" name="フローチャート: 判断 589">
          <a:extLst>
            <a:ext uri="{FF2B5EF4-FFF2-40B4-BE49-F238E27FC236}">
              <a16:creationId xmlns:a16="http://schemas.microsoft.com/office/drawing/2014/main" id="{6C431B6F-0380-47B6-91F9-26543D841C39}"/>
            </a:ext>
          </a:extLst>
        </xdr:cNvPr>
        <xdr:cNvSpPr/>
      </xdr:nvSpPr>
      <xdr:spPr>
        <a:xfrm>
          <a:off x="17937480" y="10247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47172</xdr:rowOff>
    </xdr:from>
    <xdr:to>
      <xdr:col>102</xdr:col>
      <xdr:colOff>165100</xdr:colOff>
      <xdr:row>60</xdr:row>
      <xdr:rowOff>148772</xdr:rowOff>
    </xdr:to>
    <xdr:sp macro="" textlink="">
      <xdr:nvSpPr>
        <xdr:cNvPr id="591" name="フローチャート: 判断 590">
          <a:extLst>
            <a:ext uri="{FF2B5EF4-FFF2-40B4-BE49-F238E27FC236}">
              <a16:creationId xmlns:a16="http://schemas.microsoft.com/office/drawing/2014/main" id="{6C647F72-9200-46C1-9227-821DDB9E763B}"/>
            </a:ext>
          </a:extLst>
        </xdr:cNvPr>
        <xdr:cNvSpPr/>
      </xdr:nvSpPr>
      <xdr:spPr>
        <a:xfrm>
          <a:off x="17162780" y="1010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12881</xdr:rowOff>
    </xdr:from>
    <xdr:to>
      <xdr:col>98</xdr:col>
      <xdr:colOff>38100</xdr:colOff>
      <xdr:row>60</xdr:row>
      <xdr:rowOff>114481</xdr:rowOff>
    </xdr:to>
    <xdr:sp macro="" textlink="">
      <xdr:nvSpPr>
        <xdr:cNvPr id="592" name="フローチャート: 判断 591">
          <a:extLst>
            <a:ext uri="{FF2B5EF4-FFF2-40B4-BE49-F238E27FC236}">
              <a16:creationId xmlns:a16="http://schemas.microsoft.com/office/drawing/2014/main" id="{CA8DF7CB-F7E1-4D7F-9F7E-A2E9FADF1A77}"/>
            </a:ext>
          </a:extLst>
        </xdr:cNvPr>
        <xdr:cNvSpPr/>
      </xdr:nvSpPr>
      <xdr:spPr>
        <a:xfrm>
          <a:off x="16388080" y="1007128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B864B1BD-E2D0-4BF7-BD9F-031E0EA4593D}"/>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3DB4F075-CDD5-4EDF-BB70-FC44CD32BF52}"/>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CF3B9760-146C-4174-ABC1-9E396371E2BA}"/>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44F6CAB3-0157-4E94-94FE-837CFBD4C82C}"/>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813418F0-3E44-4A92-AC36-9628A6B3F9AD}"/>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119017</xdr:rowOff>
    </xdr:from>
    <xdr:to>
      <xdr:col>116</xdr:col>
      <xdr:colOff>114300</xdr:colOff>
      <xdr:row>60</xdr:row>
      <xdr:rowOff>49167</xdr:rowOff>
    </xdr:to>
    <xdr:sp macro="" textlink="">
      <xdr:nvSpPr>
        <xdr:cNvPr id="598" name="楕円 597">
          <a:extLst>
            <a:ext uri="{FF2B5EF4-FFF2-40B4-BE49-F238E27FC236}">
              <a16:creationId xmlns:a16="http://schemas.microsoft.com/office/drawing/2014/main" id="{36A37CE2-5D4D-4F47-934B-B3B657DE70B6}"/>
            </a:ext>
          </a:extLst>
        </xdr:cNvPr>
        <xdr:cNvSpPr/>
      </xdr:nvSpPr>
      <xdr:spPr>
        <a:xfrm>
          <a:off x="19458940" y="100097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141894</xdr:rowOff>
    </xdr:from>
    <xdr:ext cx="469744" cy="259045"/>
    <xdr:sp macro="" textlink="">
      <xdr:nvSpPr>
        <xdr:cNvPr id="599" name="【学校施設】&#10;一人当たり面積該当値テキスト">
          <a:extLst>
            <a:ext uri="{FF2B5EF4-FFF2-40B4-BE49-F238E27FC236}">
              <a16:creationId xmlns:a16="http://schemas.microsoft.com/office/drawing/2014/main" id="{D56B5435-7DBD-4F67-BE97-A3DA54E4437C}"/>
            </a:ext>
          </a:extLst>
        </xdr:cNvPr>
        <xdr:cNvSpPr txBox="1"/>
      </xdr:nvSpPr>
      <xdr:spPr>
        <a:xfrm>
          <a:off x="19547840" y="9865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117384</xdr:rowOff>
    </xdr:from>
    <xdr:to>
      <xdr:col>112</xdr:col>
      <xdr:colOff>38100</xdr:colOff>
      <xdr:row>60</xdr:row>
      <xdr:rowOff>47534</xdr:rowOff>
    </xdr:to>
    <xdr:sp macro="" textlink="">
      <xdr:nvSpPr>
        <xdr:cNvPr id="600" name="楕円 599">
          <a:extLst>
            <a:ext uri="{FF2B5EF4-FFF2-40B4-BE49-F238E27FC236}">
              <a16:creationId xmlns:a16="http://schemas.microsoft.com/office/drawing/2014/main" id="{2AB77011-FD99-4836-82A8-574C89B6BE51}"/>
            </a:ext>
          </a:extLst>
        </xdr:cNvPr>
        <xdr:cNvSpPr/>
      </xdr:nvSpPr>
      <xdr:spPr>
        <a:xfrm>
          <a:off x="18735040" y="1000814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168184</xdr:rowOff>
    </xdr:from>
    <xdr:to>
      <xdr:col>116</xdr:col>
      <xdr:colOff>63500</xdr:colOff>
      <xdr:row>59</xdr:row>
      <xdr:rowOff>169817</xdr:rowOff>
    </xdr:to>
    <xdr:cxnSp macro="">
      <xdr:nvCxnSpPr>
        <xdr:cNvPr id="601" name="直線コネクタ 600">
          <a:extLst>
            <a:ext uri="{FF2B5EF4-FFF2-40B4-BE49-F238E27FC236}">
              <a16:creationId xmlns:a16="http://schemas.microsoft.com/office/drawing/2014/main" id="{EA5F169B-04BB-404F-AE1B-C32840AF0246}"/>
            </a:ext>
          </a:extLst>
        </xdr:cNvPr>
        <xdr:cNvCxnSpPr/>
      </xdr:nvCxnSpPr>
      <xdr:spPr>
        <a:xfrm>
          <a:off x="18778220" y="10058944"/>
          <a:ext cx="73152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63500</xdr:rowOff>
    </xdr:from>
    <xdr:to>
      <xdr:col>107</xdr:col>
      <xdr:colOff>101600</xdr:colOff>
      <xdr:row>59</xdr:row>
      <xdr:rowOff>165100</xdr:rowOff>
    </xdr:to>
    <xdr:sp macro="" textlink="">
      <xdr:nvSpPr>
        <xdr:cNvPr id="602" name="楕円 601">
          <a:extLst>
            <a:ext uri="{FF2B5EF4-FFF2-40B4-BE49-F238E27FC236}">
              <a16:creationId xmlns:a16="http://schemas.microsoft.com/office/drawing/2014/main" id="{A5D27BC8-1FCE-4DAB-A06F-D3576579E590}"/>
            </a:ext>
          </a:extLst>
        </xdr:cNvPr>
        <xdr:cNvSpPr/>
      </xdr:nvSpPr>
      <xdr:spPr>
        <a:xfrm>
          <a:off x="17937480" y="9954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114300</xdr:rowOff>
    </xdr:from>
    <xdr:to>
      <xdr:col>111</xdr:col>
      <xdr:colOff>177800</xdr:colOff>
      <xdr:row>59</xdr:row>
      <xdr:rowOff>168184</xdr:rowOff>
    </xdr:to>
    <xdr:cxnSp macro="">
      <xdr:nvCxnSpPr>
        <xdr:cNvPr id="603" name="直線コネクタ 602">
          <a:extLst>
            <a:ext uri="{FF2B5EF4-FFF2-40B4-BE49-F238E27FC236}">
              <a16:creationId xmlns:a16="http://schemas.microsoft.com/office/drawing/2014/main" id="{7BDC5640-90E6-4A9C-8DAD-FE421D41C6E2}"/>
            </a:ext>
          </a:extLst>
        </xdr:cNvPr>
        <xdr:cNvCxnSpPr/>
      </xdr:nvCxnSpPr>
      <xdr:spPr>
        <a:xfrm>
          <a:off x="17988280" y="10005060"/>
          <a:ext cx="78994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37374</xdr:rowOff>
    </xdr:from>
    <xdr:to>
      <xdr:col>102</xdr:col>
      <xdr:colOff>165100</xdr:colOff>
      <xdr:row>59</xdr:row>
      <xdr:rowOff>138974</xdr:rowOff>
    </xdr:to>
    <xdr:sp macro="" textlink="">
      <xdr:nvSpPr>
        <xdr:cNvPr id="604" name="楕円 603">
          <a:extLst>
            <a:ext uri="{FF2B5EF4-FFF2-40B4-BE49-F238E27FC236}">
              <a16:creationId xmlns:a16="http://schemas.microsoft.com/office/drawing/2014/main" id="{ECE2C0EA-38C7-4E7B-B8DE-1477084A3749}"/>
            </a:ext>
          </a:extLst>
        </xdr:cNvPr>
        <xdr:cNvSpPr/>
      </xdr:nvSpPr>
      <xdr:spPr>
        <a:xfrm>
          <a:off x="17162780" y="9928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88174</xdr:rowOff>
    </xdr:from>
    <xdr:to>
      <xdr:col>107</xdr:col>
      <xdr:colOff>50800</xdr:colOff>
      <xdr:row>59</xdr:row>
      <xdr:rowOff>114300</xdr:rowOff>
    </xdr:to>
    <xdr:cxnSp macro="">
      <xdr:nvCxnSpPr>
        <xdr:cNvPr id="605" name="直線コネクタ 604">
          <a:extLst>
            <a:ext uri="{FF2B5EF4-FFF2-40B4-BE49-F238E27FC236}">
              <a16:creationId xmlns:a16="http://schemas.microsoft.com/office/drawing/2014/main" id="{82816D97-1F55-44A9-A995-F9F0DFC9EE79}"/>
            </a:ext>
          </a:extLst>
        </xdr:cNvPr>
        <xdr:cNvCxnSpPr/>
      </xdr:nvCxnSpPr>
      <xdr:spPr>
        <a:xfrm>
          <a:off x="17213580" y="9978934"/>
          <a:ext cx="7747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48804</xdr:rowOff>
    </xdr:from>
    <xdr:to>
      <xdr:col>98</xdr:col>
      <xdr:colOff>38100</xdr:colOff>
      <xdr:row>59</xdr:row>
      <xdr:rowOff>150404</xdr:rowOff>
    </xdr:to>
    <xdr:sp macro="" textlink="">
      <xdr:nvSpPr>
        <xdr:cNvPr id="606" name="楕円 605">
          <a:extLst>
            <a:ext uri="{FF2B5EF4-FFF2-40B4-BE49-F238E27FC236}">
              <a16:creationId xmlns:a16="http://schemas.microsoft.com/office/drawing/2014/main" id="{E82FCC21-AF22-490E-BBE8-5986DCEE594E}"/>
            </a:ext>
          </a:extLst>
        </xdr:cNvPr>
        <xdr:cNvSpPr/>
      </xdr:nvSpPr>
      <xdr:spPr>
        <a:xfrm>
          <a:off x="16388080" y="993956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88174</xdr:rowOff>
    </xdr:from>
    <xdr:to>
      <xdr:col>102</xdr:col>
      <xdr:colOff>114300</xdr:colOff>
      <xdr:row>59</xdr:row>
      <xdr:rowOff>99604</xdr:rowOff>
    </xdr:to>
    <xdr:cxnSp macro="">
      <xdr:nvCxnSpPr>
        <xdr:cNvPr id="607" name="直線コネクタ 606">
          <a:extLst>
            <a:ext uri="{FF2B5EF4-FFF2-40B4-BE49-F238E27FC236}">
              <a16:creationId xmlns:a16="http://schemas.microsoft.com/office/drawing/2014/main" id="{549323B1-07BB-4F41-A656-20F7F6D6E0CC}"/>
            </a:ext>
          </a:extLst>
        </xdr:cNvPr>
        <xdr:cNvCxnSpPr/>
      </xdr:nvCxnSpPr>
      <xdr:spPr>
        <a:xfrm flipV="1">
          <a:off x="16431260" y="9978934"/>
          <a:ext cx="7823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103976</xdr:rowOff>
    </xdr:from>
    <xdr:ext cx="469744" cy="259045"/>
    <xdr:sp macro="" textlink="">
      <xdr:nvSpPr>
        <xdr:cNvPr id="608" name="n_1aveValue【学校施設】&#10;一人当たり面積">
          <a:extLst>
            <a:ext uri="{FF2B5EF4-FFF2-40B4-BE49-F238E27FC236}">
              <a16:creationId xmlns:a16="http://schemas.microsoft.com/office/drawing/2014/main" id="{6F65D438-A337-4CB4-8636-008F94A83DAD}"/>
            </a:ext>
          </a:extLst>
        </xdr:cNvPr>
        <xdr:cNvSpPr txBox="1"/>
      </xdr:nvSpPr>
      <xdr:spPr>
        <a:xfrm>
          <a:off x="18561127" y="10330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113773</xdr:rowOff>
    </xdr:from>
    <xdr:ext cx="469744" cy="259045"/>
    <xdr:sp macro="" textlink="">
      <xdr:nvSpPr>
        <xdr:cNvPr id="609" name="n_2aveValue【学校施設】&#10;一人当たり面積">
          <a:extLst>
            <a:ext uri="{FF2B5EF4-FFF2-40B4-BE49-F238E27FC236}">
              <a16:creationId xmlns:a16="http://schemas.microsoft.com/office/drawing/2014/main" id="{DF3C9353-C6F4-436A-A84A-0F4191F779F0}"/>
            </a:ext>
          </a:extLst>
        </xdr:cNvPr>
        <xdr:cNvSpPr txBox="1"/>
      </xdr:nvSpPr>
      <xdr:spPr>
        <a:xfrm>
          <a:off x="17776267" y="10339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139899</xdr:rowOff>
    </xdr:from>
    <xdr:ext cx="469744" cy="259045"/>
    <xdr:sp macro="" textlink="">
      <xdr:nvSpPr>
        <xdr:cNvPr id="610" name="n_3aveValue【学校施設】&#10;一人当たり面積">
          <a:extLst>
            <a:ext uri="{FF2B5EF4-FFF2-40B4-BE49-F238E27FC236}">
              <a16:creationId xmlns:a16="http://schemas.microsoft.com/office/drawing/2014/main" id="{BFEB25C4-6DA5-42F2-9800-C042CD0A985E}"/>
            </a:ext>
          </a:extLst>
        </xdr:cNvPr>
        <xdr:cNvSpPr txBox="1"/>
      </xdr:nvSpPr>
      <xdr:spPr>
        <a:xfrm>
          <a:off x="17001567" y="10198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105608</xdr:rowOff>
    </xdr:from>
    <xdr:ext cx="469744" cy="259045"/>
    <xdr:sp macro="" textlink="">
      <xdr:nvSpPr>
        <xdr:cNvPr id="611" name="n_4aveValue【学校施設】&#10;一人当たり面積">
          <a:extLst>
            <a:ext uri="{FF2B5EF4-FFF2-40B4-BE49-F238E27FC236}">
              <a16:creationId xmlns:a16="http://schemas.microsoft.com/office/drawing/2014/main" id="{E6C758BC-3892-45AC-8727-415B8ADEBD30}"/>
            </a:ext>
          </a:extLst>
        </xdr:cNvPr>
        <xdr:cNvSpPr txBox="1"/>
      </xdr:nvSpPr>
      <xdr:spPr>
        <a:xfrm>
          <a:off x="16226867" y="10164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64061</xdr:rowOff>
    </xdr:from>
    <xdr:ext cx="469744" cy="259045"/>
    <xdr:sp macro="" textlink="">
      <xdr:nvSpPr>
        <xdr:cNvPr id="612" name="n_1mainValue【学校施設】&#10;一人当たり面積">
          <a:extLst>
            <a:ext uri="{FF2B5EF4-FFF2-40B4-BE49-F238E27FC236}">
              <a16:creationId xmlns:a16="http://schemas.microsoft.com/office/drawing/2014/main" id="{4CE3CD5E-00E5-4BCF-9E01-E19AE5AF4F98}"/>
            </a:ext>
          </a:extLst>
        </xdr:cNvPr>
        <xdr:cNvSpPr txBox="1"/>
      </xdr:nvSpPr>
      <xdr:spPr>
        <a:xfrm>
          <a:off x="18561127" y="9787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10177</xdr:rowOff>
    </xdr:from>
    <xdr:ext cx="469744" cy="259045"/>
    <xdr:sp macro="" textlink="">
      <xdr:nvSpPr>
        <xdr:cNvPr id="613" name="n_2mainValue【学校施設】&#10;一人当たり面積">
          <a:extLst>
            <a:ext uri="{FF2B5EF4-FFF2-40B4-BE49-F238E27FC236}">
              <a16:creationId xmlns:a16="http://schemas.microsoft.com/office/drawing/2014/main" id="{57FC3F19-7EB0-40F9-8A0B-A9CF0ECEE008}"/>
            </a:ext>
          </a:extLst>
        </xdr:cNvPr>
        <xdr:cNvSpPr txBox="1"/>
      </xdr:nvSpPr>
      <xdr:spPr>
        <a:xfrm>
          <a:off x="17776267" y="9733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155501</xdr:rowOff>
    </xdr:from>
    <xdr:ext cx="469744" cy="259045"/>
    <xdr:sp macro="" textlink="">
      <xdr:nvSpPr>
        <xdr:cNvPr id="614" name="n_3mainValue【学校施設】&#10;一人当たり面積">
          <a:extLst>
            <a:ext uri="{FF2B5EF4-FFF2-40B4-BE49-F238E27FC236}">
              <a16:creationId xmlns:a16="http://schemas.microsoft.com/office/drawing/2014/main" id="{D4E2EFD7-033A-45E9-A5D4-1411E2BEEBC0}"/>
            </a:ext>
          </a:extLst>
        </xdr:cNvPr>
        <xdr:cNvSpPr txBox="1"/>
      </xdr:nvSpPr>
      <xdr:spPr>
        <a:xfrm>
          <a:off x="17001567" y="9710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166931</xdr:rowOff>
    </xdr:from>
    <xdr:ext cx="469744" cy="259045"/>
    <xdr:sp macro="" textlink="">
      <xdr:nvSpPr>
        <xdr:cNvPr id="615" name="n_4mainValue【学校施設】&#10;一人当たり面積">
          <a:extLst>
            <a:ext uri="{FF2B5EF4-FFF2-40B4-BE49-F238E27FC236}">
              <a16:creationId xmlns:a16="http://schemas.microsoft.com/office/drawing/2014/main" id="{023C4730-9642-44C5-8DC8-7C11541A4730}"/>
            </a:ext>
          </a:extLst>
        </xdr:cNvPr>
        <xdr:cNvSpPr txBox="1"/>
      </xdr:nvSpPr>
      <xdr:spPr>
        <a:xfrm>
          <a:off x="16226867" y="972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6" name="正方形/長方形 615">
          <a:extLst>
            <a:ext uri="{FF2B5EF4-FFF2-40B4-BE49-F238E27FC236}">
              <a16:creationId xmlns:a16="http://schemas.microsoft.com/office/drawing/2014/main" id="{907601AC-20D2-46C5-B06D-0D8CF82AEB3D}"/>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7" name="正方形/長方形 616">
          <a:extLst>
            <a:ext uri="{FF2B5EF4-FFF2-40B4-BE49-F238E27FC236}">
              <a16:creationId xmlns:a16="http://schemas.microsoft.com/office/drawing/2014/main" id="{313FF689-9DB6-418C-BDB4-2E8386434DF6}"/>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8" name="正方形/長方形 617">
          <a:extLst>
            <a:ext uri="{FF2B5EF4-FFF2-40B4-BE49-F238E27FC236}">
              <a16:creationId xmlns:a16="http://schemas.microsoft.com/office/drawing/2014/main" id="{4AC24D06-CB70-4054-A1E7-36B7CAED79D1}"/>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9" name="正方形/長方形 618">
          <a:extLst>
            <a:ext uri="{FF2B5EF4-FFF2-40B4-BE49-F238E27FC236}">
              <a16:creationId xmlns:a16="http://schemas.microsoft.com/office/drawing/2014/main" id="{ECE6C81D-550E-4D37-9D1F-B22920F4B8D2}"/>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0" name="正方形/長方形 619">
          <a:extLst>
            <a:ext uri="{FF2B5EF4-FFF2-40B4-BE49-F238E27FC236}">
              <a16:creationId xmlns:a16="http://schemas.microsoft.com/office/drawing/2014/main" id="{CEFF0070-D6BB-453A-A5EF-C18D94AD9CE6}"/>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1" name="正方形/長方形 620">
          <a:extLst>
            <a:ext uri="{FF2B5EF4-FFF2-40B4-BE49-F238E27FC236}">
              <a16:creationId xmlns:a16="http://schemas.microsoft.com/office/drawing/2014/main" id="{B1BE8FBA-EC92-4AF9-8040-FDCF7640136D}"/>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2" name="正方形/長方形 621">
          <a:extLst>
            <a:ext uri="{FF2B5EF4-FFF2-40B4-BE49-F238E27FC236}">
              <a16:creationId xmlns:a16="http://schemas.microsoft.com/office/drawing/2014/main" id="{4E700155-8954-44F4-912A-29129ACE0776}"/>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3" name="正方形/長方形 622">
          <a:extLst>
            <a:ext uri="{FF2B5EF4-FFF2-40B4-BE49-F238E27FC236}">
              <a16:creationId xmlns:a16="http://schemas.microsoft.com/office/drawing/2014/main" id="{9B2748FC-C7F3-4697-876A-42EF14F7E8AC}"/>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4" name="テキスト ボックス 623">
          <a:extLst>
            <a:ext uri="{FF2B5EF4-FFF2-40B4-BE49-F238E27FC236}">
              <a16:creationId xmlns:a16="http://schemas.microsoft.com/office/drawing/2014/main" id="{AFB79982-AD8A-4A63-AF31-FA86C2C10836}"/>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5" name="直線コネクタ 624">
          <a:extLst>
            <a:ext uri="{FF2B5EF4-FFF2-40B4-BE49-F238E27FC236}">
              <a16:creationId xmlns:a16="http://schemas.microsoft.com/office/drawing/2014/main" id="{9E86C2FE-F50B-42D3-A41F-6AE4DB3E3FAA}"/>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6" name="テキスト ボックス 625">
          <a:extLst>
            <a:ext uri="{FF2B5EF4-FFF2-40B4-BE49-F238E27FC236}">
              <a16:creationId xmlns:a16="http://schemas.microsoft.com/office/drawing/2014/main" id="{3138E641-4A66-47E4-8136-6A39D85DC3FC}"/>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7" name="直線コネクタ 626">
          <a:extLst>
            <a:ext uri="{FF2B5EF4-FFF2-40B4-BE49-F238E27FC236}">
              <a16:creationId xmlns:a16="http://schemas.microsoft.com/office/drawing/2014/main" id="{DFF1951A-EC0E-47A3-A0B2-1740EBF15AC1}"/>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28" name="テキスト ボックス 627">
          <a:extLst>
            <a:ext uri="{FF2B5EF4-FFF2-40B4-BE49-F238E27FC236}">
              <a16:creationId xmlns:a16="http://schemas.microsoft.com/office/drawing/2014/main" id="{A780C0E8-56ED-4060-83C6-807FABBCF8DC}"/>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29" name="直線コネクタ 628">
          <a:extLst>
            <a:ext uri="{FF2B5EF4-FFF2-40B4-BE49-F238E27FC236}">
              <a16:creationId xmlns:a16="http://schemas.microsoft.com/office/drawing/2014/main" id="{878E2CB4-2791-4D16-A858-D8E7C8AEF2C4}"/>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0" name="テキスト ボックス 629">
          <a:extLst>
            <a:ext uri="{FF2B5EF4-FFF2-40B4-BE49-F238E27FC236}">
              <a16:creationId xmlns:a16="http://schemas.microsoft.com/office/drawing/2014/main" id="{A1417E59-8312-4A72-A4CA-843241732E28}"/>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1" name="直線コネクタ 630">
          <a:extLst>
            <a:ext uri="{FF2B5EF4-FFF2-40B4-BE49-F238E27FC236}">
              <a16:creationId xmlns:a16="http://schemas.microsoft.com/office/drawing/2014/main" id="{DF155592-CA83-43FD-98AF-A4BB62B28FA8}"/>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2" name="テキスト ボックス 631">
          <a:extLst>
            <a:ext uri="{FF2B5EF4-FFF2-40B4-BE49-F238E27FC236}">
              <a16:creationId xmlns:a16="http://schemas.microsoft.com/office/drawing/2014/main" id="{03FC0547-A7D0-48B3-9BEA-07F6CE070ECB}"/>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3" name="直線コネクタ 632">
          <a:extLst>
            <a:ext uri="{FF2B5EF4-FFF2-40B4-BE49-F238E27FC236}">
              <a16:creationId xmlns:a16="http://schemas.microsoft.com/office/drawing/2014/main" id="{B9E903AC-364E-4986-B114-B3322D91C9B7}"/>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4" name="テキスト ボックス 633">
          <a:extLst>
            <a:ext uri="{FF2B5EF4-FFF2-40B4-BE49-F238E27FC236}">
              <a16:creationId xmlns:a16="http://schemas.microsoft.com/office/drawing/2014/main" id="{5F68C477-D10F-4FE6-9D2B-98175991D114}"/>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5" name="直線コネクタ 634">
          <a:extLst>
            <a:ext uri="{FF2B5EF4-FFF2-40B4-BE49-F238E27FC236}">
              <a16:creationId xmlns:a16="http://schemas.microsoft.com/office/drawing/2014/main" id="{83FF1512-27D0-4328-9816-A60E15C52651}"/>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6" name="テキスト ボックス 635">
          <a:extLst>
            <a:ext uri="{FF2B5EF4-FFF2-40B4-BE49-F238E27FC236}">
              <a16:creationId xmlns:a16="http://schemas.microsoft.com/office/drawing/2014/main" id="{75F157F1-478B-4951-8CD0-19694A6A232C}"/>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7" name="直線コネクタ 636">
          <a:extLst>
            <a:ext uri="{FF2B5EF4-FFF2-40B4-BE49-F238E27FC236}">
              <a16:creationId xmlns:a16="http://schemas.microsoft.com/office/drawing/2014/main" id="{70200327-0C35-4828-9577-DEC481B707E7}"/>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38" name="テキスト ボックス 637">
          <a:extLst>
            <a:ext uri="{FF2B5EF4-FFF2-40B4-BE49-F238E27FC236}">
              <a16:creationId xmlns:a16="http://schemas.microsoft.com/office/drawing/2014/main" id="{83B5C94A-6715-41E6-9C81-88DC67D9E865}"/>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39" name="【児童館】&#10;有形固定資産減価償却率グラフ枠">
          <a:extLst>
            <a:ext uri="{FF2B5EF4-FFF2-40B4-BE49-F238E27FC236}">
              <a16:creationId xmlns:a16="http://schemas.microsoft.com/office/drawing/2014/main" id="{3D769A0D-48C4-4412-B4F6-1D9BCA3B54CB}"/>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99061</xdr:rowOff>
    </xdr:from>
    <xdr:to>
      <xdr:col>85</xdr:col>
      <xdr:colOff>126364</xdr:colOff>
      <xdr:row>86</xdr:row>
      <xdr:rowOff>114300</xdr:rowOff>
    </xdr:to>
    <xdr:cxnSp macro="">
      <xdr:nvCxnSpPr>
        <xdr:cNvPr id="640" name="直線コネクタ 639">
          <a:extLst>
            <a:ext uri="{FF2B5EF4-FFF2-40B4-BE49-F238E27FC236}">
              <a16:creationId xmlns:a16="http://schemas.microsoft.com/office/drawing/2014/main" id="{3E1CEB75-6584-41BA-9152-0B19A7F36515}"/>
            </a:ext>
          </a:extLst>
        </xdr:cNvPr>
        <xdr:cNvCxnSpPr/>
      </xdr:nvCxnSpPr>
      <xdr:spPr>
        <a:xfrm flipV="1">
          <a:off x="14375764" y="13007341"/>
          <a:ext cx="0" cy="1523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1" name="【児童館】&#10;有形固定資産減価償却率最小値テキスト">
          <a:extLst>
            <a:ext uri="{FF2B5EF4-FFF2-40B4-BE49-F238E27FC236}">
              <a16:creationId xmlns:a16="http://schemas.microsoft.com/office/drawing/2014/main" id="{0A336084-1AAD-47A3-8DA8-3601D878EE64}"/>
            </a:ext>
          </a:extLst>
        </xdr:cNvPr>
        <xdr:cNvSpPr txBox="1"/>
      </xdr:nvSpPr>
      <xdr:spPr>
        <a:xfrm>
          <a:off x="144145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2" name="直線コネクタ 641">
          <a:extLst>
            <a:ext uri="{FF2B5EF4-FFF2-40B4-BE49-F238E27FC236}">
              <a16:creationId xmlns:a16="http://schemas.microsoft.com/office/drawing/2014/main" id="{36450510-2F9C-4EA5-A39A-3CCDD3F855F4}"/>
            </a:ext>
          </a:extLst>
        </xdr:cNvPr>
        <xdr:cNvCxnSpPr/>
      </xdr:nvCxnSpPr>
      <xdr:spPr>
        <a:xfrm>
          <a:off x="1428750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45738</xdr:rowOff>
    </xdr:from>
    <xdr:ext cx="405111" cy="259045"/>
    <xdr:sp macro="" textlink="">
      <xdr:nvSpPr>
        <xdr:cNvPr id="643" name="【児童館】&#10;有形固定資産減価償却率最大値テキスト">
          <a:extLst>
            <a:ext uri="{FF2B5EF4-FFF2-40B4-BE49-F238E27FC236}">
              <a16:creationId xmlns:a16="http://schemas.microsoft.com/office/drawing/2014/main" id="{723CB2D0-E8EA-4842-BD5C-D0F67038C21F}"/>
            </a:ext>
          </a:extLst>
        </xdr:cNvPr>
        <xdr:cNvSpPr txBox="1"/>
      </xdr:nvSpPr>
      <xdr:spPr>
        <a:xfrm>
          <a:off x="14414500" y="12786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99061</xdr:rowOff>
    </xdr:from>
    <xdr:to>
      <xdr:col>86</xdr:col>
      <xdr:colOff>25400</xdr:colOff>
      <xdr:row>77</xdr:row>
      <xdr:rowOff>99061</xdr:rowOff>
    </xdr:to>
    <xdr:cxnSp macro="">
      <xdr:nvCxnSpPr>
        <xdr:cNvPr id="644" name="直線コネクタ 643">
          <a:extLst>
            <a:ext uri="{FF2B5EF4-FFF2-40B4-BE49-F238E27FC236}">
              <a16:creationId xmlns:a16="http://schemas.microsoft.com/office/drawing/2014/main" id="{1BC6AD33-A2F2-41AF-B732-490DA0CC5788}"/>
            </a:ext>
          </a:extLst>
        </xdr:cNvPr>
        <xdr:cNvCxnSpPr/>
      </xdr:nvCxnSpPr>
      <xdr:spPr>
        <a:xfrm>
          <a:off x="14287500" y="130073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137813</xdr:rowOff>
    </xdr:from>
    <xdr:ext cx="405111" cy="259045"/>
    <xdr:sp macro="" textlink="">
      <xdr:nvSpPr>
        <xdr:cNvPr id="645" name="【児童館】&#10;有形固定資産減価償却率平均値テキスト">
          <a:extLst>
            <a:ext uri="{FF2B5EF4-FFF2-40B4-BE49-F238E27FC236}">
              <a16:creationId xmlns:a16="http://schemas.microsoft.com/office/drawing/2014/main" id="{AF0DDA6A-DFA2-4873-961F-247ADC38E960}"/>
            </a:ext>
          </a:extLst>
        </xdr:cNvPr>
        <xdr:cNvSpPr txBox="1"/>
      </xdr:nvSpPr>
      <xdr:spPr>
        <a:xfrm>
          <a:off x="14414500" y="135490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114936</xdr:rowOff>
    </xdr:from>
    <xdr:to>
      <xdr:col>85</xdr:col>
      <xdr:colOff>177800</xdr:colOff>
      <xdr:row>82</xdr:row>
      <xdr:rowOff>45086</xdr:rowOff>
    </xdr:to>
    <xdr:sp macro="" textlink="">
      <xdr:nvSpPr>
        <xdr:cNvPr id="646" name="フローチャート: 判断 645">
          <a:extLst>
            <a:ext uri="{FF2B5EF4-FFF2-40B4-BE49-F238E27FC236}">
              <a16:creationId xmlns:a16="http://schemas.microsoft.com/office/drawing/2014/main" id="{25C4CFC1-97B1-459C-B451-512B88DB8FD4}"/>
            </a:ext>
          </a:extLst>
        </xdr:cNvPr>
        <xdr:cNvSpPr/>
      </xdr:nvSpPr>
      <xdr:spPr>
        <a:xfrm>
          <a:off x="14325600" y="1369377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88264</xdr:rowOff>
    </xdr:from>
    <xdr:to>
      <xdr:col>81</xdr:col>
      <xdr:colOff>101600</xdr:colOff>
      <xdr:row>82</xdr:row>
      <xdr:rowOff>18414</xdr:rowOff>
    </xdr:to>
    <xdr:sp macro="" textlink="">
      <xdr:nvSpPr>
        <xdr:cNvPr id="647" name="フローチャート: 判断 646">
          <a:extLst>
            <a:ext uri="{FF2B5EF4-FFF2-40B4-BE49-F238E27FC236}">
              <a16:creationId xmlns:a16="http://schemas.microsoft.com/office/drawing/2014/main" id="{C8CB122A-3030-4976-AEB3-9CCF2922E356}"/>
            </a:ext>
          </a:extLst>
        </xdr:cNvPr>
        <xdr:cNvSpPr/>
      </xdr:nvSpPr>
      <xdr:spPr>
        <a:xfrm>
          <a:off x="13578840" y="136671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82550</xdr:rowOff>
    </xdr:from>
    <xdr:to>
      <xdr:col>76</xdr:col>
      <xdr:colOff>165100</xdr:colOff>
      <xdr:row>82</xdr:row>
      <xdr:rowOff>12700</xdr:rowOff>
    </xdr:to>
    <xdr:sp macro="" textlink="">
      <xdr:nvSpPr>
        <xdr:cNvPr id="648" name="フローチャート: 判断 647">
          <a:extLst>
            <a:ext uri="{FF2B5EF4-FFF2-40B4-BE49-F238E27FC236}">
              <a16:creationId xmlns:a16="http://schemas.microsoft.com/office/drawing/2014/main" id="{2066E37D-AAB0-4354-A36B-D487D799E494}"/>
            </a:ext>
          </a:extLst>
        </xdr:cNvPr>
        <xdr:cNvSpPr/>
      </xdr:nvSpPr>
      <xdr:spPr>
        <a:xfrm>
          <a:off x="12804140" y="136613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649" name="フローチャート: 判断 648">
          <a:extLst>
            <a:ext uri="{FF2B5EF4-FFF2-40B4-BE49-F238E27FC236}">
              <a16:creationId xmlns:a16="http://schemas.microsoft.com/office/drawing/2014/main" id="{F2469EBD-72BC-41C5-B382-DCF7AB0BBA82}"/>
            </a:ext>
          </a:extLst>
        </xdr:cNvPr>
        <xdr:cNvSpPr/>
      </xdr:nvSpPr>
      <xdr:spPr>
        <a:xfrm>
          <a:off x="12029440" y="13688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88264</xdr:rowOff>
    </xdr:from>
    <xdr:to>
      <xdr:col>67</xdr:col>
      <xdr:colOff>101600</xdr:colOff>
      <xdr:row>82</xdr:row>
      <xdr:rowOff>18414</xdr:rowOff>
    </xdr:to>
    <xdr:sp macro="" textlink="">
      <xdr:nvSpPr>
        <xdr:cNvPr id="650" name="フローチャート: 判断 649">
          <a:extLst>
            <a:ext uri="{FF2B5EF4-FFF2-40B4-BE49-F238E27FC236}">
              <a16:creationId xmlns:a16="http://schemas.microsoft.com/office/drawing/2014/main" id="{FB8758D1-360A-45E2-90C5-6D82D099E853}"/>
            </a:ext>
          </a:extLst>
        </xdr:cNvPr>
        <xdr:cNvSpPr/>
      </xdr:nvSpPr>
      <xdr:spPr>
        <a:xfrm>
          <a:off x="11231880" y="136671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1" name="テキスト ボックス 650">
          <a:extLst>
            <a:ext uri="{FF2B5EF4-FFF2-40B4-BE49-F238E27FC236}">
              <a16:creationId xmlns:a16="http://schemas.microsoft.com/office/drawing/2014/main" id="{F95DFAFC-4AD6-46E9-A6A3-E0D5CCA68C7B}"/>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F1E089B1-CA09-480B-ACE2-42C6F803030A}"/>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B0183276-25DD-427E-9487-1B0696E47B9F}"/>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B6C8968D-157D-4310-9426-70ED1259D0CA}"/>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1CEDB86C-536A-4A7D-8F0E-8EAC36C7BF90}"/>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31114</xdr:rowOff>
    </xdr:from>
    <xdr:to>
      <xdr:col>85</xdr:col>
      <xdr:colOff>177800</xdr:colOff>
      <xdr:row>84</xdr:row>
      <xdr:rowOff>132714</xdr:rowOff>
    </xdr:to>
    <xdr:sp macro="" textlink="">
      <xdr:nvSpPr>
        <xdr:cNvPr id="656" name="楕円 655">
          <a:extLst>
            <a:ext uri="{FF2B5EF4-FFF2-40B4-BE49-F238E27FC236}">
              <a16:creationId xmlns:a16="http://schemas.microsoft.com/office/drawing/2014/main" id="{9C24CA42-BE22-416B-A11E-97D23CAB9C23}"/>
            </a:ext>
          </a:extLst>
        </xdr:cNvPr>
        <xdr:cNvSpPr/>
      </xdr:nvSpPr>
      <xdr:spPr>
        <a:xfrm>
          <a:off x="14325600" y="14112874"/>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9541</xdr:rowOff>
    </xdr:from>
    <xdr:ext cx="405111" cy="259045"/>
    <xdr:sp macro="" textlink="">
      <xdr:nvSpPr>
        <xdr:cNvPr id="657" name="【児童館】&#10;有形固定資産減価償却率該当値テキスト">
          <a:extLst>
            <a:ext uri="{FF2B5EF4-FFF2-40B4-BE49-F238E27FC236}">
              <a16:creationId xmlns:a16="http://schemas.microsoft.com/office/drawing/2014/main" id="{13FB8162-810E-4EEF-B95D-CDD8364DD9DD}"/>
            </a:ext>
          </a:extLst>
        </xdr:cNvPr>
        <xdr:cNvSpPr txBox="1"/>
      </xdr:nvSpPr>
      <xdr:spPr>
        <a:xfrm>
          <a:off x="14414500" y="14091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160655</xdr:rowOff>
    </xdr:from>
    <xdr:to>
      <xdr:col>81</xdr:col>
      <xdr:colOff>101600</xdr:colOff>
      <xdr:row>84</xdr:row>
      <xdr:rowOff>90805</xdr:rowOff>
    </xdr:to>
    <xdr:sp macro="" textlink="">
      <xdr:nvSpPr>
        <xdr:cNvPr id="658" name="楕円 657">
          <a:extLst>
            <a:ext uri="{FF2B5EF4-FFF2-40B4-BE49-F238E27FC236}">
              <a16:creationId xmlns:a16="http://schemas.microsoft.com/office/drawing/2014/main" id="{8381CA98-D3BF-41C9-975D-FE3225CD1F3C}"/>
            </a:ext>
          </a:extLst>
        </xdr:cNvPr>
        <xdr:cNvSpPr/>
      </xdr:nvSpPr>
      <xdr:spPr>
        <a:xfrm>
          <a:off x="13578840" y="140747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40005</xdr:rowOff>
    </xdr:from>
    <xdr:to>
      <xdr:col>85</xdr:col>
      <xdr:colOff>127000</xdr:colOff>
      <xdr:row>84</xdr:row>
      <xdr:rowOff>81914</xdr:rowOff>
    </xdr:to>
    <xdr:cxnSp macro="">
      <xdr:nvCxnSpPr>
        <xdr:cNvPr id="659" name="直線コネクタ 658">
          <a:extLst>
            <a:ext uri="{FF2B5EF4-FFF2-40B4-BE49-F238E27FC236}">
              <a16:creationId xmlns:a16="http://schemas.microsoft.com/office/drawing/2014/main" id="{D45DB9C3-41B9-4554-9E1F-AC91BD7990B0}"/>
            </a:ext>
          </a:extLst>
        </xdr:cNvPr>
        <xdr:cNvCxnSpPr/>
      </xdr:nvCxnSpPr>
      <xdr:spPr>
        <a:xfrm>
          <a:off x="13629640" y="14121765"/>
          <a:ext cx="74676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118745</xdr:rowOff>
    </xdr:from>
    <xdr:to>
      <xdr:col>76</xdr:col>
      <xdr:colOff>165100</xdr:colOff>
      <xdr:row>84</xdr:row>
      <xdr:rowOff>48895</xdr:rowOff>
    </xdr:to>
    <xdr:sp macro="" textlink="">
      <xdr:nvSpPr>
        <xdr:cNvPr id="660" name="楕円 659">
          <a:extLst>
            <a:ext uri="{FF2B5EF4-FFF2-40B4-BE49-F238E27FC236}">
              <a16:creationId xmlns:a16="http://schemas.microsoft.com/office/drawing/2014/main" id="{3CA1F868-0387-4484-BFDB-603C0210E063}"/>
            </a:ext>
          </a:extLst>
        </xdr:cNvPr>
        <xdr:cNvSpPr/>
      </xdr:nvSpPr>
      <xdr:spPr>
        <a:xfrm>
          <a:off x="12804140" y="140328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169545</xdr:rowOff>
    </xdr:from>
    <xdr:to>
      <xdr:col>81</xdr:col>
      <xdr:colOff>50800</xdr:colOff>
      <xdr:row>84</xdr:row>
      <xdr:rowOff>40005</xdr:rowOff>
    </xdr:to>
    <xdr:cxnSp macro="">
      <xdr:nvCxnSpPr>
        <xdr:cNvPr id="661" name="直線コネクタ 660">
          <a:extLst>
            <a:ext uri="{FF2B5EF4-FFF2-40B4-BE49-F238E27FC236}">
              <a16:creationId xmlns:a16="http://schemas.microsoft.com/office/drawing/2014/main" id="{7EDAF074-B409-4681-A2E6-4380AD30ADFA}"/>
            </a:ext>
          </a:extLst>
        </xdr:cNvPr>
        <xdr:cNvCxnSpPr/>
      </xdr:nvCxnSpPr>
      <xdr:spPr>
        <a:xfrm>
          <a:off x="12854940" y="14083665"/>
          <a:ext cx="7747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76836</xdr:rowOff>
    </xdr:from>
    <xdr:to>
      <xdr:col>72</xdr:col>
      <xdr:colOff>38100</xdr:colOff>
      <xdr:row>84</xdr:row>
      <xdr:rowOff>6986</xdr:rowOff>
    </xdr:to>
    <xdr:sp macro="" textlink="">
      <xdr:nvSpPr>
        <xdr:cNvPr id="662" name="楕円 661">
          <a:extLst>
            <a:ext uri="{FF2B5EF4-FFF2-40B4-BE49-F238E27FC236}">
              <a16:creationId xmlns:a16="http://schemas.microsoft.com/office/drawing/2014/main" id="{A291A4B5-C8DB-4558-876E-A466BA910C6C}"/>
            </a:ext>
          </a:extLst>
        </xdr:cNvPr>
        <xdr:cNvSpPr/>
      </xdr:nvSpPr>
      <xdr:spPr>
        <a:xfrm>
          <a:off x="12029440" y="139909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127636</xdr:rowOff>
    </xdr:from>
    <xdr:to>
      <xdr:col>76</xdr:col>
      <xdr:colOff>114300</xdr:colOff>
      <xdr:row>83</xdr:row>
      <xdr:rowOff>169545</xdr:rowOff>
    </xdr:to>
    <xdr:cxnSp macro="">
      <xdr:nvCxnSpPr>
        <xdr:cNvPr id="663" name="直線コネクタ 662">
          <a:extLst>
            <a:ext uri="{FF2B5EF4-FFF2-40B4-BE49-F238E27FC236}">
              <a16:creationId xmlns:a16="http://schemas.microsoft.com/office/drawing/2014/main" id="{9DB7C32A-4682-4126-BF14-17B58683D9CE}"/>
            </a:ext>
          </a:extLst>
        </xdr:cNvPr>
        <xdr:cNvCxnSpPr/>
      </xdr:nvCxnSpPr>
      <xdr:spPr>
        <a:xfrm>
          <a:off x="12072620" y="14041756"/>
          <a:ext cx="78232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34925</xdr:rowOff>
    </xdr:from>
    <xdr:to>
      <xdr:col>67</xdr:col>
      <xdr:colOff>101600</xdr:colOff>
      <xdr:row>83</xdr:row>
      <xdr:rowOff>136525</xdr:rowOff>
    </xdr:to>
    <xdr:sp macro="" textlink="">
      <xdr:nvSpPr>
        <xdr:cNvPr id="664" name="楕円 663">
          <a:extLst>
            <a:ext uri="{FF2B5EF4-FFF2-40B4-BE49-F238E27FC236}">
              <a16:creationId xmlns:a16="http://schemas.microsoft.com/office/drawing/2014/main" id="{8ACC3445-6A4A-4116-AD8E-21D475A867C6}"/>
            </a:ext>
          </a:extLst>
        </xdr:cNvPr>
        <xdr:cNvSpPr/>
      </xdr:nvSpPr>
      <xdr:spPr>
        <a:xfrm>
          <a:off x="11231880" y="1394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85725</xdr:rowOff>
    </xdr:from>
    <xdr:to>
      <xdr:col>71</xdr:col>
      <xdr:colOff>177800</xdr:colOff>
      <xdr:row>83</xdr:row>
      <xdr:rowOff>127636</xdr:rowOff>
    </xdr:to>
    <xdr:cxnSp macro="">
      <xdr:nvCxnSpPr>
        <xdr:cNvPr id="665" name="直線コネクタ 664">
          <a:extLst>
            <a:ext uri="{FF2B5EF4-FFF2-40B4-BE49-F238E27FC236}">
              <a16:creationId xmlns:a16="http://schemas.microsoft.com/office/drawing/2014/main" id="{C8D86C73-4F69-4373-A03B-036C56CFBDB3}"/>
            </a:ext>
          </a:extLst>
        </xdr:cNvPr>
        <xdr:cNvCxnSpPr/>
      </xdr:nvCxnSpPr>
      <xdr:spPr>
        <a:xfrm>
          <a:off x="11282680" y="13999845"/>
          <a:ext cx="78994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34941</xdr:rowOff>
    </xdr:from>
    <xdr:ext cx="405111" cy="259045"/>
    <xdr:sp macro="" textlink="">
      <xdr:nvSpPr>
        <xdr:cNvPr id="666" name="n_1aveValue【児童館】&#10;有形固定資産減価償却率">
          <a:extLst>
            <a:ext uri="{FF2B5EF4-FFF2-40B4-BE49-F238E27FC236}">
              <a16:creationId xmlns:a16="http://schemas.microsoft.com/office/drawing/2014/main" id="{5201241D-5CA6-4E0B-9461-F1A4A26FABEC}"/>
            </a:ext>
          </a:extLst>
        </xdr:cNvPr>
        <xdr:cNvSpPr txBox="1"/>
      </xdr:nvSpPr>
      <xdr:spPr>
        <a:xfrm>
          <a:off x="13437244" y="13446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29227</xdr:rowOff>
    </xdr:from>
    <xdr:ext cx="405111" cy="259045"/>
    <xdr:sp macro="" textlink="">
      <xdr:nvSpPr>
        <xdr:cNvPr id="667" name="n_2aveValue【児童館】&#10;有形固定資産減価償却率">
          <a:extLst>
            <a:ext uri="{FF2B5EF4-FFF2-40B4-BE49-F238E27FC236}">
              <a16:creationId xmlns:a16="http://schemas.microsoft.com/office/drawing/2014/main" id="{D9B5E4F0-00E6-48AC-8458-656ADA83ACB1}"/>
            </a:ext>
          </a:extLst>
        </xdr:cNvPr>
        <xdr:cNvSpPr txBox="1"/>
      </xdr:nvSpPr>
      <xdr:spPr>
        <a:xfrm>
          <a:off x="12675244" y="1344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55897</xdr:rowOff>
    </xdr:from>
    <xdr:ext cx="405111" cy="259045"/>
    <xdr:sp macro="" textlink="">
      <xdr:nvSpPr>
        <xdr:cNvPr id="668" name="n_3aveValue【児童館】&#10;有形固定資産減価償却率">
          <a:extLst>
            <a:ext uri="{FF2B5EF4-FFF2-40B4-BE49-F238E27FC236}">
              <a16:creationId xmlns:a16="http://schemas.microsoft.com/office/drawing/2014/main" id="{154D563D-334E-44CE-B14E-7C4854C8A7A9}"/>
            </a:ext>
          </a:extLst>
        </xdr:cNvPr>
        <xdr:cNvSpPr txBox="1"/>
      </xdr:nvSpPr>
      <xdr:spPr>
        <a:xfrm>
          <a:off x="11900544" y="1346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34941</xdr:rowOff>
    </xdr:from>
    <xdr:ext cx="405111" cy="259045"/>
    <xdr:sp macro="" textlink="">
      <xdr:nvSpPr>
        <xdr:cNvPr id="669" name="n_4aveValue【児童館】&#10;有形固定資産減価償却率">
          <a:extLst>
            <a:ext uri="{FF2B5EF4-FFF2-40B4-BE49-F238E27FC236}">
              <a16:creationId xmlns:a16="http://schemas.microsoft.com/office/drawing/2014/main" id="{43C2FED4-B395-4441-9AF8-231FF76F3AC0}"/>
            </a:ext>
          </a:extLst>
        </xdr:cNvPr>
        <xdr:cNvSpPr txBox="1"/>
      </xdr:nvSpPr>
      <xdr:spPr>
        <a:xfrm>
          <a:off x="11102984" y="13446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81932</xdr:rowOff>
    </xdr:from>
    <xdr:ext cx="405111" cy="259045"/>
    <xdr:sp macro="" textlink="">
      <xdr:nvSpPr>
        <xdr:cNvPr id="670" name="n_1mainValue【児童館】&#10;有形固定資産減価償却率">
          <a:extLst>
            <a:ext uri="{FF2B5EF4-FFF2-40B4-BE49-F238E27FC236}">
              <a16:creationId xmlns:a16="http://schemas.microsoft.com/office/drawing/2014/main" id="{9DFFD3F2-B4F0-4E59-99BC-2798FDA629B9}"/>
            </a:ext>
          </a:extLst>
        </xdr:cNvPr>
        <xdr:cNvSpPr txBox="1"/>
      </xdr:nvSpPr>
      <xdr:spPr>
        <a:xfrm>
          <a:off x="13437244" y="1416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40022</xdr:rowOff>
    </xdr:from>
    <xdr:ext cx="405111" cy="259045"/>
    <xdr:sp macro="" textlink="">
      <xdr:nvSpPr>
        <xdr:cNvPr id="671" name="n_2mainValue【児童館】&#10;有形固定資産減価償却率">
          <a:extLst>
            <a:ext uri="{FF2B5EF4-FFF2-40B4-BE49-F238E27FC236}">
              <a16:creationId xmlns:a16="http://schemas.microsoft.com/office/drawing/2014/main" id="{CF14FDA9-9205-4C13-9DE6-AB5BF3CB656F}"/>
            </a:ext>
          </a:extLst>
        </xdr:cNvPr>
        <xdr:cNvSpPr txBox="1"/>
      </xdr:nvSpPr>
      <xdr:spPr>
        <a:xfrm>
          <a:off x="12675244" y="1412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169563</xdr:rowOff>
    </xdr:from>
    <xdr:ext cx="405111" cy="259045"/>
    <xdr:sp macro="" textlink="">
      <xdr:nvSpPr>
        <xdr:cNvPr id="672" name="n_3mainValue【児童館】&#10;有形固定資産減価償却率">
          <a:extLst>
            <a:ext uri="{FF2B5EF4-FFF2-40B4-BE49-F238E27FC236}">
              <a16:creationId xmlns:a16="http://schemas.microsoft.com/office/drawing/2014/main" id="{92FB3364-77F4-4CB8-858E-D19B975AF44E}"/>
            </a:ext>
          </a:extLst>
        </xdr:cNvPr>
        <xdr:cNvSpPr txBox="1"/>
      </xdr:nvSpPr>
      <xdr:spPr>
        <a:xfrm>
          <a:off x="11900544" y="14083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127652</xdr:rowOff>
    </xdr:from>
    <xdr:ext cx="405111" cy="259045"/>
    <xdr:sp macro="" textlink="">
      <xdr:nvSpPr>
        <xdr:cNvPr id="673" name="n_4mainValue【児童館】&#10;有形固定資産減価償却率">
          <a:extLst>
            <a:ext uri="{FF2B5EF4-FFF2-40B4-BE49-F238E27FC236}">
              <a16:creationId xmlns:a16="http://schemas.microsoft.com/office/drawing/2014/main" id="{03B2E279-AC15-4C0C-8227-14EAC1335060}"/>
            </a:ext>
          </a:extLst>
        </xdr:cNvPr>
        <xdr:cNvSpPr txBox="1"/>
      </xdr:nvSpPr>
      <xdr:spPr>
        <a:xfrm>
          <a:off x="11102984" y="1404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4" name="正方形/長方形 673">
          <a:extLst>
            <a:ext uri="{FF2B5EF4-FFF2-40B4-BE49-F238E27FC236}">
              <a16:creationId xmlns:a16="http://schemas.microsoft.com/office/drawing/2014/main" id="{DB276755-3741-47AE-8BC6-78BB3BFB6390}"/>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5" name="正方形/長方形 674">
          <a:extLst>
            <a:ext uri="{FF2B5EF4-FFF2-40B4-BE49-F238E27FC236}">
              <a16:creationId xmlns:a16="http://schemas.microsoft.com/office/drawing/2014/main" id="{24FE4BEE-9BBD-406C-80E9-A3666E3B53F6}"/>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6" name="正方形/長方形 675">
          <a:extLst>
            <a:ext uri="{FF2B5EF4-FFF2-40B4-BE49-F238E27FC236}">
              <a16:creationId xmlns:a16="http://schemas.microsoft.com/office/drawing/2014/main" id="{B64A2F97-782A-4881-8AD9-B96FAD8C4615}"/>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7" name="正方形/長方形 676">
          <a:extLst>
            <a:ext uri="{FF2B5EF4-FFF2-40B4-BE49-F238E27FC236}">
              <a16:creationId xmlns:a16="http://schemas.microsoft.com/office/drawing/2014/main" id="{033CAA36-10C1-47D4-90BE-1F664111F753}"/>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8" name="正方形/長方形 677">
          <a:extLst>
            <a:ext uri="{FF2B5EF4-FFF2-40B4-BE49-F238E27FC236}">
              <a16:creationId xmlns:a16="http://schemas.microsoft.com/office/drawing/2014/main" id="{FE07D86D-CD76-482A-93D6-B8D835F6EDDB}"/>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9" name="正方形/長方形 678">
          <a:extLst>
            <a:ext uri="{FF2B5EF4-FFF2-40B4-BE49-F238E27FC236}">
              <a16:creationId xmlns:a16="http://schemas.microsoft.com/office/drawing/2014/main" id="{913CC852-6EAB-4087-8025-7A2525C1E73C}"/>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0" name="正方形/長方形 679">
          <a:extLst>
            <a:ext uri="{FF2B5EF4-FFF2-40B4-BE49-F238E27FC236}">
              <a16:creationId xmlns:a16="http://schemas.microsoft.com/office/drawing/2014/main" id="{DCEB124B-BEC1-4EE5-9A3C-819E8A70120F}"/>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1" name="正方形/長方形 680">
          <a:extLst>
            <a:ext uri="{FF2B5EF4-FFF2-40B4-BE49-F238E27FC236}">
              <a16:creationId xmlns:a16="http://schemas.microsoft.com/office/drawing/2014/main" id="{9E5B1487-D440-448A-9774-A61DD44E3914}"/>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2" name="テキスト ボックス 681">
          <a:extLst>
            <a:ext uri="{FF2B5EF4-FFF2-40B4-BE49-F238E27FC236}">
              <a16:creationId xmlns:a16="http://schemas.microsoft.com/office/drawing/2014/main" id="{1410C671-39D0-442E-89B4-023E5C6F88EE}"/>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3" name="直線コネクタ 682">
          <a:extLst>
            <a:ext uri="{FF2B5EF4-FFF2-40B4-BE49-F238E27FC236}">
              <a16:creationId xmlns:a16="http://schemas.microsoft.com/office/drawing/2014/main" id="{B54D3270-19AD-4539-9597-8B53E9C0F3B3}"/>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4" name="直線コネクタ 683">
          <a:extLst>
            <a:ext uri="{FF2B5EF4-FFF2-40B4-BE49-F238E27FC236}">
              <a16:creationId xmlns:a16="http://schemas.microsoft.com/office/drawing/2014/main" id="{2CB9DDF8-9115-4DE4-9424-6DE482707661}"/>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5" name="テキスト ボックス 684">
          <a:extLst>
            <a:ext uri="{FF2B5EF4-FFF2-40B4-BE49-F238E27FC236}">
              <a16:creationId xmlns:a16="http://schemas.microsoft.com/office/drawing/2014/main" id="{9BA03A3B-8196-4F86-A613-434F616A0175}"/>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6" name="直線コネクタ 685">
          <a:extLst>
            <a:ext uri="{FF2B5EF4-FFF2-40B4-BE49-F238E27FC236}">
              <a16:creationId xmlns:a16="http://schemas.microsoft.com/office/drawing/2014/main" id="{32FA7B3F-CB37-4870-9260-3F53FDEF63C8}"/>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7" name="テキスト ボックス 686">
          <a:extLst>
            <a:ext uri="{FF2B5EF4-FFF2-40B4-BE49-F238E27FC236}">
              <a16:creationId xmlns:a16="http://schemas.microsoft.com/office/drawing/2014/main" id="{9484A5E1-9B11-458B-BBF0-95E6B6B894E3}"/>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8" name="直線コネクタ 687">
          <a:extLst>
            <a:ext uri="{FF2B5EF4-FFF2-40B4-BE49-F238E27FC236}">
              <a16:creationId xmlns:a16="http://schemas.microsoft.com/office/drawing/2014/main" id="{41A31518-F67C-43E1-B1B7-02421C2419BB}"/>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89" name="テキスト ボックス 688">
          <a:extLst>
            <a:ext uri="{FF2B5EF4-FFF2-40B4-BE49-F238E27FC236}">
              <a16:creationId xmlns:a16="http://schemas.microsoft.com/office/drawing/2014/main" id="{9F42AF76-C766-414B-8B7B-3B0ACBC23A95}"/>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0" name="直線コネクタ 689">
          <a:extLst>
            <a:ext uri="{FF2B5EF4-FFF2-40B4-BE49-F238E27FC236}">
              <a16:creationId xmlns:a16="http://schemas.microsoft.com/office/drawing/2014/main" id="{C83B4F8B-06C5-4CD5-91DA-F715C0C1AA3C}"/>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1" name="テキスト ボックス 690">
          <a:extLst>
            <a:ext uri="{FF2B5EF4-FFF2-40B4-BE49-F238E27FC236}">
              <a16:creationId xmlns:a16="http://schemas.microsoft.com/office/drawing/2014/main" id="{7CD6FFDD-3EFD-4DC8-B925-F1C690E9F314}"/>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2" name="直線コネクタ 691">
          <a:extLst>
            <a:ext uri="{FF2B5EF4-FFF2-40B4-BE49-F238E27FC236}">
              <a16:creationId xmlns:a16="http://schemas.microsoft.com/office/drawing/2014/main" id="{D736EC52-5642-4766-9B26-AFA80B0E0C27}"/>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3" name="テキスト ボックス 692">
          <a:extLst>
            <a:ext uri="{FF2B5EF4-FFF2-40B4-BE49-F238E27FC236}">
              <a16:creationId xmlns:a16="http://schemas.microsoft.com/office/drawing/2014/main" id="{90412B32-DDF5-4B04-94DD-187259777638}"/>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4" name="直線コネクタ 693">
          <a:extLst>
            <a:ext uri="{FF2B5EF4-FFF2-40B4-BE49-F238E27FC236}">
              <a16:creationId xmlns:a16="http://schemas.microsoft.com/office/drawing/2014/main" id="{98B68541-42F7-459D-9AD4-51D7FDF94A86}"/>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5" name="テキスト ボックス 694">
          <a:extLst>
            <a:ext uri="{FF2B5EF4-FFF2-40B4-BE49-F238E27FC236}">
              <a16:creationId xmlns:a16="http://schemas.microsoft.com/office/drawing/2014/main" id="{1A81B125-D154-4469-9FF0-DB6A36041D4A}"/>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6" name="【児童館】&#10;一人当たり面積グラフ枠">
          <a:extLst>
            <a:ext uri="{FF2B5EF4-FFF2-40B4-BE49-F238E27FC236}">
              <a16:creationId xmlns:a16="http://schemas.microsoft.com/office/drawing/2014/main" id="{965C1B95-0CB4-44A6-8D9F-261E833B8A16}"/>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19050</xdr:rowOff>
    </xdr:from>
    <xdr:to>
      <xdr:col>116</xdr:col>
      <xdr:colOff>62864</xdr:colOff>
      <xdr:row>86</xdr:row>
      <xdr:rowOff>76200</xdr:rowOff>
    </xdr:to>
    <xdr:cxnSp macro="">
      <xdr:nvCxnSpPr>
        <xdr:cNvPr id="697" name="直線コネクタ 696">
          <a:extLst>
            <a:ext uri="{FF2B5EF4-FFF2-40B4-BE49-F238E27FC236}">
              <a16:creationId xmlns:a16="http://schemas.microsoft.com/office/drawing/2014/main" id="{619FB32D-9AD4-4A30-87DA-0C43BFF6413C}"/>
            </a:ext>
          </a:extLst>
        </xdr:cNvPr>
        <xdr:cNvCxnSpPr/>
      </xdr:nvCxnSpPr>
      <xdr:spPr>
        <a:xfrm flipV="1">
          <a:off x="19509104" y="12927330"/>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98" name="【児童館】&#10;一人当たり面積最小値テキスト">
          <a:extLst>
            <a:ext uri="{FF2B5EF4-FFF2-40B4-BE49-F238E27FC236}">
              <a16:creationId xmlns:a16="http://schemas.microsoft.com/office/drawing/2014/main" id="{30744D7C-B993-4082-A416-56CFE2C5202B}"/>
            </a:ext>
          </a:extLst>
        </xdr:cNvPr>
        <xdr:cNvSpPr txBox="1"/>
      </xdr:nvSpPr>
      <xdr:spPr>
        <a:xfrm>
          <a:off x="19547840" y="1449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99" name="直線コネクタ 698">
          <a:extLst>
            <a:ext uri="{FF2B5EF4-FFF2-40B4-BE49-F238E27FC236}">
              <a16:creationId xmlns:a16="http://schemas.microsoft.com/office/drawing/2014/main" id="{75BE7F68-678E-4997-B3FF-E3AFA954B014}"/>
            </a:ext>
          </a:extLst>
        </xdr:cNvPr>
        <xdr:cNvCxnSpPr/>
      </xdr:nvCxnSpPr>
      <xdr:spPr>
        <a:xfrm>
          <a:off x="19443700" y="144932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137177</xdr:rowOff>
    </xdr:from>
    <xdr:ext cx="469744" cy="259045"/>
    <xdr:sp macro="" textlink="">
      <xdr:nvSpPr>
        <xdr:cNvPr id="700" name="【児童館】&#10;一人当たり面積最大値テキスト">
          <a:extLst>
            <a:ext uri="{FF2B5EF4-FFF2-40B4-BE49-F238E27FC236}">
              <a16:creationId xmlns:a16="http://schemas.microsoft.com/office/drawing/2014/main" id="{77EC4A9C-43F1-42C1-A4F5-53B5640A0009}"/>
            </a:ext>
          </a:extLst>
        </xdr:cNvPr>
        <xdr:cNvSpPr txBox="1"/>
      </xdr:nvSpPr>
      <xdr:spPr>
        <a:xfrm>
          <a:off x="19547840" y="12710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19050</xdr:rowOff>
    </xdr:from>
    <xdr:to>
      <xdr:col>116</xdr:col>
      <xdr:colOff>152400</xdr:colOff>
      <xdr:row>77</xdr:row>
      <xdr:rowOff>19050</xdr:rowOff>
    </xdr:to>
    <xdr:cxnSp macro="">
      <xdr:nvCxnSpPr>
        <xdr:cNvPr id="701" name="直線コネクタ 700">
          <a:extLst>
            <a:ext uri="{FF2B5EF4-FFF2-40B4-BE49-F238E27FC236}">
              <a16:creationId xmlns:a16="http://schemas.microsoft.com/office/drawing/2014/main" id="{37EEA239-5E52-4723-BB7B-0F96475A57B2}"/>
            </a:ext>
          </a:extLst>
        </xdr:cNvPr>
        <xdr:cNvCxnSpPr/>
      </xdr:nvCxnSpPr>
      <xdr:spPr>
        <a:xfrm>
          <a:off x="19443700" y="129273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702" name="【児童館】&#10;一人当たり面積平均値テキスト">
          <a:extLst>
            <a:ext uri="{FF2B5EF4-FFF2-40B4-BE49-F238E27FC236}">
              <a16:creationId xmlns:a16="http://schemas.microsoft.com/office/drawing/2014/main" id="{640FFB94-5D62-4C66-B12B-18E9FB13D13C}"/>
            </a:ext>
          </a:extLst>
        </xdr:cNvPr>
        <xdr:cNvSpPr txBox="1"/>
      </xdr:nvSpPr>
      <xdr:spPr>
        <a:xfrm>
          <a:off x="19547840" y="13890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03" name="フローチャート: 判断 702">
          <a:extLst>
            <a:ext uri="{FF2B5EF4-FFF2-40B4-BE49-F238E27FC236}">
              <a16:creationId xmlns:a16="http://schemas.microsoft.com/office/drawing/2014/main" id="{E02F7537-3D21-46F5-B57F-C521EF6820F9}"/>
            </a:ext>
          </a:extLst>
        </xdr:cNvPr>
        <xdr:cNvSpPr/>
      </xdr:nvSpPr>
      <xdr:spPr>
        <a:xfrm>
          <a:off x="19458940" y="14034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704" name="フローチャート: 判断 703">
          <a:extLst>
            <a:ext uri="{FF2B5EF4-FFF2-40B4-BE49-F238E27FC236}">
              <a16:creationId xmlns:a16="http://schemas.microsoft.com/office/drawing/2014/main" id="{34202FBB-F5CF-424B-BE32-B79A2B4783F0}"/>
            </a:ext>
          </a:extLst>
        </xdr:cNvPr>
        <xdr:cNvSpPr/>
      </xdr:nvSpPr>
      <xdr:spPr>
        <a:xfrm>
          <a:off x="18735040" y="140347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05" name="フローチャート: 判断 704">
          <a:extLst>
            <a:ext uri="{FF2B5EF4-FFF2-40B4-BE49-F238E27FC236}">
              <a16:creationId xmlns:a16="http://schemas.microsoft.com/office/drawing/2014/main" id="{E6E99E1B-9491-4274-B30A-7D42DCE0A44E}"/>
            </a:ext>
          </a:extLst>
        </xdr:cNvPr>
        <xdr:cNvSpPr/>
      </xdr:nvSpPr>
      <xdr:spPr>
        <a:xfrm>
          <a:off x="17937480" y="14034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120650</xdr:rowOff>
    </xdr:from>
    <xdr:to>
      <xdr:col>102</xdr:col>
      <xdr:colOff>165100</xdr:colOff>
      <xdr:row>84</xdr:row>
      <xdr:rowOff>50800</xdr:rowOff>
    </xdr:to>
    <xdr:sp macro="" textlink="">
      <xdr:nvSpPr>
        <xdr:cNvPr id="706" name="フローチャート: 判断 705">
          <a:extLst>
            <a:ext uri="{FF2B5EF4-FFF2-40B4-BE49-F238E27FC236}">
              <a16:creationId xmlns:a16="http://schemas.microsoft.com/office/drawing/2014/main" id="{DC3EC56C-45D2-4630-B175-2EB1D66B771A}"/>
            </a:ext>
          </a:extLst>
        </xdr:cNvPr>
        <xdr:cNvSpPr/>
      </xdr:nvSpPr>
      <xdr:spPr>
        <a:xfrm>
          <a:off x="17162780" y="14034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158750</xdr:rowOff>
    </xdr:from>
    <xdr:to>
      <xdr:col>98</xdr:col>
      <xdr:colOff>38100</xdr:colOff>
      <xdr:row>84</xdr:row>
      <xdr:rowOff>88900</xdr:rowOff>
    </xdr:to>
    <xdr:sp macro="" textlink="">
      <xdr:nvSpPr>
        <xdr:cNvPr id="707" name="フローチャート: 判断 706">
          <a:extLst>
            <a:ext uri="{FF2B5EF4-FFF2-40B4-BE49-F238E27FC236}">
              <a16:creationId xmlns:a16="http://schemas.microsoft.com/office/drawing/2014/main" id="{8B39C3B7-6D83-4B0C-99B6-77943F4A77FF}"/>
            </a:ext>
          </a:extLst>
        </xdr:cNvPr>
        <xdr:cNvSpPr/>
      </xdr:nvSpPr>
      <xdr:spPr>
        <a:xfrm>
          <a:off x="16388080" y="140728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5B626B85-50D4-4FC8-A4B2-15E163370C12}"/>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69F29902-AAAC-440F-866F-18EF94FBE81B}"/>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7D7EAFF8-2FD0-4653-AFDF-C479D213EE49}"/>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252469D4-A1B8-4C1A-AD60-14115BE07FCF}"/>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F8412836-5FA6-4EA9-B60C-DBAC9BAB6DAB}"/>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63500</xdr:rowOff>
    </xdr:from>
    <xdr:to>
      <xdr:col>116</xdr:col>
      <xdr:colOff>114300</xdr:colOff>
      <xdr:row>84</xdr:row>
      <xdr:rowOff>165100</xdr:rowOff>
    </xdr:to>
    <xdr:sp macro="" textlink="">
      <xdr:nvSpPr>
        <xdr:cNvPr id="713" name="楕円 712">
          <a:extLst>
            <a:ext uri="{FF2B5EF4-FFF2-40B4-BE49-F238E27FC236}">
              <a16:creationId xmlns:a16="http://schemas.microsoft.com/office/drawing/2014/main" id="{E288AA69-21A4-4942-AE63-525EF4E84024}"/>
            </a:ext>
          </a:extLst>
        </xdr:cNvPr>
        <xdr:cNvSpPr/>
      </xdr:nvSpPr>
      <xdr:spPr>
        <a:xfrm>
          <a:off x="19458940" y="1414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41927</xdr:rowOff>
    </xdr:from>
    <xdr:ext cx="469744" cy="259045"/>
    <xdr:sp macro="" textlink="">
      <xdr:nvSpPr>
        <xdr:cNvPr id="714" name="【児童館】&#10;一人当たり面積該当値テキスト">
          <a:extLst>
            <a:ext uri="{FF2B5EF4-FFF2-40B4-BE49-F238E27FC236}">
              <a16:creationId xmlns:a16="http://schemas.microsoft.com/office/drawing/2014/main" id="{CCB8E8D7-08D6-4C02-AD25-8A7EE44C5D06}"/>
            </a:ext>
          </a:extLst>
        </xdr:cNvPr>
        <xdr:cNvSpPr txBox="1"/>
      </xdr:nvSpPr>
      <xdr:spPr>
        <a:xfrm>
          <a:off x="19547840" y="14123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63500</xdr:rowOff>
    </xdr:from>
    <xdr:to>
      <xdr:col>112</xdr:col>
      <xdr:colOff>38100</xdr:colOff>
      <xdr:row>84</xdr:row>
      <xdr:rowOff>165100</xdr:rowOff>
    </xdr:to>
    <xdr:sp macro="" textlink="">
      <xdr:nvSpPr>
        <xdr:cNvPr id="715" name="楕円 714">
          <a:extLst>
            <a:ext uri="{FF2B5EF4-FFF2-40B4-BE49-F238E27FC236}">
              <a16:creationId xmlns:a16="http://schemas.microsoft.com/office/drawing/2014/main" id="{5BA16B05-DE91-49DE-AA45-ABA881C575A8}"/>
            </a:ext>
          </a:extLst>
        </xdr:cNvPr>
        <xdr:cNvSpPr/>
      </xdr:nvSpPr>
      <xdr:spPr>
        <a:xfrm>
          <a:off x="18735040" y="141452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114300</xdr:rowOff>
    </xdr:from>
    <xdr:to>
      <xdr:col>116</xdr:col>
      <xdr:colOff>63500</xdr:colOff>
      <xdr:row>84</xdr:row>
      <xdr:rowOff>114300</xdr:rowOff>
    </xdr:to>
    <xdr:cxnSp macro="">
      <xdr:nvCxnSpPr>
        <xdr:cNvPr id="716" name="直線コネクタ 715">
          <a:extLst>
            <a:ext uri="{FF2B5EF4-FFF2-40B4-BE49-F238E27FC236}">
              <a16:creationId xmlns:a16="http://schemas.microsoft.com/office/drawing/2014/main" id="{4CFA80A3-1004-4ED8-8914-4F655078B74B}"/>
            </a:ext>
          </a:extLst>
        </xdr:cNvPr>
        <xdr:cNvCxnSpPr/>
      </xdr:nvCxnSpPr>
      <xdr:spPr>
        <a:xfrm>
          <a:off x="18778220" y="1419606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63500</xdr:rowOff>
    </xdr:from>
    <xdr:to>
      <xdr:col>107</xdr:col>
      <xdr:colOff>101600</xdr:colOff>
      <xdr:row>84</xdr:row>
      <xdr:rowOff>165100</xdr:rowOff>
    </xdr:to>
    <xdr:sp macro="" textlink="">
      <xdr:nvSpPr>
        <xdr:cNvPr id="717" name="楕円 716">
          <a:extLst>
            <a:ext uri="{FF2B5EF4-FFF2-40B4-BE49-F238E27FC236}">
              <a16:creationId xmlns:a16="http://schemas.microsoft.com/office/drawing/2014/main" id="{B5AB3E48-5354-445F-859A-22B182DCFE25}"/>
            </a:ext>
          </a:extLst>
        </xdr:cNvPr>
        <xdr:cNvSpPr/>
      </xdr:nvSpPr>
      <xdr:spPr>
        <a:xfrm>
          <a:off x="17937480" y="1414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114300</xdr:rowOff>
    </xdr:from>
    <xdr:to>
      <xdr:col>111</xdr:col>
      <xdr:colOff>177800</xdr:colOff>
      <xdr:row>84</xdr:row>
      <xdr:rowOff>114300</xdr:rowOff>
    </xdr:to>
    <xdr:cxnSp macro="">
      <xdr:nvCxnSpPr>
        <xdr:cNvPr id="718" name="直線コネクタ 717">
          <a:extLst>
            <a:ext uri="{FF2B5EF4-FFF2-40B4-BE49-F238E27FC236}">
              <a16:creationId xmlns:a16="http://schemas.microsoft.com/office/drawing/2014/main" id="{4DDF86A7-A85E-4C1A-A742-3C0191D4ED46}"/>
            </a:ext>
          </a:extLst>
        </xdr:cNvPr>
        <xdr:cNvCxnSpPr/>
      </xdr:nvCxnSpPr>
      <xdr:spPr>
        <a:xfrm>
          <a:off x="17988280" y="141960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63500</xdr:rowOff>
    </xdr:from>
    <xdr:to>
      <xdr:col>102</xdr:col>
      <xdr:colOff>165100</xdr:colOff>
      <xdr:row>84</xdr:row>
      <xdr:rowOff>165100</xdr:rowOff>
    </xdr:to>
    <xdr:sp macro="" textlink="">
      <xdr:nvSpPr>
        <xdr:cNvPr id="719" name="楕円 718">
          <a:extLst>
            <a:ext uri="{FF2B5EF4-FFF2-40B4-BE49-F238E27FC236}">
              <a16:creationId xmlns:a16="http://schemas.microsoft.com/office/drawing/2014/main" id="{1B06AD94-B4D0-4E9A-8B09-70449910CD64}"/>
            </a:ext>
          </a:extLst>
        </xdr:cNvPr>
        <xdr:cNvSpPr/>
      </xdr:nvSpPr>
      <xdr:spPr>
        <a:xfrm>
          <a:off x="17162780" y="1414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114300</xdr:rowOff>
    </xdr:from>
    <xdr:to>
      <xdr:col>107</xdr:col>
      <xdr:colOff>50800</xdr:colOff>
      <xdr:row>84</xdr:row>
      <xdr:rowOff>114300</xdr:rowOff>
    </xdr:to>
    <xdr:cxnSp macro="">
      <xdr:nvCxnSpPr>
        <xdr:cNvPr id="720" name="直線コネクタ 719">
          <a:extLst>
            <a:ext uri="{FF2B5EF4-FFF2-40B4-BE49-F238E27FC236}">
              <a16:creationId xmlns:a16="http://schemas.microsoft.com/office/drawing/2014/main" id="{EFDC62C1-2D3A-4D22-BD99-E3363D2A0F1B}"/>
            </a:ext>
          </a:extLst>
        </xdr:cNvPr>
        <xdr:cNvCxnSpPr/>
      </xdr:nvCxnSpPr>
      <xdr:spPr>
        <a:xfrm>
          <a:off x="17213580" y="141960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63500</xdr:rowOff>
    </xdr:from>
    <xdr:to>
      <xdr:col>98</xdr:col>
      <xdr:colOff>38100</xdr:colOff>
      <xdr:row>84</xdr:row>
      <xdr:rowOff>165100</xdr:rowOff>
    </xdr:to>
    <xdr:sp macro="" textlink="">
      <xdr:nvSpPr>
        <xdr:cNvPr id="721" name="楕円 720">
          <a:extLst>
            <a:ext uri="{FF2B5EF4-FFF2-40B4-BE49-F238E27FC236}">
              <a16:creationId xmlns:a16="http://schemas.microsoft.com/office/drawing/2014/main" id="{A4FD8F44-0B21-47C0-B3D1-DE861B2F959F}"/>
            </a:ext>
          </a:extLst>
        </xdr:cNvPr>
        <xdr:cNvSpPr/>
      </xdr:nvSpPr>
      <xdr:spPr>
        <a:xfrm>
          <a:off x="16388080" y="141452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114300</xdr:rowOff>
    </xdr:from>
    <xdr:to>
      <xdr:col>102</xdr:col>
      <xdr:colOff>114300</xdr:colOff>
      <xdr:row>84</xdr:row>
      <xdr:rowOff>114300</xdr:rowOff>
    </xdr:to>
    <xdr:cxnSp macro="">
      <xdr:nvCxnSpPr>
        <xdr:cNvPr id="722" name="直線コネクタ 721">
          <a:extLst>
            <a:ext uri="{FF2B5EF4-FFF2-40B4-BE49-F238E27FC236}">
              <a16:creationId xmlns:a16="http://schemas.microsoft.com/office/drawing/2014/main" id="{1E557D39-1D58-4455-99DC-03E4136A03B1}"/>
            </a:ext>
          </a:extLst>
        </xdr:cNvPr>
        <xdr:cNvCxnSpPr/>
      </xdr:nvCxnSpPr>
      <xdr:spPr>
        <a:xfrm>
          <a:off x="16431260" y="141960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67327</xdr:rowOff>
    </xdr:from>
    <xdr:ext cx="469744" cy="259045"/>
    <xdr:sp macro="" textlink="">
      <xdr:nvSpPr>
        <xdr:cNvPr id="723" name="n_1aveValue【児童館】&#10;一人当たり面積">
          <a:extLst>
            <a:ext uri="{FF2B5EF4-FFF2-40B4-BE49-F238E27FC236}">
              <a16:creationId xmlns:a16="http://schemas.microsoft.com/office/drawing/2014/main" id="{416898AF-6B20-4AAA-828C-DE7A8B1A5524}"/>
            </a:ext>
          </a:extLst>
        </xdr:cNvPr>
        <xdr:cNvSpPr txBox="1"/>
      </xdr:nvSpPr>
      <xdr:spPr>
        <a:xfrm>
          <a:off x="18561127" y="1381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724" name="n_2aveValue【児童館】&#10;一人当たり面積">
          <a:extLst>
            <a:ext uri="{FF2B5EF4-FFF2-40B4-BE49-F238E27FC236}">
              <a16:creationId xmlns:a16="http://schemas.microsoft.com/office/drawing/2014/main" id="{DBEF71F5-5B12-4DDE-9F47-4F1E9A082ACE}"/>
            </a:ext>
          </a:extLst>
        </xdr:cNvPr>
        <xdr:cNvSpPr txBox="1"/>
      </xdr:nvSpPr>
      <xdr:spPr>
        <a:xfrm>
          <a:off x="17776267" y="1381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67327</xdr:rowOff>
    </xdr:from>
    <xdr:ext cx="469744" cy="259045"/>
    <xdr:sp macro="" textlink="">
      <xdr:nvSpPr>
        <xdr:cNvPr id="725" name="n_3aveValue【児童館】&#10;一人当たり面積">
          <a:extLst>
            <a:ext uri="{FF2B5EF4-FFF2-40B4-BE49-F238E27FC236}">
              <a16:creationId xmlns:a16="http://schemas.microsoft.com/office/drawing/2014/main" id="{FEA4D0C5-D7C0-4E68-A3D2-F4BC3B688E2E}"/>
            </a:ext>
          </a:extLst>
        </xdr:cNvPr>
        <xdr:cNvSpPr txBox="1"/>
      </xdr:nvSpPr>
      <xdr:spPr>
        <a:xfrm>
          <a:off x="17001567" y="1381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105427</xdr:rowOff>
    </xdr:from>
    <xdr:ext cx="469744" cy="259045"/>
    <xdr:sp macro="" textlink="">
      <xdr:nvSpPr>
        <xdr:cNvPr id="726" name="n_4aveValue【児童館】&#10;一人当たり面積">
          <a:extLst>
            <a:ext uri="{FF2B5EF4-FFF2-40B4-BE49-F238E27FC236}">
              <a16:creationId xmlns:a16="http://schemas.microsoft.com/office/drawing/2014/main" id="{B6815FD9-A087-49E7-BD2F-22048A190183}"/>
            </a:ext>
          </a:extLst>
        </xdr:cNvPr>
        <xdr:cNvSpPr txBox="1"/>
      </xdr:nvSpPr>
      <xdr:spPr>
        <a:xfrm>
          <a:off x="16226867" y="1385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156227</xdr:rowOff>
    </xdr:from>
    <xdr:ext cx="469744" cy="259045"/>
    <xdr:sp macro="" textlink="">
      <xdr:nvSpPr>
        <xdr:cNvPr id="727" name="n_1mainValue【児童館】&#10;一人当たり面積">
          <a:extLst>
            <a:ext uri="{FF2B5EF4-FFF2-40B4-BE49-F238E27FC236}">
              <a16:creationId xmlns:a16="http://schemas.microsoft.com/office/drawing/2014/main" id="{F29D7992-3B66-4BCE-86D0-EBCE7DA38B45}"/>
            </a:ext>
          </a:extLst>
        </xdr:cNvPr>
        <xdr:cNvSpPr txBox="1"/>
      </xdr:nvSpPr>
      <xdr:spPr>
        <a:xfrm>
          <a:off x="18561127" y="14237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156227</xdr:rowOff>
    </xdr:from>
    <xdr:ext cx="469744" cy="259045"/>
    <xdr:sp macro="" textlink="">
      <xdr:nvSpPr>
        <xdr:cNvPr id="728" name="n_2mainValue【児童館】&#10;一人当たり面積">
          <a:extLst>
            <a:ext uri="{FF2B5EF4-FFF2-40B4-BE49-F238E27FC236}">
              <a16:creationId xmlns:a16="http://schemas.microsoft.com/office/drawing/2014/main" id="{75A34F56-9CB4-44D5-80A3-A838D3E0AA5E}"/>
            </a:ext>
          </a:extLst>
        </xdr:cNvPr>
        <xdr:cNvSpPr txBox="1"/>
      </xdr:nvSpPr>
      <xdr:spPr>
        <a:xfrm>
          <a:off x="17776267" y="14237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156227</xdr:rowOff>
    </xdr:from>
    <xdr:ext cx="469744" cy="259045"/>
    <xdr:sp macro="" textlink="">
      <xdr:nvSpPr>
        <xdr:cNvPr id="729" name="n_3mainValue【児童館】&#10;一人当たり面積">
          <a:extLst>
            <a:ext uri="{FF2B5EF4-FFF2-40B4-BE49-F238E27FC236}">
              <a16:creationId xmlns:a16="http://schemas.microsoft.com/office/drawing/2014/main" id="{46B433B8-BCFC-4ECE-B47D-6D6B33B87092}"/>
            </a:ext>
          </a:extLst>
        </xdr:cNvPr>
        <xdr:cNvSpPr txBox="1"/>
      </xdr:nvSpPr>
      <xdr:spPr>
        <a:xfrm>
          <a:off x="17001567" y="14237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156227</xdr:rowOff>
    </xdr:from>
    <xdr:ext cx="469744" cy="259045"/>
    <xdr:sp macro="" textlink="">
      <xdr:nvSpPr>
        <xdr:cNvPr id="730" name="n_4mainValue【児童館】&#10;一人当たり面積">
          <a:extLst>
            <a:ext uri="{FF2B5EF4-FFF2-40B4-BE49-F238E27FC236}">
              <a16:creationId xmlns:a16="http://schemas.microsoft.com/office/drawing/2014/main" id="{DD3C59DA-5A5F-4464-990B-65278A99328A}"/>
            </a:ext>
          </a:extLst>
        </xdr:cNvPr>
        <xdr:cNvSpPr txBox="1"/>
      </xdr:nvSpPr>
      <xdr:spPr>
        <a:xfrm>
          <a:off x="16226867" y="14237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1" name="正方形/長方形 730">
          <a:extLst>
            <a:ext uri="{FF2B5EF4-FFF2-40B4-BE49-F238E27FC236}">
              <a16:creationId xmlns:a16="http://schemas.microsoft.com/office/drawing/2014/main" id="{C5893BA4-2829-4863-810B-3009930D9CA8}"/>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2" name="正方形/長方形 731">
          <a:extLst>
            <a:ext uri="{FF2B5EF4-FFF2-40B4-BE49-F238E27FC236}">
              <a16:creationId xmlns:a16="http://schemas.microsoft.com/office/drawing/2014/main" id="{94F0BEDE-AD0B-4546-9B3E-D98EADC87C1C}"/>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3" name="正方形/長方形 732">
          <a:extLst>
            <a:ext uri="{FF2B5EF4-FFF2-40B4-BE49-F238E27FC236}">
              <a16:creationId xmlns:a16="http://schemas.microsoft.com/office/drawing/2014/main" id="{6BB5C1B8-9FC8-4C48-87E7-9374D09F0082}"/>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4" name="正方形/長方形 733">
          <a:extLst>
            <a:ext uri="{FF2B5EF4-FFF2-40B4-BE49-F238E27FC236}">
              <a16:creationId xmlns:a16="http://schemas.microsoft.com/office/drawing/2014/main" id="{6143EEBB-9CBC-4730-9FBB-B45B4D57A8FA}"/>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5" name="正方形/長方形 734">
          <a:extLst>
            <a:ext uri="{FF2B5EF4-FFF2-40B4-BE49-F238E27FC236}">
              <a16:creationId xmlns:a16="http://schemas.microsoft.com/office/drawing/2014/main" id="{09178055-F7F8-4E19-9CCB-0F57F2A1633C}"/>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6" name="正方形/長方形 735">
          <a:extLst>
            <a:ext uri="{FF2B5EF4-FFF2-40B4-BE49-F238E27FC236}">
              <a16:creationId xmlns:a16="http://schemas.microsoft.com/office/drawing/2014/main" id="{DC3300D4-4A25-4D24-9C8C-C8EF0960B744}"/>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7" name="正方形/長方形 736">
          <a:extLst>
            <a:ext uri="{FF2B5EF4-FFF2-40B4-BE49-F238E27FC236}">
              <a16:creationId xmlns:a16="http://schemas.microsoft.com/office/drawing/2014/main" id="{595F85AF-65FB-4534-B77B-8E7B8742BB0E}"/>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8" name="正方形/長方形 737">
          <a:extLst>
            <a:ext uri="{FF2B5EF4-FFF2-40B4-BE49-F238E27FC236}">
              <a16:creationId xmlns:a16="http://schemas.microsoft.com/office/drawing/2014/main" id="{D0FCFB47-FCF6-4983-9B43-ED54C8E3154E}"/>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9" name="テキスト ボックス 738">
          <a:extLst>
            <a:ext uri="{FF2B5EF4-FFF2-40B4-BE49-F238E27FC236}">
              <a16:creationId xmlns:a16="http://schemas.microsoft.com/office/drawing/2014/main" id="{C4FFF970-2936-4BB5-8398-07867D9B36DA}"/>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0" name="直線コネクタ 739">
          <a:extLst>
            <a:ext uri="{FF2B5EF4-FFF2-40B4-BE49-F238E27FC236}">
              <a16:creationId xmlns:a16="http://schemas.microsoft.com/office/drawing/2014/main" id="{C2F4B0FA-A649-477D-9C2E-AB30417BC976}"/>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1" name="テキスト ボックス 740">
          <a:extLst>
            <a:ext uri="{FF2B5EF4-FFF2-40B4-BE49-F238E27FC236}">
              <a16:creationId xmlns:a16="http://schemas.microsoft.com/office/drawing/2014/main" id="{5B5738FD-D746-45C0-A1AE-5DBCDA04E352}"/>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42" name="直線コネクタ 741">
          <a:extLst>
            <a:ext uri="{FF2B5EF4-FFF2-40B4-BE49-F238E27FC236}">
              <a16:creationId xmlns:a16="http://schemas.microsoft.com/office/drawing/2014/main" id="{1011E3D3-09D6-4622-81DF-7C7627F42E20}"/>
            </a:ext>
          </a:extLst>
        </xdr:cNvPr>
        <xdr:cNvCxnSpPr/>
      </xdr:nvCxnSpPr>
      <xdr:spPr>
        <a:xfrm>
          <a:off x="10960100" y="18181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43" name="テキスト ボックス 742">
          <a:extLst>
            <a:ext uri="{FF2B5EF4-FFF2-40B4-BE49-F238E27FC236}">
              <a16:creationId xmlns:a16="http://schemas.microsoft.com/office/drawing/2014/main" id="{374735A2-4A39-465E-BA1B-B09FCD041C23}"/>
            </a:ext>
          </a:extLst>
        </xdr:cNvPr>
        <xdr:cNvSpPr txBox="1"/>
      </xdr:nvSpPr>
      <xdr:spPr>
        <a:xfrm>
          <a:off x="1056150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44" name="直線コネクタ 743">
          <a:extLst>
            <a:ext uri="{FF2B5EF4-FFF2-40B4-BE49-F238E27FC236}">
              <a16:creationId xmlns:a16="http://schemas.microsoft.com/office/drawing/2014/main" id="{702CB608-BF18-4E20-B56C-4A5D2D795A9A}"/>
            </a:ext>
          </a:extLst>
        </xdr:cNvPr>
        <xdr:cNvCxnSpPr/>
      </xdr:nvCxnSpPr>
      <xdr:spPr>
        <a:xfrm>
          <a:off x="10960100" y="177355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45" name="テキスト ボックス 744">
          <a:extLst>
            <a:ext uri="{FF2B5EF4-FFF2-40B4-BE49-F238E27FC236}">
              <a16:creationId xmlns:a16="http://schemas.microsoft.com/office/drawing/2014/main" id="{7AED97AC-5483-4728-9A3D-55461A0B8B8D}"/>
            </a:ext>
          </a:extLst>
        </xdr:cNvPr>
        <xdr:cNvSpPr txBox="1"/>
      </xdr:nvSpPr>
      <xdr:spPr>
        <a:xfrm>
          <a:off x="10602761" y="175971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46" name="直線コネクタ 745">
          <a:extLst>
            <a:ext uri="{FF2B5EF4-FFF2-40B4-BE49-F238E27FC236}">
              <a16:creationId xmlns:a16="http://schemas.microsoft.com/office/drawing/2014/main" id="{684F5D84-6BCE-45B4-9228-2C6D8090E171}"/>
            </a:ext>
          </a:extLst>
        </xdr:cNvPr>
        <xdr:cNvCxnSpPr/>
      </xdr:nvCxnSpPr>
      <xdr:spPr>
        <a:xfrm>
          <a:off x="10960100" y="172859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47" name="テキスト ボックス 746">
          <a:extLst>
            <a:ext uri="{FF2B5EF4-FFF2-40B4-BE49-F238E27FC236}">
              <a16:creationId xmlns:a16="http://schemas.microsoft.com/office/drawing/2014/main" id="{C1AA95F6-A657-4332-B8D3-561247A6F0C2}"/>
            </a:ext>
          </a:extLst>
        </xdr:cNvPr>
        <xdr:cNvSpPr txBox="1"/>
      </xdr:nvSpPr>
      <xdr:spPr>
        <a:xfrm>
          <a:off x="10602761" y="171475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48" name="直線コネクタ 747">
          <a:extLst>
            <a:ext uri="{FF2B5EF4-FFF2-40B4-BE49-F238E27FC236}">
              <a16:creationId xmlns:a16="http://schemas.microsoft.com/office/drawing/2014/main" id="{4F560D74-8A2C-4426-A673-A13412431877}"/>
            </a:ext>
          </a:extLst>
        </xdr:cNvPr>
        <xdr:cNvCxnSpPr/>
      </xdr:nvCxnSpPr>
      <xdr:spPr>
        <a:xfrm>
          <a:off x="10960100" y="16840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49" name="テキスト ボックス 748">
          <a:extLst>
            <a:ext uri="{FF2B5EF4-FFF2-40B4-BE49-F238E27FC236}">
              <a16:creationId xmlns:a16="http://schemas.microsoft.com/office/drawing/2014/main" id="{AC81302F-5A61-4C97-82C4-500148D373DC}"/>
            </a:ext>
          </a:extLst>
        </xdr:cNvPr>
        <xdr:cNvSpPr txBox="1"/>
      </xdr:nvSpPr>
      <xdr:spPr>
        <a:xfrm>
          <a:off x="10602761" y="16701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0" name="直線コネクタ 749">
          <a:extLst>
            <a:ext uri="{FF2B5EF4-FFF2-40B4-BE49-F238E27FC236}">
              <a16:creationId xmlns:a16="http://schemas.microsoft.com/office/drawing/2014/main" id="{34982478-D8DB-4B37-837C-177339588611}"/>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51" name="テキスト ボックス 750">
          <a:extLst>
            <a:ext uri="{FF2B5EF4-FFF2-40B4-BE49-F238E27FC236}">
              <a16:creationId xmlns:a16="http://schemas.microsoft.com/office/drawing/2014/main" id="{86F73A82-DF0A-4DE3-850B-C85C0F0DC7D1}"/>
            </a:ext>
          </a:extLst>
        </xdr:cNvPr>
        <xdr:cNvSpPr txBox="1"/>
      </xdr:nvSpPr>
      <xdr:spPr>
        <a:xfrm>
          <a:off x="10602761" y="162560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2" name="【公民館】&#10;有形固定資産減価償却率グラフ枠">
          <a:extLst>
            <a:ext uri="{FF2B5EF4-FFF2-40B4-BE49-F238E27FC236}">
              <a16:creationId xmlns:a16="http://schemas.microsoft.com/office/drawing/2014/main" id="{E0DEC9B9-10A3-46A7-B609-5AC385F92E7A}"/>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71628</xdr:rowOff>
    </xdr:from>
    <xdr:to>
      <xdr:col>85</xdr:col>
      <xdr:colOff>126364</xdr:colOff>
      <xdr:row>108</xdr:row>
      <xdr:rowOff>9906</xdr:rowOff>
    </xdr:to>
    <xdr:cxnSp macro="">
      <xdr:nvCxnSpPr>
        <xdr:cNvPr id="753" name="直線コネクタ 752">
          <a:extLst>
            <a:ext uri="{FF2B5EF4-FFF2-40B4-BE49-F238E27FC236}">
              <a16:creationId xmlns:a16="http://schemas.microsoft.com/office/drawing/2014/main" id="{9BE44390-C2B0-4BF4-9859-FDCFB2D19636}"/>
            </a:ext>
          </a:extLst>
        </xdr:cNvPr>
        <xdr:cNvCxnSpPr/>
      </xdr:nvCxnSpPr>
      <xdr:spPr>
        <a:xfrm flipV="1">
          <a:off x="14375764" y="16835628"/>
          <a:ext cx="0" cy="12793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13733</xdr:rowOff>
    </xdr:from>
    <xdr:ext cx="405111" cy="259045"/>
    <xdr:sp macro="" textlink="">
      <xdr:nvSpPr>
        <xdr:cNvPr id="754" name="【公民館】&#10;有形固定資産減価償却率最小値テキスト">
          <a:extLst>
            <a:ext uri="{FF2B5EF4-FFF2-40B4-BE49-F238E27FC236}">
              <a16:creationId xmlns:a16="http://schemas.microsoft.com/office/drawing/2014/main" id="{54F6C01F-7DB0-41FE-AB34-E024A903884D}"/>
            </a:ext>
          </a:extLst>
        </xdr:cNvPr>
        <xdr:cNvSpPr txBox="1"/>
      </xdr:nvSpPr>
      <xdr:spPr>
        <a:xfrm>
          <a:off x="14414500" y="18118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9906</xdr:rowOff>
    </xdr:from>
    <xdr:to>
      <xdr:col>86</xdr:col>
      <xdr:colOff>25400</xdr:colOff>
      <xdr:row>108</xdr:row>
      <xdr:rowOff>9906</xdr:rowOff>
    </xdr:to>
    <xdr:cxnSp macro="">
      <xdr:nvCxnSpPr>
        <xdr:cNvPr id="755" name="直線コネクタ 754">
          <a:extLst>
            <a:ext uri="{FF2B5EF4-FFF2-40B4-BE49-F238E27FC236}">
              <a16:creationId xmlns:a16="http://schemas.microsoft.com/office/drawing/2014/main" id="{9A5254B0-F72A-44A0-A076-38D51D7B3B4A}"/>
            </a:ext>
          </a:extLst>
        </xdr:cNvPr>
        <xdr:cNvCxnSpPr/>
      </xdr:nvCxnSpPr>
      <xdr:spPr>
        <a:xfrm>
          <a:off x="14287500" y="181150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18305</xdr:rowOff>
    </xdr:from>
    <xdr:ext cx="405111" cy="259045"/>
    <xdr:sp macro="" textlink="">
      <xdr:nvSpPr>
        <xdr:cNvPr id="756" name="【公民館】&#10;有形固定資産減価償却率最大値テキスト">
          <a:extLst>
            <a:ext uri="{FF2B5EF4-FFF2-40B4-BE49-F238E27FC236}">
              <a16:creationId xmlns:a16="http://schemas.microsoft.com/office/drawing/2014/main" id="{4FE49814-C1D2-4C93-B307-F4F68690A19A}"/>
            </a:ext>
          </a:extLst>
        </xdr:cNvPr>
        <xdr:cNvSpPr txBox="1"/>
      </xdr:nvSpPr>
      <xdr:spPr>
        <a:xfrm>
          <a:off x="14414500" y="16614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71628</xdr:rowOff>
    </xdr:from>
    <xdr:to>
      <xdr:col>86</xdr:col>
      <xdr:colOff>25400</xdr:colOff>
      <xdr:row>100</xdr:row>
      <xdr:rowOff>71628</xdr:rowOff>
    </xdr:to>
    <xdr:cxnSp macro="">
      <xdr:nvCxnSpPr>
        <xdr:cNvPr id="757" name="直線コネクタ 756">
          <a:extLst>
            <a:ext uri="{FF2B5EF4-FFF2-40B4-BE49-F238E27FC236}">
              <a16:creationId xmlns:a16="http://schemas.microsoft.com/office/drawing/2014/main" id="{AEA7A4A1-4C2E-4B01-8D54-7085BFD53633}"/>
            </a:ext>
          </a:extLst>
        </xdr:cNvPr>
        <xdr:cNvCxnSpPr/>
      </xdr:nvCxnSpPr>
      <xdr:spPr>
        <a:xfrm>
          <a:off x="14287500" y="168356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90695</xdr:rowOff>
    </xdr:from>
    <xdr:ext cx="405111" cy="259045"/>
    <xdr:sp macro="" textlink="">
      <xdr:nvSpPr>
        <xdr:cNvPr id="758" name="【公民館】&#10;有形固定資産減価償却率平均値テキスト">
          <a:extLst>
            <a:ext uri="{FF2B5EF4-FFF2-40B4-BE49-F238E27FC236}">
              <a16:creationId xmlns:a16="http://schemas.microsoft.com/office/drawing/2014/main" id="{509EF146-1B34-48F8-B2A7-D484911F8AEF}"/>
            </a:ext>
          </a:extLst>
        </xdr:cNvPr>
        <xdr:cNvSpPr txBox="1"/>
      </xdr:nvSpPr>
      <xdr:spPr>
        <a:xfrm>
          <a:off x="14414500" y="173576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112268</xdr:rowOff>
    </xdr:from>
    <xdr:to>
      <xdr:col>85</xdr:col>
      <xdr:colOff>177800</xdr:colOff>
      <xdr:row>104</xdr:row>
      <xdr:rowOff>42418</xdr:rowOff>
    </xdr:to>
    <xdr:sp macro="" textlink="">
      <xdr:nvSpPr>
        <xdr:cNvPr id="759" name="フローチャート: 判断 758">
          <a:extLst>
            <a:ext uri="{FF2B5EF4-FFF2-40B4-BE49-F238E27FC236}">
              <a16:creationId xmlns:a16="http://schemas.microsoft.com/office/drawing/2014/main" id="{722FB0C3-7710-4098-8215-073D0B01525E}"/>
            </a:ext>
          </a:extLst>
        </xdr:cNvPr>
        <xdr:cNvSpPr/>
      </xdr:nvSpPr>
      <xdr:spPr>
        <a:xfrm>
          <a:off x="14325600" y="17379188"/>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61976</xdr:rowOff>
    </xdr:from>
    <xdr:to>
      <xdr:col>81</xdr:col>
      <xdr:colOff>101600</xdr:colOff>
      <xdr:row>103</xdr:row>
      <xdr:rowOff>163576</xdr:rowOff>
    </xdr:to>
    <xdr:sp macro="" textlink="">
      <xdr:nvSpPr>
        <xdr:cNvPr id="760" name="フローチャート: 判断 759">
          <a:extLst>
            <a:ext uri="{FF2B5EF4-FFF2-40B4-BE49-F238E27FC236}">
              <a16:creationId xmlns:a16="http://schemas.microsoft.com/office/drawing/2014/main" id="{255AD131-F2FD-4523-92CA-361D55BE43E2}"/>
            </a:ext>
          </a:extLst>
        </xdr:cNvPr>
        <xdr:cNvSpPr/>
      </xdr:nvSpPr>
      <xdr:spPr>
        <a:xfrm>
          <a:off x="13578840" y="17328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29972</xdr:rowOff>
    </xdr:from>
    <xdr:to>
      <xdr:col>76</xdr:col>
      <xdr:colOff>165100</xdr:colOff>
      <xdr:row>103</xdr:row>
      <xdr:rowOff>131572</xdr:rowOff>
    </xdr:to>
    <xdr:sp macro="" textlink="">
      <xdr:nvSpPr>
        <xdr:cNvPr id="761" name="フローチャート: 判断 760">
          <a:extLst>
            <a:ext uri="{FF2B5EF4-FFF2-40B4-BE49-F238E27FC236}">
              <a16:creationId xmlns:a16="http://schemas.microsoft.com/office/drawing/2014/main" id="{0531E802-B37F-4992-B96B-D725B9393457}"/>
            </a:ext>
          </a:extLst>
        </xdr:cNvPr>
        <xdr:cNvSpPr/>
      </xdr:nvSpPr>
      <xdr:spPr>
        <a:xfrm>
          <a:off x="12804140" y="17296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153415</xdr:rowOff>
    </xdr:from>
    <xdr:to>
      <xdr:col>72</xdr:col>
      <xdr:colOff>38100</xdr:colOff>
      <xdr:row>103</xdr:row>
      <xdr:rowOff>83565</xdr:rowOff>
    </xdr:to>
    <xdr:sp macro="" textlink="">
      <xdr:nvSpPr>
        <xdr:cNvPr id="762" name="フローチャート: 判断 761">
          <a:extLst>
            <a:ext uri="{FF2B5EF4-FFF2-40B4-BE49-F238E27FC236}">
              <a16:creationId xmlns:a16="http://schemas.microsoft.com/office/drawing/2014/main" id="{6EAFAFAC-E070-49D8-948D-19AB262279E1}"/>
            </a:ext>
          </a:extLst>
        </xdr:cNvPr>
        <xdr:cNvSpPr/>
      </xdr:nvSpPr>
      <xdr:spPr>
        <a:xfrm>
          <a:off x="12029440" y="172526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146558</xdr:rowOff>
    </xdr:from>
    <xdr:to>
      <xdr:col>67</xdr:col>
      <xdr:colOff>101600</xdr:colOff>
      <xdr:row>103</xdr:row>
      <xdr:rowOff>76708</xdr:rowOff>
    </xdr:to>
    <xdr:sp macro="" textlink="">
      <xdr:nvSpPr>
        <xdr:cNvPr id="763" name="フローチャート: 判断 762">
          <a:extLst>
            <a:ext uri="{FF2B5EF4-FFF2-40B4-BE49-F238E27FC236}">
              <a16:creationId xmlns:a16="http://schemas.microsoft.com/office/drawing/2014/main" id="{20A2EE93-0B55-4361-A016-38D22BADB73B}"/>
            </a:ext>
          </a:extLst>
        </xdr:cNvPr>
        <xdr:cNvSpPr/>
      </xdr:nvSpPr>
      <xdr:spPr>
        <a:xfrm>
          <a:off x="11231880" y="172458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4" name="テキスト ボックス 763">
          <a:extLst>
            <a:ext uri="{FF2B5EF4-FFF2-40B4-BE49-F238E27FC236}">
              <a16:creationId xmlns:a16="http://schemas.microsoft.com/office/drawing/2014/main" id="{59E81835-4A47-4008-9171-FAC5A24A61B7}"/>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5" name="テキスト ボックス 764">
          <a:extLst>
            <a:ext uri="{FF2B5EF4-FFF2-40B4-BE49-F238E27FC236}">
              <a16:creationId xmlns:a16="http://schemas.microsoft.com/office/drawing/2014/main" id="{2838CDDD-4784-4B0F-962F-F34AF1738141}"/>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84DB2D25-275D-4387-B182-C5040A2F4A5A}"/>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D839D54C-72DE-49F2-BD5D-EF948105F8C7}"/>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95D22F51-33E4-4A8F-A0E1-80E501743962}"/>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128270</xdr:rowOff>
    </xdr:from>
    <xdr:to>
      <xdr:col>81</xdr:col>
      <xdr:colOff>101600</xdr:colOff>
      <xdr:row>104</xdr:row>
      <xdr:rowOff>58420</xdr:rowOff>
    </xdr:to>
    <xdr:sp macro="" textlink="">
      <xdr:nvSpPr>
        <xdr:cNvPr id="769" name="楕円 768">
          <a:extLst>
            <a:ext uri="{FF2B5EF4-FFF2-40B4-BE49-F238E27FC236}">
              <a16:creationId xmlns:a16="http://schemas.microsoft.com/office/drawing/2014/main" id="{F2B61C05-54A9-4703-8FB7-2BCA7265BAAB}"/>
            </a:ext>
          </a:extLst>
        </xdr:cNvPr>
        <xdr:cNvSpPr/>
      </xdr:nvSpPr>
      <xdr:spPr>
        <a:xfrm>
          <a:off x="13578840" y="173951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84837</xdr:rowOff>
    </xdr:from>
    <xdr:to>
      <xdr:col>76</xdr:col>
      <xdr:colOff>165100</xdr:colOff>
      <xdr:row>104</xdr:row>
      <xdr:rowOff>14987</xdr:rowOff>
    </xdr:to>
    <xdr:sp macro="" textlink="">
      <xdr:nvSpPr>
        <xdr:cNvPr id="770" name="楕円 769">
          <a:extLst>
            <a:ext uri="{FF2B5EF4-FFF2-40B4-BE49-F238E27FC236}">
              <a16:creationId xmlns:a16="http://schemas.microsoft.com/office/drawing/2014/main" id="{726837AB-2FDB-4A9C-86F1-8C012F47D421}"/>
            </a:ext>
          </a:extLst>
        </xdr:cNvPr>
        <xdr:cNvSpPr/>
      </xdr:nvSpPr>
      <xdr:spPr>
        <a:xfrm>
          <a:off x="12804140" y="1735175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135637</xdr:rowOff>
    </xdr:from>
    <xdr:to>
      <xdr:col>81</xdr:col>
      <xdr:colOff>50800</xdr:colOff>
      <xdr:row>104</xdr:row>
      <xdr:rowOff>7620</xdr:rowOff>
    </xdr:to>
    <xdr:cxnSp macro="">
      <xdr:nvCxnSpPr>
        <xdr:cNvPr id="771" name="直線コネクタ 770">
          <a:extLst>
            <a:ext uri="{FF2B5EF4-FFF2-40B4-BE49-F238E27FC236}">
              <a16:creationId xmlns:a16="http://schemas.microsoft.com/office/drawing/2014/main" id="{3996EB8E-592A-4D83-A242-A94DE6E6777F}"/>
            </a:ext>
          </a:extLst>
        </xdr:cNvPr>
        <xdr:cNvCxnSpPr/>
      </xdr:nvCxnSpPr>
      <xdr:spPr>
        <a:xfrm>
          <a:off x="12854940" y="17402557"/>
          <a:ext cx="774700" cy="39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43687</xdr:rowOff>
    </xdr:from>
    <xdr:to>
      <xdr:col>72</xdr:col>
      <xdr:colOff>38100</xdr:colOff>
      <xdr:row>103</xdr:row>
      <xdr:rowOff>145287</xdr:rowOff>
    </xdr:to>
    <xdr:sp macro="" textlink="">
      <xdr:nvSpPr>
        <xdr:cNvPr id="772" name="楕円 771">
          <a:extLst>
            <a:ext uri="{FF2B5EF4-FFF2-40B4-BE49-F238E27FC236}">
              <a16:creationId xmlns:a16="http://schemas.microsoft.com/office/drawing/2014/main" id="{B10D0F47-D2D4-40B2-8B41-F3FC7779A074}"/>
            </a:ext>
          </a:extLst>
        </xdr:cNvPr>
        <xdr:cNvSpPr/>
      </xdr:nvSpPr>
      <xdr:spPr>
        <a:xfrm>
          <a:off x="12029440" y="1731060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94487</xdr:rowOff>
    </xdr:from>
    <xdr:to>
      <xdr:col>76</xdr:col>
      <xdr:colOff>114300</xdr:colOff>
      <xdr:row>103</xdr:row>
      <xdr:rowOff>135637</xdr:rowOff>
    </xdr:to>
    <xdr:cxnSp macro="">
      <xdr:nvCxnSpPr>
        <xdr:cNvPr id="773" name="直線コネクタ 772">
          <a:extLst>
            <a:ext uri="{FF2B5EF4-FFF2-40B4-BE49-F238E27FC236}">
              <a16:creationId xmlns:a16="http://schemas.microsoft.com/office/drawing/2014/main" id="{E46D7428-3E67-44D1-A984-5FD3005A8303}"/>
            </a:ext>
          </a:extLst>
        </xdr:cNvPr>
        <xdr:cNvCxnSpPr/>
      </xdr:nvCxnSpPr>
      <xdr:spPr>
        <a:xfrm>
          <a:off x="12072620" y="17361407"/>
          <a:ext cx="782320" cy="41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254</xdr:rowOff>
    </xdr:from>
    <xdr:to>
      <xdr:col>67</xdr:col>
      <xdr:colOff>101600</xdr:colOff>
      <xdr:row>103</xdr:row>
      <xdr:rowOff>101854</xdr:rowOff>
    </xdr:to>
    <xdr:sp macro="" textlink="">
      <xdr:nvSpPr>
        <xdr:cNvPr id="774" name="楕円 773">
          <a:extLst>
            <a:ext uri="{FF2B5EF4-FFF2-40B4-BE49-F238E27FC236}">
              <a16:creationId xmlns:a16="http://schemas.microsoft.com/office/drawing/2014/main" id="{BD7E66DE-004A-47CA-AA61-D5B0702B25B6}"/>
            </a:ext>
          </a:extLst>
        </xdr:cNvPr>
        <xdr:cNvSpPr/>
      </xdr:nvSpPr>
      <xdr:spPr>
        <a:xfrm>
          <a:off x="11231880" y="17267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51054</xdr:rowOff>
    </xdr:from>
    <xdr:to>
      <xdr:col>71</xdr:col>
      <xdr:colOff>177800</xdr:colOff>
      <xdr:row>103</xdr:row>
      <xdr:rowOff>94487</xdr:rowOff>
    </xdr:to>
    <xdr:cxnSp macro="">
      <xdr:nvCxnSpPr>
        <xdr:cNvPr id="775" name="直線コネクタ 774">
          <a:extLst>
            <a:ext uri="{FF2B5EF4-FFF2-40B4-BE49-F238E27FC236}">
              <a16:creationId xmlns:a16="http://schemas.microsoft.com/office/drawing/2014/main" id="{1A684F3A-A2E3-4792-A993-05A9100A83E0}"/>
            </a:ext>
          </a:extLst>
        </xdr:cNvPr>
        <xdr:cNvCxnSpPr/>
      </xdr:nvCxnSpPr>
      <xdr:spPr>
        <a:xfrm>
          <a:off x="11282680" y="17317974"/>
          <a:ext cx="789940" cy="4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8653</xdr:rowOff>
    </xdr:from>
    <xdr:ext cx="405111" cy="259045"/>
    <xdr:sp macro="" textlink="">
      <xdr:nvSpPr>
        <xdr:cNvPr id="776" name="n_1aveValue【公民館】&#10;有形固定資産減価償却率">
          <a:extLst>
            <a:ext uri="{FF2B5EF4-FFF2-40B4-BE49-F238E27FC236}">
              <a16:creationId xmlns:a16="http://schemas.microsoft.com/office/drawing/2014/main" id="{504EDE8A-D98A-4A53-982D-F56C1F11A33B}"/>
            </a:ext>
          </a:extLst>
        </xdr:cNvPr>
        <xdr:cNvSpPr txBox="1"/>
      </xdr:nvSpPr>
      <xdr:spPr>
        <a:xfrm>
          <a:off x="13437244" y="1710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148099</xdr:rowOff>
    </xdr:from>
    <xdr:ext cx="405111" cy="259045"/>
    <xdr:sp macro="" textlink="">
      <xdr:nvSpPr>
        <xdr:cNvPr id="777" name="n_2aveValue【公民館】&#10;有形固定資産減価償却率">
          <a:extLst>
            <a:ext uri="{FF2B5EF4-FFF2-40B4-BE49-F238E27FC236}">
              <a16:creationId xmlns:a16="http://schemas.microsoft.com/office/drawing/2014/main" id="{34E82C92-158F-44DE-AC37-7395FD04DE74}"/>
            </a:ext>
          </a:extLst>
        </xdr:cNvPr>
        <xdr:cNvSpPr txBox="1"/>
      </xdr:nvSpPr>
      <xdr:spPr>
        <a:xfrm>
          <a:off x="12675244" y="17079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100092</xdr:rowOff>
    </xdr:from>
    <xdr:ext cx="405111" cy="259045"/>
    <xdr:sp macro="" textlink="">
      <xdr:nvSpPr>
        <xdr:cNvPr id="778" name="n_3aveValue【公民館】&#10;有形固定資産減価償却率">
          <a:extLst>
            <a:ext uri="{FF2B5EF4-FFF2-40B4-BE49-F238E27FC236}">
              <a16:creationId xmlns:a16="http://schemas.microsoft.com/office/drawing/2014/main" id="{F0457270-9654-4E3D-8AB4-02A9AEC11B78}"/>
            </a:ext>
          </a:extLst>
        </xdr:cNvPr>
        <xdr:cNvSpPr txBox="1"/>
      </xdr:nvSpPr>
      <xdr:spPr>
        <a:xfrm>
          <a:off x="11900544" y="17031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93235</xdr:rowOff>
    </xdr:from>
    <xdr:ext cx="405111" cy="259045"/>
    <xdr:sp macro="" textlink="">
      <xdr:nvSpPr>
        <xdr:cNvPr id="779" name="n_4aveValue【公民館】&#10;有形固定資産減価償却率">
          <a:extLst>
            <a:ext uri="{FF2B5EF4-FFF2-40B4-BE49-F238E27FC236}">
              <a16:creationId xmlns:a16="http://schemas.microsoft.com/office/drawing/2014/main" id="{25C1B989-633D-49A1-BB54-DE4B3D54A6FB}"/>
            </a:ext>
          </a:extLst>
        </xdr:cNvPr>
        <xdr:cNvSpPr txBox="1"/>
      </xdr:nvSpPr>
      <xdr:spPr>
        <a:xfrm>
          <a:off x="11102984" y="17024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49547</xdr:rowOff>
    </xdr:from>
    <xdr:ext cx="405111" cy="259045"/>
    <xdr:sp macro="" textlink="">
      <xdr:nvSpPr>
        <xdr:cNvPr id="780" name="n_1mainValue【公民館】&#10;有形固定資産減価償却率">
          <a:extLst>
            <a:ext uri="{FF2B5EF4-FFF2-40B4-BE49-F238E27FC236}">
              <a16:creationId xmlns:a16="http://schemas.microsoft.com/office/drawing/2014/main" id="{A1F4D181-F0CE-4045-8603-9BFD8A815B76}"/>
            </a:ext>
          </a:extLst>
        </xdr:cNvPr>
        <xdr:cNvSpPr txBox="1"/>
      </xdr:nvSpPr>
      <xdr:spPr>
        <a:xfrm>
          <a:off x="13437244" y="17484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6114</xdr:rowOff>
    </xdr:from>
    <xdr:ext cx="405111" cy="259045"/>
    <xdr:sp macro="" textlink="">
      <xdr:nvSpPr>
        <xdr:cNvPr id="781" name="n_2mainValue【公民館】&#10;有形固定資産減価償却率">
          <a:extLst>
            <a:ext uri="{FF2B5EF4-FFF2-40B4-BE49-F238E27FC236}">
              <a16:creationId xmlns:a16="http://schemas.microsoft.com/office/drawing/2014/main" id="{58FB8C99-85B8-4963-9204-AE827FE05680}"/>
            </a:ext>
          </a:extLst>
        </xdr:cNvPr>
        <xdr:cNvSpPr txBox="1"/>
      </xdr:nvSpPr>
      <xdr:spPr>
        <a:xfrm>
          <a:off x="12675244" y="17440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136414</xdr:rowOff>
    </xdr:from>
    <xdr:ext cx="405111" cy="259045"/>
    <xdr:sp macro="" textlink="">
      <xdr:nvSpPr>
        <xdr:cNvPr id="782" name="n_3mainValue【公民館】&#10;有形固定資産減価償却率">
          <a:extLst>
            <a:ext uri="{FF2B5EF4-FFF2-40B4-BE49-F238E27FC236}">
              <a16:creationId xmlns:a16="http://schemas.microsoft.com/office/drawing/2014/main" id="{BCFEF56B-3DAF-4E53-A534-34A2EDC2E267}"/>
            </a:ext>
          </a:extLst>
        </xdr:cNvPr>
        <xdr:cNvSpPr txBox="1"/>
      </xdr:nvSpPr>
      <xdr:spPr>
        <a:xfrm>
          <a:off x="11900544" y="17403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92981</xdr:rowOff>
    </xdr:from>
    <xdr:ext cx="405111" cy="259045"/>
    <xdr:sp macro="" textlink="">
      <xdr:nvSpPr>
        <xdr:cNvPr id="783" name="n_4mainValue【公民館】&#10;有形固定資産減価償却率">
          <a:extLst>
            <a:ext uri="{FF2B5EF4-FFF2-40B4-BE49-F238E27FC236}">
              <a16:creationId xmlns:a16="http://schemas.microsoft.com/office/drawing/2014/main" id="{63FEC07D-1A74-4BD5-A0B8-22B1C3E9B43A}"/>
            </a:ext>
          </a:extLst>
        </xdr:cNvPr>
        <xdr:cNvSpPr txBox="1"/>
      </xdr:nvSpPr>
      <xdr:spPr>
        <a:xfrm>
          <a:off x="11102984" y="17359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4" name="正方形/長方形 783">
          <a:extLst>
            <a:ext uri="{FF2B5EF4-FFF2-40B4-BE49-F238E27FC236}">
              <a16:creationId xmlns:a16="http://schemas.microsoft.com/office/drawing/2014/main" id="{CC0F37D5-830F-4180-BABA-44C017EC03A6}"/>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5" name="正方形/長方形 784">
          <a:extLst>
            <a:ext uri="{FF2B5EF4-FFF2-40B4-BE49-F238E27FC236}">
              <a16:creationId xmlns:a16="http://schemas.microsoft.com/office/drawing/2014/main" id="{AA31149A-BAF3-4312-9475-8A906F0A032D}"/>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86" name="正方形/長方形 785">
          <a:extLst>
            <a:ext uri="{FF2B5EF4-FFF2-40B4-BE49-F238E27FC236}">
              <a16:creationId xmlns:a16="http://schemas.microsoft.com/office/drawing/2014/main" id="{32755092-AF00-40DD-A05B-09DF6A6BCEF5}"/>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87" name="正方形/長方形 786">
          <a:extLst>
            <a:ext uri="{FF2B5EF4-FFF2-40B4-BE49-F238E27FC236}">
              <a16:creationId xmlns:a16="http://schemas.microsoft.com/office/drawing/2014/main" id="{E0B53846-34AD-4E34-8A7F-CBEC57E0A5DE}"/>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88" name="正方形/長方形 787">
          <a:extLst>
            <a:ext uri="{FF2B5EF4-FFF2-40B4-BE49-F238E27FC236}">
              <a16:creationId xmlns:a16="http://schemas.microsoft.com/office/drawing/2014/main" id="{ED400519-DB0B-4F1A-8898-3B0B51A42F1E}"/>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89" name="正方形/長方形 788">
          <a:extLst>
            <a:ext uri="{FF2B5EF4-FFF2-40B4-BE49-F238E27FC236}">
              <a16:creationId xmlns:a16="http://schemas.microsoft.com/office/drawing/2014/main" id="{C779D039-64BE-4695-9F61-0ECC935D0002}"/>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0" name="正方形/長方形 789">
          <a:extLst>
            <a:ext uri="{FF2B5EF4-FFF2-40B4-BE49-F238E27FC236}">
              <a16:creationId xmlns:a16="http://schemas.microsoft.com/office/drawing/2014/main" id="{0E27DA00-99EE-48B2-90E3-A9FE7FFC6938}"/>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1" name="正方形/長方形 790">
          <a:extLst>
            <a:ext uri="{FF2B5EF4-FFF2-40B4-BE49-F238E27FC236}">
              <a16:creationId xmlns:a16="http://schemas.microsoft.com/office/drawing/2014/main" id="{22DA451C-98EE-463A-9B46-457ADE1F5166}"/>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2" name="テキスト ボックス 791">
          <a:extLst>
            <a:ext uri="{FF2B5EF4-FFF2-40B4-BE49-F238E27FC236}">
              <a16:creationId xmlns:a16="http://schemas.microsoft.com/office/drawing/2014/main" id="{71BD786D-E4E6-4125-A05B-B21BB71687DF}"/>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3" name="直線コネクタ 792">
          <a:extLst>
            <a:ext uri="{FF2B5EF4-FFF2-40B4-BE49-F238E27FC236}">
              <a16:creationId xmlns:a16="http://schemas.microsoft.com/office/drawing/2014/main" id="{22699411-342B-46C8-BDC1-204BAC4C779F}"/>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94" name="直線コネクタ 793">
          <a:extLst>
            <a:ext uri="{FF2B5EF4-FFF2-40B4-BE49-F238E27FC236}">
              <a16:creationId xmlns:a16="http://schemas.microsoft.com/office/drawing/2014/main" id="{B191EFFC-6610-492E-937F-5AF275F8FC9C}"/>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95" name="テキスト ボックス 794">
          <a:extLst>
            <a:ext uri="{FF2B5EF4-FFF2-40B4-BE49-F238E27FC236}">
              <a16:creationId xmlns:a16="http://schemas.microsoft.com/office/drawing/2014/main" id="{6467E0CA-1C01-4C51-A346-87ED1B5D36DB}"/>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96" name="直線コネクタ 795">
          <a:extLst>
            <a:ext uri="{FF2B5EF4-FFF2-40B4-BE49-F238E27FC236}">
              <a16:creationId xmlns:a16="http://schemas.microsoft.com/office/drawing/2014/main" id="{125DF69F-AF09-41A2-939D-DE2BD472DF30}"/>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97" name="テキスト ボックス 796">
          <a:extLst>
            <a:ext uri="{FF2B5EF4-FFF2-40B4-BE49-F238E27FC236}">
              <a16:creationId xmlns:a16="http://schemas.microsoft.com/office/drawing/2014/main" id="{F8F1A411-67C3-44BD-81A9-1B83AB595D8D}"/>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98" name="直線コネクタ 797">
          <a:extLst>
            <a:ext uri="{FF2B5EF4-FFF2-40B4-BE49-F238E27FC236}">
              <a16:creationId xmlns:a16="http://schemas.microsoft.com/office/drawing/2014/main" id="{3D1A536B-CACC-4CC2-9D9F-848AC14DCBB4}"/>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99" name="テキスト ボックス 798">
          <a:extLst>
            <a:ext uri="{FF2B5EF4-FFF2-40B4-BE49-F238E27FC236}">
              <a16:creationId xmlns:a16="http://schemas.microsoft.com/office/drawing/2014/main" id="{D72F8BB5-B103-44EA-BE02-FE3AA8CDF6F1}"/>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00" name="直線コネクタ 799">
          <a:extLst>
            <a:ext uri="{FF2B5EF4-FFF2-40B4-BE49-F238E27FC236}">
              <a16:creationId xmlns:a16="http://schemas.microsoft.com/office/drawing/2014/main" id="{34056CDB-B4E9-459B-A2C6-3AE0068DE5AA}"/>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01" name="テキスト ボックス 800">
          <a:extLst>
            <a:ext uri="{FF2B5EF4-FFF2-40B4-BE49-F238E27FC236}">
              <a16:creationId xmlns:a16="http://schemas.microsoft.com/office/drawing/2014/main" id="{CB211AE7-9773-40B4-A1C0-9322FABEB27D}"/>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2" name="直線コネクタ 801">
          <a:extLst>
            <a:ext uri="{FF2B5EF4-FFF2-40B4-BE49-F238E27FC236}">
              <a16:creationId xmlns:a16="http://schemas.microsoft.com/office/drawing/2014/main" id="{97051201-E6A8-46E2-9AF9-B4E1BB8F15D1}"/>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3" name="テキスト ボックス 802">
          <a:extLst>
            <a:ext uri="{FF2B5EF4-FFF2-40B4-BE49-F238E27FC236}">
              <a16:creationId xmlns:a16="http://schemas.microsoft.com/office/drawing/2014/main" id="{B510D3B7-E101-4CAE-A438-9CBE2CD53784}"/>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4" name="【公民館】&#10;一人当たり面積グラフ枠">
          <a:extLst>
            <a:ext uri="{FF2B5EF4-FFF2-40B4-BE49-F238E27FC236}">
              <a16:creationId xmlns:a16="http://schemas.microsoft.com/office/drawing/2014/main" id="{C4A4D15C-8DB5-4B38-8468-99E90484EFFD}"/>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67056</xdr:rowOff>
    </xdr:from>
    <xdr:to>
      <xdr:col>116</xdr:col>
      <xdr:colOff>62864</xdr:colOff>
      <xdr:row>108</xdr:row>
      <xdr:rowOff>67056</xdr:rowOff>
    </xdr:to>
    <xdr:cxnSp macro="">
      <xdr:nvCxnSpPr>
        <xdr:cNvPr id="805" name="直線コネクタ 804">
          <a:extLst>
            <a:ext uri="{FF2B5EF4-FFF2-40B4-BE49-F238E27FC236}">
              <a16:creationId xmlns:a16="http://schemas.microsoft.com/office/drawing/2014/main" id="{E6B53364-2A3A-4C02-BBEF-F33EBAA49CB3}"/>
            </a:ext>
          </a:extLst>
        </xdr:cNvPr>
        <xdr:cNvCxnSpPr/>
      </xdr:nvCxnSpPr>
      <xdr:spPr>
        <a:xfrm flipV="1">
          <a:off x="19509104" y="16831056"/>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70883</xdr:rowOff>
    </xdr:from>
    <xdr:ext cx="469744" cy="259045"/>
    <xdr:sp macro="" textlink="">
      <xdr:nvSpPr>
        <xdr:cNvPr id="806" name="【公民館】&#10;一人当たり面積最小値テキスト">
          <a:extLst>
            <a:ext uri="{FF2B5EF4-FFF2-40B4-BE49-F238E27FC236}">
              <a16:creationId xmlns:a16="http://schemas.microsoft.com/office/drawing/2014/main" id="{493D32E6-1526-49BA-BC18-0A551A11BD2D}"/>
            </a:ext>
          </a:extLst>
        </xdr:cNvPr>
        <xdr:cNvSpPr txBox="1"/>
      </xdr:nvSpPr>
      <xdr:spPr>
        <a:xfrm>
          <a:off x="19547840" y="18176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67056</xdr:rowOff>
    </xdr:from>
    <xdr:to>
      <xdr:col>116</xdr:col>
      <xdr:colOff>152400</xdr:colOff>
      <xdr:row>108</xdr:row>
      <xdr:rowOff>67056</xdr:rowOff>
    </xdr:to>
    <xdr:cxnSp macro="">
      <xdr:nvCxnSpPr>
        <xdr:cNvPr id="807" name="直線コネクタ 806">
          <a:extLst>
            <a:ext uri="{FF2B5EF4-FFF2-40B4-BE49-F238E27FC236}">
              <a16:creationId xmlns:a16="http://schemas.microsoft.com/office/drawing/2014/main" id="{4D4A31B3-51B9-4CFC-9FDD-41BBF5693C4E}"/>
            </a:ext>
          </a:extLst>
        </xdr:cNvPr>
        <xdr:cNvCxnSpPr/>
      </xdr:nvCxnSpPr>
      <xdr:spPr>
        <a:xfrm>
          <a:off x="19443700" y="181721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13733</xdr:rowOff>
    </xdr:from>
    <xdr:ext cx="469744" cy="259045"/>
    <xdr:sp macro="" textlink="">
      <xdr:nvSpPr>
        <xdr:cNvPr id="808" name="【公民館】&#10;一人当たり面積最大値テキスト">
          <a:extLst>
            <a:ext uri="{FF2B5EF4-FFF2-40B4-BE49-F238E27FC236}">
              <a16:creationId xmlns:a16="http://schemas.microsoft.com/office/drawing/2014/main" id="{934DF72C-A2EC-4F24-8FEE-38ED3FD17398}"/>
            </a:ext>
          </a:extLst>
        </xdr:cNvPr>
        <xdr:cNvSpPr txBox="1"/>
      </xdr:nvSpPr>
      <xdr:spPr>
        <a:xfrm>
          <a:off x="19547840" y="16610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67056</xdr:rowOff>
    </xdr:from>
    <xdr:to>
      <xdr:col>116</xdr:col>
      <xdr:colOff>152400</xdr:colOff>
      <xdr:row>100</xdr:row>
      <xdr:rowOff>67056</xdr:rowOff>
    </xdr:to>
    <xdr:cxnSp macro="">
      <xdr:nvCxnSpPr>
        <xdr:cNvPr id="809" name="直線コネクタ 808">
          <a:extLst>
            <a:ext uri="{FF2B5EF4-FFF2-40B4-BE49-F238E27FC236}">
              <a16:creationId xmlns:a16="http://schemas.microsoft.com/office/drawing/2014/main" id="{05F0ABA4-B797-465A-8B2C-CD80174FFB19}"/>
            </a:ext>
          </a:extLst>
        </xdr:cNvPr>
        <xdr:cNvCxnSpPr/>
      </xdr:nvCxnSpPr>
      <xdr:spPr>
        <a:xfrm>
          <a:off x="19443700" y="168310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161562</xdr:rowOff>
    </xdr:from>
    <xdr:ext cx="469744" cy="259045"/>
    <xdr:sp macro="" textlink="">
      <xdr:nvSpPr>
        <xdr:cNvPr id="810" name="【公民館】&#10;一人当たり面積平均値テキスト">
          <a:extLst>
            <a:ext uri="{FF2B5EF4-FFF2-40B4-BE49-F238E27FC236}">
              <a16:creationId xmlns:a16="http://schemas.microsoft.com/office/drawing/2014/main" id="{643EF316-37AC-48A0-894B-D08CE5773290}"/>
            </a:ext>
          </a:extLst>
        </xdr:cNvPr>
        <xdr:cNvSpPr txBox="1"/>
      </xdr:nvSpPr>
      <xdr:spPr>
        <a:xfrm>
          <a:off x="19547840" y="177637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11685</xdr:rowOff>
    </xdr:from>
    <xdr:to>
      <xdr:col>116</xdr:col>
      <xdr:colOff>114300</xdr:colOff>
      <xdr:row>106</xdr:row>
      <xdr:rowOff>113285</xdr:rowOff>
    </xdr:to>
    <xdr:sp macro="" textlink="">
      <xdr:nvSpPr>
        <xdr:cNvPr id="811" name="フローチャート: 判断 810">
          <a:extLst>
            <a:ext uri="{FF2B5EF4-FFF2-40B4-BE49-F238E27FC236}">
              <a16:creationId xmlns:a16="http://schemas.microsoft.com/office/drawing/2014/main" id="{BA085B74-306C-4B4E-A0A9-66DEC119879B}"/>
            </a:ext>
          </a:extLst>
        </xdr:cNvPr>
        <xdr:cNvSpPr/>
      </xdr:nvSpPr>
      <xdr:spPr>
        <a:xfrm>
          <a:off x="19458940" y="1778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2539</xdr:rowOff>
    </xdr:from>
    <xdr:to>
      <xdr:col>112</xdr:col>
      <xdr:colOff>38100</xdr:colOff>
      <xdr:row>106</xdr:row>
      <xdr:rowOff>104139</xdr:rowOff>
    </xdr:to>
    <xdr:sp macro="" textlink="">
      <xdr:nvSpPr>
        <xdr:cNvPr id="812" name="フローチャート: 判断 811">
          <a:extLst>
            <a:ext uri="{FF2B5EF4-FFF2-40B4-BE49-F238E27FC236}">
              <a16:creationId xmlns:a16="http://schemas.microsoft.com/office/drawing/2014/main" id="{EC2E6263-DF4F-44BC-A745-D150A57D0CDD}"/>
            </a:ext>
          </a:extLst>
        </xdr:cNvPr>
        <xdr:cNvSpPr/>
      </xdr:nvSpPr>
      <xdr:spPr>
        <a:xfrm>
          <a:off x="18735040" y="1777237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20828</xdr:rowOff>
    </xdr:from>
    <xdr:to>
      <xdr:col>107</xdr:col>
      <xdr:colOff>101600</xdr:colOff>
      <xdr:row>106</xdr:row>
      <xdr:rowOff>122428</xdr:rowOff>
    </xdr:to>
    <xdr:sp macro="" textlink="">
      <xdr:nvSpPr>
        <xdr:cNvPr id="813" name="フローチャート: 判断 812">
          <a:extLst>
            <a:ext uri="{FF2B5EF4-FFF2-40B4-BE49-F238E27FC236}">
              <a16:creationId xmlns:a16="http://schemas.microsoft.com/office/drawing/2014/main" id="{4B150AF2-A136-4C75-A175-EF0E22432CE9}"/>
            </a:ext>
          </a:extLst>
        </xdr:cNvPr>
        <xdr:cNvSpPr/>
      </xdr:nvSpPr>
      <xdr:spPr>
        <a:xfrm>
          <a:off x="17937480" y="17790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20828</xdr:rowOff>
    </xdr:from>
    <xdr:to>
      <xdr:col>102</xdr:col>
      <xdr:colOff>165100</xdr:colOff>
      <xdr:row>106</xdr:row>
      <xdr:rowOff>122428</xdr:rowOff>
    </xdr:to>
    <xdr:sp macro="" textlink="">
      <xdr:nvSpPr>
        <xdr:cNvPr id="814" name="フローチャート: 判断 813">
          <a:extLst>
            <a:ext uri="{FF2B5EF4-FFF2-40B4-BE49-F238E27FC236}">
              <a16:creationId xmlns:a16="http://schemas.microsoft.com/office/drawing/2014/main" id="{87FEFA40-11B2-42D8-A701-E81B4A508C89}"/>
            </a:ext>
          </a:extLst>
        </xdr:cNvPr>
        <xdr:cNvSpPr/>
      </xdr:nvSpPr>
      <xdr:spPr>
        <a:xfrm>
          <a:off x="17162780" y="17790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20828</xdr:rowOff>
    </xdr:from>
    <xdr:to>
      <xdr:col>98</xdr:col>
      <xdr:colOff>38100</xdr:colOff>
      <xdr:row>106</xdr:row>
      <xdr:rowOff>122428</xdr:rowOff>
    </xdr:to>
    <xdr:sp macro="" textlink="">
      <xdr:nvSpPr>
        <xdr:cNvPr id="815" name="フローチャート: 判断 814">
          <a:extLst>
            <a:ext uri="{FF2B5EF4-FFF2-40B4-BE49-F238E27FC236}">
              <a16:creationId xmlns:a16="http://schemas.microsoft.com/office/drawing/2014/main" id="{3686C3FA-94D3-43D6-8607-EAFE57637C74}"/>
            </a:ext>
          </a:extLst>
        </xdr:cNvPr>
        <xdr:cNvSpPr/>
      </xdr:nvSpPr>
      <xdr:spPr>
        <a:xfrm>
          <a:off x="16388080" y="1779066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16" name="テキスト ボックス 815">
          <a:extLst>
            <a:ext uri="{FF2B5EF4-FFF2-40B4-BE49-F238E27FC236}">
              <a16:creationId xmlns:a16="http://schemas.microsoft.com/office/drawing/2014/main" id="{7224843B-FF8F-4867-BFA8-F0B9161ACE39}"/>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17" name="テキスト ボックス 816">
          <a:extLst>
            <a:ext uri="{FF2B5EF4-FFF2-40B4-BE49-F238E27FC236}">
              <a16:creationId xmlns:a16="http://schemas.microsoft.com/office/drawing/2014/main" id="{DB1EF2F1-AEDA-4154-B5CD-3FCFDA1A1726}"/>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18" name="テキスト ボックス 817">
          <a:extLst>
            <a:ext uri="{FF2B5EF4-FFF2-40B4-BE49-F238E27FC236}">
              <a16:creationId xmlns:a16="http://schemas.microsoft.com/office/drawing/2014/main" id="{BF3AFFE6-4AE7-49EE-BC4A-6829261E23B8}"/>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19" name="テキスト ボックス 818">
          <a:extLst>
            <a:ext uri="{FF2B5EF4-FFF2-40B4-BE49-F238E27FC236}">
              <a16:creationId xmlns:a16="http://schemas.microsoft.com/office/drawing/2014/main" id="{7DDC7616-C237-480F-BC50-8646A1AEDB0B}"/>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0" name="テキスト ボックス 819">
          <a:extLst>
            <a:ext uri="{FF2B5EF4-FFF2-40B4-BE49-F238E27FC236}">
              <a16:creationId xmlns:a16="http://schemas.microsoft.com/office/drawing/2014/main" id="{75AAA4EA-8A2A-4F31-9CCD-1C51BC31BEFD}"/>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43687</xdr:rowOff>
    </xdr:from>
    <xdr:to>
      <xdr:col>112</xdr:col>
      <xdr:colOff>38100</xdr:colOff>
      <xdr:row>104</xdr:row>
      <xdr:rowOff>145287</xdr:rowOff>
    </xdr:to>
    <xdr:sp macro="" textlink="">
      <xdr:nvSpPr>
        <xdr:cNvPr id="821" name="楕円 820">
          <a:extLst>
            <a:ext uri="{FF2B5EF4-FFF2-40B4-BE49-F238E27FC236}">
              <a16:creationId xmlns:a16="http://schemas.microsoft.com/office/drawing/2014/main" id="{2D307A29-0CA4-4485-B865-DD76CFEB1553}"/>
            </a:ext>
          </a:extLst>
        </xdr:cNvPr>
        <xdr:cNvSpPr/>
      </xdr:nvSpPr>
      <xdr:spPr>
        <a:xfrm>
          <a:off x="18735040" y="1747824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43687</xdr:rowOff>
    </xdr:from>
    <xdr:to>
      <xdr:col>107</xdr:col>
      <xdr:colOff>101600</xdr:colOff>
      <xdr:row>104</xdr:row>
      <xdr:rowOff>145287</xdr:rowOff>
    </xdr:to>
    <xdr:sp macro="" textlink="">
      <xdr:nvSpPr>
        <xdr:cNvPr id="822" name="楕円 821">
          <a:extLst>
            <a:ext uri="{FF2B5EF4-FFF2-40B4-BE49-F238E27FC236}">
              <a16:creationId xmlns:a16="http://schemas.microsoft.com/office/drawing/2014/main" id="{86616201-4561-4427-A952-756FB607E169}"/>
            </a:ext>
          </a:extLst>
        </xdr:cNvPr>
        <xdr:cNvSpPr/>
      </xdr:nvSpPr>
      <xdr:spPr>
        <a:xfrm>
          <a:off x="17937480" y="17478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94487</xdr:rowOff>
    </xdr:from>
    <xdr:to>
      <xdr:col>111</xdr:col>
      <xdr:colOff>177800</xdr:colOff>
      <xdr:row>104</xdr:row>
      <xdr:rowOff>94487</xdr:rowOff>
    </xdr:to>
    <xdr:cxnSp macro="">
      <xdr:nvCxnSpPr>
        <xdr:cNvPr id="823" name="直線コネクタ 822">
          <a:extLst>
            <a:ext uri="{FF2B5EF4-FFF2-40B4-BE49-F238E27FC236}">
              <a16:creationId xmlns:a16="http://schemas.microsoft.com/office/drawing/2014/main" id="{4F0BB55E-507A-4B0F-884D-592E034181F5}"/>
            </a:ext>
          </a:extLst>
        </xdr:cNvPr>
        <xdr:cNvCxnSpPr/>
      </xdr:nvCxnSpPr>
      <xdr:spPr>
        <a:xfrm>
          <a:off x="17988280" y="17529047"/>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52832</xdr:rowOff>
    </xdr:from>
    <xdr:to>
      <xdr:col>102</xdr:col>
      <xdr:colOff>165100</xdr:colOff>
      <xdr:row>104</xdr:row>
      <xdr:rowOff>154432</xdr:rowOff>
    </xdr:to>
    <xdr:sp macro="" textlink="">
      <xdr:nvSpPr>
        <xdr:cNvPr id="824" name="楕円 823">
          <a:extLst>
            <a:ext uri="{FF2B5EF4-FFF2-40B4-BE49-F238E27FC236}">
              <a16:creationId xmlns:a16="http://schemas.microsoft.com/office/drawing/2014/main" id="{A322952F-2CE5-4F7D-9DD2-8DF476FFE316}"/>
            </a:ext>
          </a:extLst>
        </xdr:cNvPr>
        <xdr:cNvSpPr/>
      </xdr:nvSpPr>
      <xdr:spPr>
        <a:xfrm>
          <a:off x="17162780" y="17487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94487</xdr:rowOff>
    </xdr:from>
    <xdr:to>
      <xdr:col>107</xdr:col>
      <xdr:colOff>50800</xdr:colOff>
      <xdr:row>104</xdr:row>
      <xdr:rowOff>103632</xdr:rowOff>
    </xdr:to>
    <xdr:cxnSp macro="">
      <xdr:nvCxnSpPr>
        <xdr:cNvPr id="825" name="直線コネクタ 824">
          <a:extLst>
            <a:ext uri="{FF2B5EF4-FFF2-40B4-BE49-F238E27FC236}">
              <a16:creationId xmlns:a16="http://schemas.microsoft.com/office/drawing/2014/main" id="{EE3013B3-B6EC-4C99-9A3C-9C92CE265C90}"/>
            </a:ext>
          </a:extLst>
        </xdr:cNvPr>
        <xdr:cNvCxnSpPr/>
      </xdr:nvCxnSpPr>
      <xdr:spPr>
        <a:xfrm flipV="1">
          <a:off x="17213580" y="17529047"/>
          <a:ext cx="7747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116839</xdr:rowOff>
    </xdr:from>
    <xdr:to>
      <xdr:col>98</xdr:col>
      <xdr:colOff>38100</xdr:colOff>
      <xdr:row>105</xdr:row>
      <xdr:rowOff>46989</xdr:rowOff>
    </xdr:to>
    <xdr:sp macro="" textlink="">
      <xdr:nvSpPr>
        <xdr:cNvPr id="826" name="楕円 825">
          <a:extLst>
            <a:ext uri="{FF2B5EF4-FFF2-40B4-BE49-F238E27FC236}">
              <a16:creationId xmlns:a16="http://schemas.microsoft.com/office/drawing/2014/main" id="{430153F3-1B61-46CA-BD37-C2B06F2C4395}"/>
            </a:ext>
          </a:extLst>
        </xdr:cNvPr>
        <xdr:cNvSpPr/>
      </xdr:nvSpPr>
      <xdr:spPr>
        <a:xfrm>
          <a:off x="16388080" y="1755139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103632</xdr:rowOff>
    </xdr:from>
    <xdr:to>
      <xdr:col>102</xdr:col>
      <xdr:colOff>114300</xdr:colOff>
      <xdr:row>104</xdr:row>
      <xdr:rowOff>167639</xdr:rowOff>
    </xdr:to>
    <xdr:cxnSp macro="">
      <xdr:nvCxnSpPr>
        <xdr:cNvPr id="827" name="直線コネクタ 826">
          <a:extLst>
            <a:ext uri="{FF2B5EF4-FFF2-40B4-BE49-F238E27FC236}">
              <a16:creationId xmlns:a16="http://schemas.microsoft.com/office/drawing/2014/main" id="{4497F1EE-A240-4F51-8072-77264DF8D2E5}"/>
            </a:ext>
          </a:extLst>
        </xdr:cNvPr>
        <xdr:cNvCxnSpPr/>
      </xdr:nvCxnSpPr>
      <xdr:spPr>
        <a:xfrm flipV="1">
          <a:off x="16431260" y="17538192"/>
          <a:ext cx="782320" cy="64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95266</xdr:rowOff>
    </xdr:from>
    <xdr:ext cx="469744" cy="259045"/>
    <xdr:sp macro="" textlink="">
      <xdr:nvSpPr>
        <xdr:cNvPr id="828" name="n_1aveValue【公民館】&#10;一人当たり面積">
          <a:extLst>
            <a:ext uri="{FF2B5EF4-FFF2-40B4-BE49-F238E27FC236}">
              <a16:creationId xmlns:a16="http://schemas.microsoft.com/office/drawing/2014/main" id="{3A041175-B8FA-484C-98E9-072915F722C1}"/>
            </a:ext>
          </a:extLst>
        </xdr:cNvPr>
        <xdr:cNvSpPr txBox="1"/>
      </xdr:nvSpPr>
      <xdr:spPr>
        <a:xfrm>
          <a:off x="18561127" y="17865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113555</xdr:rowOff>
    </xdr:from>
    <xdr:ext cx="469744" cy="259045"/>
    <xdr:sp macro="" textlink="">
      <xdr:nvSpPr>
        <xdr:cNvPr id="829" name="n_2aveValue【公民館】&#10;一人当たり面積">
          <a:extLst>
            <a:ext uri="{FF2B5EF4-FFF2-40B4-BE49-F238E27FC236}">
              <a16:creationId xmlns:a16="http://schemas.microsoft.com/office/drawing/2014/main" id="{881C255C-A674-4BFB-838D-0FA6812DA9E8}"/>
            </a:ext>
          </a:extLst>
        </xdr:cNvPr>
        <xdr:cNvSpPr txBox="1"/>
      </xdr:nvSpPr>
      <xdr:spPr>
        <a:xfrm>
          <a:off x="17776267" y="17883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113555</xdr:rowOff>
    </xdr:from>
    <xdr:ext cx="469744" cy="259045"/>
    <xdr:sp macro="" textlink="">
      <xdr:nvSpPr>
        <xdr:cNvPr id="830" name="n_3aveValue【公民館】&#10;一人当たり面積">
          <a:extLst>
            <a:ext uri="{FF2B5EF4-FFF2-40B4-BE49-F238E27FC236}">
              <a16:creationId xmlns:a16="http://schemas.microsoft.com/office/drawing/2014/main" id="{5EC203EF-E0DD-40FF-801D-B95B011A1F6A}"/>
            </a:ext>
          </a:extLst>
        </xdr:cNvPr>
        <xdr:cNvSpPr txBox="1"/>
      </xdr:nvSpPr>
      <xdr:spPr>
        <a:xfrm>
          <a:off x="17001567" y="17883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113555</xdr:rowOff>
    </xdr:from>
    <xdr:ext cx="469744" cy="259045"/>
    <xdr:sp macro="" textlink="">
      <xdr:nvSpPr>
        <xdr:cNvPr id="831" name="n_4aveValue【公民館】&#10;一人当たり面積">
          <a:extLst>
            <a:ext uri="{FF2B5EF4-FFF2-40B4-BE49-F238E27FC236}">
              <a16:creationId xmlns:a16="http://schemas.microsoft.com/office/drawing/2014/main" id="{A2B61FDB-862F-45EA-9676-6063E7C32F6A}"/>
            </a:ext>
          </a:extLst>
        </xdr:cNvPr>
        <xdr:cNvSpPr txBox="1"/>
      </xdr:nvSpPr>
      <xdr:spPr>
        <a:xfrm>
          <a:off x="16226867" y="17883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161814</xdr:rowOff>
    </xdr:from>
    <xdr:ext cx="469744" cy="259045"/>
    <xdr:sp macro="" textlink="">
      <xdr:nvSpPr>
        <xdr:cNvPr id="832" name="n_1mainValue【公民館】&#10;一人当たり面積">
          <a:extLst>
            <a:ext uri="{FF2B5EF4-FFF2-40B4-BE49-F238E27FC236}">
              <a16:creationId xmlns:a16="http://schemas.microsoft.com/office/drawing/2014/main" id="{0C124432-5235-4222-B665-52BB4C3C5217}"/>
            </a:ext>
          </a:extLst>
        </xdr:cNvPr>
        <xdr:cNvSpPr txBox="1"/>
      </xdr:nvSpPr>
      <xdr:spPr>
        <a:xfrm>
          <a:off x="18561127" y="17261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161814</xdr:rowOff>
    </xdr:from>
    <xdr:ext cx="469744" cy="259045"/>
    <xdr:sp macro="" textlink="">
      <xdr:nvSpPr>
        <xdr:cNvPr id="833" name="n_2mainValue【公民館】&#10;一人当たり面積">
          <a:extLst>
            <a:ext uri="{FF2B5EF4-FFF2-40B4-BE49-F238E27FC236}">
              <a16:creationId xmlns:a16="http://schemas.microsoft.com/office/drawing/2014/main" id="{73B78AAE-E2C2-4907-A595-5570B11D6727}"/>
            </a:ext>
          </a:extLst>
        </xdr:cNvPr>
        <xdr:cNvSpPr txBox="1"/>
      </xdr:nvSpPr>
      <xdr:spPr>
        <a:xfrm>
          <a:off x="17776267" y="17261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170959</xdr:rowOff>
    </xdr:from>
    <xdr:ext cx="469744" cy="259045"/>
    <xdr:sp macro="" textlink="">
      <xdr:nvSpPr>
        <xdr:cNvPr id="834" name="n_3mainValue【公民館】&#10;一人当たり面積">
          <a:extLst>
            <a:ext uri="{FF2B5EF4-FFF2-40B4-BE49-F238E27FC236}">
              <a16:creationId xmlns:a16="http://schemas.microsoft.com/office/drawing/2014/main" id="{B81217DC-089E-4C25-9F34-0B3416D211F6}"/>
            </a:ext>
          </a:extLst>
        </xdr:cNvPr>
        <xdr:cNvSpPr txBox="1"/>
      </xdr:nvSpPr>
      <xdr:spPr>
        <a:xfrm>
          <a:off x="17001567" y="17270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63516</xdr:rowOff>
    </xdr:from>
    <xdr:ext cx="469744" cy="259045"/>
    <xdr:sp macro="" textlink="">
      <xdr:nvSpPr>
        <xdr:cNvPr id="835" name="n_4mainValue【公民館】&#10;一人当たり面積">
          <a:extLst>
            <a:ext uri="{FF2B5EF4-FFF2-40B4-BE49-F238E27FC236}">
              <a16:creationId xmlns:a16="http://schemas.microsoft.com/office/drawing/2014/main" id="{BEEABB6B-5507-4F2D-A642-51A86C2AD511}"/>
            </a:ext>
          </a:extLst>
        </xdr:cNvPr>
        <xdr:cNvSpPr txBox="1"/>
      </xdr:nvSpPr>
      <xdr:spPr>
        <a:xfrm>
          <a:off x="16226867" y="17330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36" name="正方形/長方形 835">
          <a:extLst>
            <a:ext uri="{FF2B5EF4-FFF2-40B4-BE49-F238E27FC236}">
              <a16:creationId xmlns:a16="http://schemas.microsoft.com/office/drawing/2014/main" id="{DCA0CDF2-931C-47DD-86FB-753EB32C2641}"/>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37" name="正方形/長方形 836">
          <a:extLst>
            <a:ext uri="{FF2B5EF4-FFF2-40B4-BE49-F238E27FC236}">
              <a16:creationId xmlns:a16="http://schemas.microsoft.com/office/drawing/2014/main" id="{0438F1BB-82C0-4F37-A90A-E8F49CE22782}"/>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38" name="テキスト ボックス 837">
          <a:extLst>
            <a:ext uri="{FF2B5EF4-FFF2-40B4-BE49-F238E27FC236}">
              <a16:creationId xmlns:a16="http://schemas.microsoft.com/office/drawing/2014/main" id="{87E680BA-5D2F-4694-8852-B1CE23F21F69}"/>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有形固定資産減価償却率全体では、</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道路</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以外の施設において、類似団体平均、全国平均及び埼玉県平均を上回っており、各種施設及びインフラの老朽化が問題となっている。</a:t>
          </a:r>
          <a:endParaRPr lang="ja-JP" altLang="ja-JP">
            <a:effectLst/>
          </a:endParaRPr>
        </a:p>
        <a:p>
          <a:r>
            <a:rPr kumimoji="1" lang="ja-JP" altLang="ja-JP" sz="1100">
              <a:solidFill>
                <a:schemeClr val="dk1"/>
              </a:solidFill>
              <a:effectLst/>
              <a:latin typeface="+mn-lt"/>
              <a:ea typeface="+mn-ea"/>
              <a:cs typeface="+mn-cs"/>
            </a:rPr>
            <a:t>　特に、</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公営住宅</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における有形固定資産減価償却率は、類似団体平均、全国平均及び埼玉県平均の数値を大きく上回っており、類似団体内の順位も</a:t>
          </a:r>
          <a:r>
            <a:rPr kumimoji="1" lang="ja-JP" altLang="en-US" sz="1100">
              <a:solidFill>
                <a:schemeClr val="dk1"/>
              </a:solidFill>
              <a:effectLst/>
              <a:latin typeface="+mn-lt"/>
              <a:ea typeface="+mn-ea"/>
              <a:cs typeface="+mn-cs"/>
            </a:rPr>
            <a:t>最</a:t>
          </a:r>
          <a:r>
            <a:rPr kumimoji="1" lang="ja-JP" altLang="ja-JP" sz="1100">
              <a:solidFill>
                <a:schemeClr val="dk1"/>
              </a:solidFill>
              <a:effectLst/>
              <a:latin typeface="+mn-lt"/>
              <a:ea typeface="+mn-ea"/>
              <a:cs typeface="+mn-cs"/>
            </a:rPr>
            <a:t>下位となっている。現在、市が管理している公営住宅のうち松永団地は老朽化が著しいことから、新たな入居募集は行わず、現在の入居者が退去した建物から順次解体することとしている。令和元年度に</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棟のうちの</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棟を解体しており、今後も入居者の退去状況を見ながら、建物の解体を計画していくこととしている。</a:t>
          </a:r>
          <a:endParaRPr lang="ja-JP" altLang="ja-JP">
            <a:effectLst/>
          </a:endParaRPr>
        </a:p>
        <a:p>
          <a:r>
            <a:rPr kumimoji="1" lang="ja-JP" altLang="ja-JP" sz="1100">
              <a:solidFill>
                <a:schemeClr val="dk1"/>
              </a:solidFill>
              <a:effectLst/>
              <a:latin typeface="+mn-lt"/>
              <a:ea typeface="+mn-ea"/>
              <a:cs typeface="+mn-cs"/>
            </a:rPr>
            <a:t>　また、</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学校施設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における有形固定資産減価償却率についても、類似団体平均、全国平均及び埼玉県平均の数値を上回っており、類似団体内の順位も下位から</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番目となっている。一人当たり面積についても、類似団体平均を上回る数値であり、施設の統廃合や集約化・複合化が進んでおらず老朽化が進行していることがわかる。今後、大規模な改修等が必要となることが予想されるため、令和５年度に改訂した「久喜市公共施設個別施設計画」</a:t>
          </a:r>
          <a:r>
            <a:rPr kumimoji="1" lang="ja-JP" altLang="en-US" sz="1100">
              <a:solidFill>
                <a:schemeClr val="dk1"/>
              </a:solidFill>
              <a:effectLst/>
              <a:latin typeface="+mn-lt"/>
              <a:ea typeface="+mn-ea"/>
              <a:cs typeface="+mn-cs"/>
            </a:rPr>
            <a:t>や「久喜市立小・中学校適正規模・適正配置に関する基本方針」</a:t>
          </a:r>
          <a:r>
            <a:rPr kumimoji="1" lang="ja-JP" altLang="ja-JP" sz="1100">
              <a:solidFill>
                <a:schemeClr val="dk1"/>
              </a:solidFill>
              <a:effectLst/>
              <a:latin typeface="+mn-lt"/>
              <a:ea typeface="+mn-ea"/>
              <a:cs typeface="+mn-cs"/>
            </a:rPr>
            <a:t>に基づき、計画的な施設の維持管理</a:t>
          </a:r>
          <a:r>
            <a:rPr kumimoji="1" lang="ja-JP" altLang="en-US" sz="1100">
              <a:solidFill>
                <a:schemeClr val="dk1"/>
              </a:solidFill>
              <a:effectLst/>
              <a:latin typeface="+mn-lt"/>
              <a:ea typeface="+mn-ea"/>
              <a:cs typeface="+mn-cs"/>
            </a:rPr>
            <a:t>や統廃合の推進</a:t>
          </a:r>
          <a:r>
            <a:rPr kumimoji="1" lang="ja-JP" altLang="ja-JP" sz="1100">
              <a:solidFill>
                <a:schemeClr val="dk1"/>
              </a:solidFill>
              <a:effectLst/>
              <a:latin typeface="+mn-lt"/>
              <a:ea typeface="+mn-ea"/>
              <a:cs typeface="+mn-cs"/>
            </a:rPr>
            <a:t>に努め、改善を図っていく。</a:t>
          </a:r>
          <a:endParaRPr lang="ja-JP" altLang="ja-JP">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C6270C6-538F-47A8-90A5-1BB45836BA06}"/>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8EE726F-4867-41F4-8BEC-69993B1A3AAC}"/>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166A512-23A1-44FE-9916-CD17426B0CDB}"/>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5B606A5-FCDC-4C13-B40A-A291DE843E08}"/>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埼玉県久喜市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72DD231-79F7-4C29-8D60-817C6E17068B}"/>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48C66F4-091B-449B-86FB-72C9950DEB5C}"/>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1682424-3B77-4AB5-BF0D-11F1E933FF70}"/>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9C3D472-5CFF-42FB-8BA9-626DFD59CFF1}"/>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BD873C6-9AA4-4A86-9E15-404324C7D9C0}"/>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ACE1300-E6D6-49C6-BF76-4A4DB0621562}"/>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150,976
146,570
82.41
64,766,234
61,448,408
2,750,342
33,619,029
40,782,219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DDFDAA7-F72F-43C5-B667-311125DE910D}"/>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3F34FC7-EBD3-4E64-AF8A-07854BDEDF1F}"/>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5247CA3-AE3B-4D9D-9C3F-C949B05B836B}"/>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927EA5D-89E0-41D1-A31B-04AEF90DD676}"/>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63A27BD-2F74-43AA-85E2-1F34B0B2BEE7}"/>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7CB1FAA4-0C60-4A6A-A59A-1C03FDCC40E8}"/>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736DCFF-5183-4795-9D1A-455EA8183E8D}"/>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7F75921-7080-4128-9CBE-223A9F0EA81E}"/>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64E402D-0B26-437E-87D6-828EA64B59E5}"/>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29D44D8-94AF-4E35-978F-A0975AD20B19}"/>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14F9FDA-E45A-48CE-8AE0-E92AAF235A87}"/>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6567846-F80D-4840-A811-DEAF01EBA000}"/>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A46ACC5-3C14-407A-AC52-6B766A80400C}"/>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1093856-0CA9-4F43-88BD-42DE442D7B2D}"/>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BB3CA16-F434-43D7-B238-B274F4791728}"/>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D59E0C7-0619-492B-9324-7C1BDD73714F}"/>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4BC556E-119B-42D6-9722-16703F08AD24}"/>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0E4965B-06D1-4193-8A58-5CB667C79195}"/>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A819E06-BC3C-4466-9B92-5CA5A1D6CF48}"/>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53EA7E5-BAEB-43BB-9FA1-7D20FBA7A805}"/>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22806AE-C48F-4C1F-BA42-19796FD74B46}"/>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65CCC68-01EE-48AB-ABDB-EED993A36CC1}"/>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C68A06A-7573-44DA-A617-9B81103A998A}"/>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E781891-7239-40F9-82CE-90E596DAED73}"/>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483F973-9E6F-497F-895C-2FFA763DBD4E}"/>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5D1EB89-1470-4EC3-9718-29FF0C0F97D7}"/>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F5476D9-7A69-4C25-B537-D7B847A0425B}"/>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94F2EDF-3AD9-49F2-ABC4-AB6A1CD0391B}"/>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40FDF1E-1D08-444E-A5E8-688B4BD80DDF}"/>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CE9B95D-ED09-4A57-93E6-A8F94E9EE35D}"/>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C760697-FC12-4436-9D34-BAC170B54BEE}"/>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8D28B19-6654-4725-9FFB-7322D27DBEB3}"/>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E3347282-C5B3-407B-892C-79A015EEE266}"/>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75C85275-D222-48D2-9A90-6BCC2C1D73D5}"/>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44B3A8B6-DC79-4A9D-81CA-0BDE24F325E5}"/>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5B292A04-C2DD-42F0-B44B-314BDD6CE90D}"/>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B66C40D0-60E7-48EE-A0F1-44C6C1504E3C}"/>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B48CE915-08FC-42FE-B4DC-A91D9BC98A08}"/>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2D4629F0-B36C-4714-9AD3-C9C93FE23F33}"/>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596F54E6-6C5D-46B9-8C6C-87E6CF28CEA1}"/>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666B6F-504F-4976-9E7A-15B8436FA48C}"/>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B127B960-BB01-4D84-AAF1-F6EB3968EBE2}"/>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B734F2D5-7537-4EAE-9C21-D2C202605292}"/>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E4F54685-4EEB-4182-BB66-8C31DF2C25F6}"/>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114300</xdr:colOff>
      <xdr:row>31</xdr:row>
      <xdr:rowOff>66675</xdr:rowOff>
    </xdr:from>
    <xdr:to>
      <xdr:col>29</xdr:col>
      <xdr:colOff>95250</xdr:colOff>
      <xdr:row>44</xdr:row>
      <xdr:rowOff>123825</xdr:rowOff>
    </xdr:to>
    <xdr:sp macro="" textlink="">
      <xdr:nvSpPr>
        <xdr:cNvPr id="56" name="【図書館】&#10;有形固定資産減価償却率グラフ枠">
          <a:extLst>
            <a:ext uri="{FF2B5EF4-FFF2-40B4-BE49-F238E27FC236}">
              <a16:creationId xmlns:a16="http://schemas.microsoft.com/office/drawing/2014/main" id="{52E42EBA-01E8-453E-B086-91EEE4F6B15A}"/>
            </a:ext>
          </a:extLst>
        </xdr:cNvPr>
        <xdr:cNvSpPr/>
      </xdr:nvSpPr>
      <xdr:spPr>
        <a:xfrm>
          <a:off x="800100" y="5095875"/>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55245</xdr:rowOff>
    </xdr:from>
    <xdr:to>
      <xdr:col>24</xdr:col>
      <xdr:colOff>62865</xdr:colOff>
      <xdr:row>41</xdr:row>
      <xdr:rowOff>1905</xdr:rowOff>
    </xdr:to>
    <xdr:cxnSp macro="">
      <xdr:nvCxnSpPr>
        <xdr:cNvPr id="57" name="直線コネクタ 56">
          <a:extLst>
            <a:ext uri="{FF2B5EF4-FFF2-40B4-BE49-F238E27FC236}">
              <a16:creationId xmlns:a16="http://schemas.microsoft.com/office/drawing/2014/main" id="{4024198F-EDA6-41D7-B21B-F00E4C98A85F}"/>
            </a:ext>
          </a:extLst>
        </xdr:cNvPr>
        <xdr:cNvCxnSpPr/>
      </xdr:nvCxnSpPr>
      <xdr:spPr>
        <a:xfrm flipV="1">
          <a:off x="4086225" y="5755005"/>
          <a:ext cx="0" cy="1120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5732</xdr:rowOff>
    </xdr:from>
    <xdr:ext cx="405111" cy="259045"/>
    <xdr:sp macro="" textlink="">
      <xdr:nvSpPr>
        <xdr:cNvPr id="58" name="【図書館】&#10;有形固定資産減価償却率最小値テキスト">
          <a:extLst>
            <a:ext uri="{FF2B5EF4-FFF2-40B4-BE49-F238E27FC236}">
              <a16:creationId xmlns:a16="http://schemas.microsoft.com/office/drawing/2014/main" id="{C1CE0BDB-2B52-458B-8345-611B1EAAD090}"/>
            </a:ext>
          </a:extLst>
        </xdr:cNvPr>
        <xdr:cNvSpPr txBox="1"/>
      </xdr:nvSpPr>
      <xdr:spPr>
        <a:xfrm>
          <a:off x="4124960" y="6878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1905</xdr:rowOff>
    </xdr:from>
    <xdr:to>
      <xdr:col>24</xdr:col>
      <xdr:colOff>152400</xdr:colOff>
      <xdr:row>41</xdr:row>
      <xdr:rowOff>1905</xdr:rowOff>
    </xdr:to>
    <xdr:cxnSp macro="">
      <xdr:nvCxnSpPr>
        <xdr:cNvPr id="59" name="直線コネクタ 58">
          <a:extLst>
            <a:ext uri="{FF2B5EF4-FFF2-40B4-BE49-F238E27FC236}">
              <a16:creationId xmlns:a16="http://schemas.microsoft.com/office/drawing/2014/main" id="{37BA0793-5B31-4032-90FB-F005E974D71C}"/>
            </a:ext>
          </a:extLst>
        </xdr:cNvPr>
        <xdr:cNvCxnSpPr/>
      </xdr:nvCxnSpPr>
      <xdr:spPr>
        <a:xfrm>
          <a:off x="4020820" y="68751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1922</xdr:rowOff>
    </xdr:from>
    <xdr:ext cx="405111" cy="259045"/>
    <xdr:sp macro="" textlink="">
      <xdr:nvSpPr>
        <xdr:cNvPr id="60" name="【図書館】&#10;有形固定資産減価償却率最大値テキスト">
          <a:extLst>
            <a:ext uri="{FF2B5EF4-FFF2-40B4-BE49-F238E27FC236}">
              <a16:creationId xmlns:a16="http://schemas.microsoft.com/office/drawing/2014/main" id="{C99F5B5A-923F-4906-9547-774ADC8700D0}"/>
            </a:ext>
          </a:extLst>
        </xdr:cNvPr>
        <xdr:cNvSpPr txBox="1"/>
      </xdr:nvSpPr>
      <xdr:spPr>
        <a:xfrm>
          <a:off x="4124960" y="5534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55245</xdr:rowOff>
    </xdr:from>
    <xdr:to>
      <xdr:col>24</xdr:col>
      <xdr:colOff>152400</xdr:colOff>
      <xdr:row>34</xdr:row>
      <xdr:rowOff>55245</xdr:rowOff>
    </xdr:to>
    <xdr:cxnSp macro="">
      <xdr:nvCxnSpPr>
        <xdr:cNvPr id="61" name="直線コネクタ 60">
          <a:extLst>
            <a:ext uri="{FF2B5EF4-FFF2-40B4-BE49-F238E27FC236}">
              <a16:creationId xmlns:a16="http://schemas.microsoft.com/office/drawing/2014/main" id="{84B81CEA-0883-481C-ABA8-8232A137DD85}"/>
            </a:ext>
          </a:extLst>
        </xdr:cNvPr>
        <xdr:cNvCxnSpPr/>
      </xdr:nvCxnSpPr>
      <xdr:spPr>
        <a:xfrm>
          <a:off x="4020820" y="57550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154957</xdr:rowOff>
    </xdr:from>
    <xdr:ext cx="405111" cy="259045"/>
    <xdr:sp macro="" textlink="">
      <xdr:nvSpPr>
        <xdr:cNvPr id="62" name="【図書館】&#10;有形固定資産減価償却率平均値テキスト">
          <a:extLst>
            <a:ext uri="{FF2B5EF4-FFF2-40B4-BE49-F238E27FC236}">
              <a16:creationId xmlns:a16="http://schemas.microsoft.com/office/drawing/2014/main" id="{1921390E-6AE9-43AF-9777-91160B0B9BE1}"/>
            </a:ext>
          </a:extLst>
        </xdr:cNvPr>
        <xdr:cNvSpPr txBox="1"/>
      </xdr:nvSpPr>
      <xdr:spPr>
        <a:xfrm>
          <a:off x="4124960" y="6022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132080</xdr:rowOff>
    </xdr:from>
    <xdr:to>
      <xdr:col>24</xdr:col>
      <xdr:colOff>114300</xdr:colOff>
      <xdr:row>37</xdr:row>
      <xdr:rowOff>62230</xdr:rowOff>
    </xdr:to>
    <xdr:sp macro="" textlink="">
      <xdr:nvSpPr>
        <xdr:cNvPr id="63" name="フローチャート: 判断 62">
          <a:extLst>
            <a:ext uri="{FF2B5EF4-FFF2-40B4-BE49-F238E27FC236}">
              <a16:creationId xmlns:a16="http://schemas.microsoft.com/office/drawing/2014/main" id="{7B40D907-FFD4-4F13-AF4A-8C0563C3D5E5}"/>
            </a:ext>
          </a:extLst>
        </xdr:cNvPr>
        <xdr:cNvSpPr/>
      </xdr:nvSpPr>
      <xdr:spPr>
        <a:xfrm>
          <a:off x="4036060" y="61671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101600</xdr:rowOff>
    </xdr:from>
    <xdr:to>
      <xdr:col>20</xdr:col>
      <xdr:colOff>38100</xdr:colOff>
      <xdr:row>37</xdr:row>
      <xdr:rowOff>31750</xdr:rowOff>
    </xdr:to>
    <xdr:sp macro="" textlink="">
      <xdr:nvSpPr>
        <xdr:cNvPr id="64" name="フローチャート: 判断 63">
          <a:extLst>
            <a:ext uri="{FF2B5EF4-FFF2-40B4-BE49-F238E27FC236}">
              <a16:creationId xmlns:a16="http://schemas.microsoft.com/office/drawing/2014/main" id="{1BD2E1E6-E061-4989-B732-E45F9BB96A22}"/>
            </a:ext>
          </a:extLst>
        </xdr:cNvPr>
        <xdr:cNvSpPr/>
      </xdr:nvSpPr>
      <xdr:spPr>
        <a:xfrm>
          <a:off x="3312160" y="61366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73025</xdr:rowOff>
    </xdr:from>
    <xdr:to>
      <xdr:col>15</xdr:col>
      <xdr:colOff>101600</xdr:colOff>
      <xdr:row>37</xdr:row>
      <xdr:rowOff>3175</xdr:rowOff>
    </xdr:to>
    <xdr:sp macro="" textlink="">
      <xdr:nvSpPr>
        <xdr:cNvPr id="65" name="フローチャート: 判断 64">
          <a:extLst>
            <a:ext uri="{FF2B5EF4-FFF2-40B4-BE49-F238E27FC236}">
              <a16:creationId xmlns:a16="http://schemas.microsoft.com/office/drawing/2014/main" id="{3168476F-5C7F-43BD-9D9F-6FF5EBCBFC82}"/>
            </a:ext>
          </a:extLst>
        </xdr:cNvPr>
        <xdr:cNvSpPr/>
      </xdr:nvSpPr>
      <xdr:spPr>
        <a:xfrm>
          <a:off x="2514600" y="61080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80645</xdr:rowOff>
    </xdr:from>
    <xdr:to>
      <xdr:col>10</xdr:col>
      <xdr:colOff>165100</xdr:colOff>
      <xdr:row>37</xdr:row>
      <xdr:rowOff>10795</xdr:rowOff>
    </xdr:to>
    <xdr:sp macro="" textlink="">
      <xdr:nvSpPr>
        <xdr:cNvPr id="66" name="フローチャート: 判断 65">
          <a:extLst>
            <a:ext uri="{FF2B5EF4-FFF2-40B4-BE49-F238E27FC236}">
              <a16:creationId xmlns:a16="http://schemas.microsoft.com/office/drawing/2014/main" id="{4A672CE5-1813-4EF3-A84D-FE8E7755016B}"/>
            </a:ext>
          </a:extLst>
        </xdr:cNvPr>
        <xdr:cNvSpPr/>
      </xdr:nvSpPr>
      <xdr:spPr>
        <a:xfrm>
          <a:off x="1739900" y="61156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48260</xdr:rowOff>
    </xdr:from>
    <xdr:to>
      <xdr:col>6</xdr:col>
      <xdr:colOff>38100</xdr:colOff>
      <xdr:row>36</xdr:row>
      <xdr:rowOff>149860</xdr:rowOff>
    </xdr:to>
    <xdr:sp macro="" textlink="">
      <xdr:nvSpPr>
        <xdr:cNvPr id="67" name="フローチャート: 判断 66">
          <a:extLst>
            <a:ext uri="{FF2B5EF4-FFF2-40B4-BE49-F238E27FC236}">
              <a16:creationId xmlns:a16="http://schemas.microsoft.com/office/drawing/2014/main" id="{51496859-74AB-43A0-A379-9B6D2A0EA07E}"/>
            </a:ext>
          </a:extLst>
        </xdr:cNvPr>
        <xdr:cNvSpPr/>
      </xdr:nvSpPr>
      <xdr:spPr>
        <a:xfrm>
          <a:off x="965200" y="60833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B860A47C-4BA0-40BE-A502-16D3FA273B59}"/>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46FD937-736A-43CC-B851-C0FB1FC1E8A0}"/>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706E859-C04F-4EDC-80F2-1B6F176B417B}"/>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AB749E4-3EAD-4AA1-A3DC-11D1B8D4B51E}"/>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D22749B-3F8E-4A7F-AFC9-502FB36551C2}"/>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36830</xdr:rowOff>
    </xdr:from>
    <xdr:to>
      <xdr:col>24</xdr:col>
      <xdr:colOff>114300</xdr:colOff>
      <xdr:row>37</xdr:row>
      <xdr:rowOff>138430</xdr:rowOff>
    </xdr:to>
    <xdr:sp macro="" textlink="">
      <xdr:nvSpPr>
        <xdr:cNvPr id="73" name="楕円 72">
          <a:extLst>
            <a:ext uri="{FF2B5EF4-FFF2-40B4-BE49-F238E27FC236}">
              <a16:creationId xmlns:a16="http://schemas.microsoft.com/office/drawing/2014/main" id="{63F229DF-43A9-4EFB-B925-AB19410C554E}"/>
            </a:ext>
          </a:extLst>
        </xdr:cNvPr>
        <xdr:cNvSpPr/>
      </xdr:nvSpPr>
      <xdr:spPr>
        <a:xfrm>
          <a:off x="4036060" y="623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15257</xdr:rowOff>
    </xdr:from>
    <xdr:ext cx="405111" cy="259045"/>
    <xdr:sp macro="" textlink="">
      <xdr:nvSpPr>
        <xdr:cNvPr id="74" name="【図書館】&#10;有形固定資産減価償却率該当値テキスト">
          <a:extLst>
            <a:ext uri="{FF2B5EF4-FFF2-40B4-BE49-F238E27FC236}">
              <a16:creationId xmlns:a16="http://schemas.microsoft.com/office/drawing/2014/main" id="{0CC7D028-450E-4CAE-9F3A-192D73740581}"/>
            </a:ext>
          </a:extLst>
        </xdr:cNvPr>
        <xdr:cNvSpPr txBox="1"/>
      </xdr:nvSpPr>
      <xdr:spPr>
        <a:xfrm>
          <a:off x="4124960" y="6217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162560</xdr:rowOff>
    </xdr:from>
    <xdr:to>
      <xdr:col>20</xdr:col>
      <xdr:colOff>38100</xdr:colOff>
      <xdr:row>37</xdr:row>
      <xdr:rowOff>92710</xdr:rowOff>
    </xdr:to>
    <xdr:sp macro="" textlink="">
      <xdr:nvSpPr>
        <xdr:cNvPr id="75" name="楕円 74">
          <a:extLst>
            <a:ext uri="{FF2B5EF4-FFF2-40B4-BE49-F238E27FC236}">
              <a16:creationId xmlns:a16="http://schemas.microsoft.com/office/drawing/2014/main" id="{7D8CD443-36C3-4AD0-91B4-38F10EF6567C}"/>
            </a:ext>
          </a:extLst>
        </xdr:cNvPr>
        <xdr:cNvSpPr/>
      </xdr:nvSpPr>
      <xdr:spPr>
        <a:xfrm>
          <a:off x="3312160" y="61976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41910</xdr:rowOff>
    </xdr:from>
    <xdr:to>
      <xdr:col>24</xdr:col>
      <xdr:colOff>63500</xdr:colOff>
      <xdr:row>37</xdr:row>
      <xdr:rowOff>87630</xdr:rowOff>
    </xdr:to>
    <xdr:cxnSp macro="">
      <xdr:nvCxnSpPr>
        <xdr:cNvPr id="76" name="直線コネクタ 75">
          <a:extLst>
            <a:ext uri="{FF2B5EF4-FFF2-40B4-BE49-F238E27FC236}">
              <a16:creationId xmlns:a16="http://schemas.microsoft.com/office/drawing/2014/main" id="{646505C6-8894-4FC4-AE5C-31C0CDBB6B1F}"/>
            </a:ext>
          </a:extLst>
        </xdr:cNvPr>
        <xdr:cNvCxnSpPr/>
      </xdr:nvCxnSpPr>
      <xdr:spPr>
        <a:xfrm>
          <a:off x="3355340" y="6244590"/>
          <a:ext cx="73152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116840</xdr:rowOff>
    </xdr:from>
    <xdr:to>
      <xdr:col>15</xdr:col>
      <xdr:colOff>101600</xdr:colOff>
      <xdr:row>37</xdr:row>
      <xdr:rowOff>46990</xdr:rowOff>
    </xdr:to>
    <xdr:sp macro="" textlink="">
      <xdr:nvSpPr>
        <xdr:cNvPr id="77" name="楕円 76">
          <a:extLst>
            <a:ext uri="{FF2B5EF4-FFF2-40B4-BE49-F238E27FC236}">
              <a16:creationId xmlns:a16="http://schemas.microsoft.com/office/drawing/2014/main" id="{48F3B372-2C88-4B26-8F41-4B3274162C1A}"/>
            </a:ext>
          </a:extLst>
        </xdr:cNvPr>
        <xdr:cNvSpPr/>
      </xdr:nvSpPr>
      <xdr:spPr>
        <a:xfrm>
          <a:off x="2514600" y="61518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167640</xdr:rowOff>
    </xdr:from>
    <xdr:to>
      <xdr:col>19</xdr:col>
      <xdr:colOff>177800</xdr:colOff>
      <xdr:row>37</xdr:row>
      <xdr:rowOff>41910</xdr:rowOff>
    </xdr:to>
    <xdr:cxnSp macro="">
      <xdr:nvCxnSpPr>
        <xdr:cNvPr id="78" name="直線コネクタ 77">
          <a:extLst>
            <a:ext uri="{FF2B5EF4-FFF2-40B4-BE49-F238E27FC236}">
              <a16:creationId xmlns:a16="http://schemas.microsoft.com/office/drawing/2014/main" id="{5A2AC705-BE5B-4EA2-86EA-82C39FDF02A8}"/>
            </a:ext>
          </a:extLst>
        </xdr:cNvPr>
        <xdr:cNvCxnSpPr/>
      </xdr:nvCxnSpPr>
      <xdr:spPr>
        <a:xfrm>
          <a:off x="2565400" y="6202680"/>
          <a:ext cx="78994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139700</xdr:rowOff>
    </xdr:from>
    <xdr:to>
      <xdr:col>10</xdr:col>
      <xdr:colOff>165100</xdr:colOff>
      <xdr:row>37</xdr:row>
      <xdr:rowOff>69850</xdr:rowOff>
    </xdr:to>
    <xdr:sp macro="" textlink="">
      <xdr:nvSpPr>
        <xdr:cNvPr id="79" name="楕円 78">
          <a:extLst>
            <a:ext uri="{FF2B5EF4-FFF2-40B4-BE49-F238E27FC236}">
              <a16:creationId xmlns:a16="http://schemas.microsoft.com/office/drawing/2014/main" id="{885DC294-12DB-4E40-9DC0-BFFE82A66AFB}"/>
            </a:ext>
          </a:extLst>
        </xdr:cNvPr>
        <xdr:cNvSpPr/>
      </xdr:nvSpPr>
      <xdr:spPr>
        <a:xfrm>
          <a:off x="1739900" y="61747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167640</xdr:rowOff>
    </xdr:from>
    <xdr:to>
      <xdr:col>15</xdr:col>
      <xdr:colOff>50800</xdr:colOff>
      <xdr:row>37</xdr:row>
      <xdr:rowOff>19050</xdr:rowOff>
    </xdr:to>
    <xdr:cxnSp macro="">
      <xdr:nvCxnSpPr>
        <xdr:cNvPr id="80" name="直線コネクタ 79">
          <a:extLst>
            <a:ext uri="{FF2B5EF4-FFF2-40B4-BE49-F238E27FC236}">
              <a16:creationId xmlns:a16="http://schemas.microsoft.com/office/drawing/2014/main" id="{A5577627-EFB4-4790-A5EB-2047EFD6D51D}"/>
            </a:ext>
          </a:extLst>
        </xdr:cNvPr>
        <xdr:cNvCxnSpPr/>
      </xdr:nvCxnSpPr>
      <xdr:spPr>
        <a:xfrm flipV="1">
          <a:off x="1790700" y="6202680"/>
          <a:ext cx="7747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99695</xdr:rowOff>
    </xdr:from>
    <xdr:to>
      <xdr:col>6</xdr:col>
      <xdr:colOff>38100</xdr:colOff>
      <xdr:row>37</xdr:row>
      <xdr:rowOff>29845</xdr:rowOff>
    </xdr:to>
    <xdr:sp macro="" textlink="">
      <xdr:nvSpPr>
        <xdr:cNvPr id="81" name="楕円 80">
          <a:extLst>
            <a:ext uri="{FF2B5EF4-FFF2-40B4-BE49-F238E27FC236}">
              <a16:creationId xmlns:a16="http://schemas.microsoft.com/office/drawing/2014/main" id="{E2084A90-4A31-49F8-BCFD-71A7B602FC1A}"/>
            </a:ext>
          </a:extLst>
        </xdr:cNvPr>
        <xdr:cNvSpPr/>
      </xdr:nvSpPr>
      <xdr:spPr>
        <a:xfrm>
          <a:off x="965200" y="61347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150495</xdr:rowOff>
    </xdr:from>
    <xdr:to>
      <xdr:col>10</xdr:col>
      <xdr:colOff>114300</xdr:colOff>
      <xdr:row>37</xdr:row>
      <xdr:rowOff>19050</xdr:rowOff>
    </xdr:to>
    <xdr:cxnSp macro="">
      <xdr:nvCxnSpPr>
        <xdr:cNvPr id="82" name="直線コネクタ 81">
          <a:extLst>
            <a:ext uri="{FF2B5EF4-FFF2-40B4-BE49-F238E27FC236}">
              <a16:creationId xmlns:a16="http://schemas.microsoft.com/office/drawing/2014/main" id="{677D6F3E-4891-4AEC-B295-A7BB4A47EA4F}"/>
            </a:ext>
          </a:extLst>
        </xdr:cNvPr>
        <xdr:cNvCxnSpPr/>
      </xdr:nvCxnSpPr>
      <xdr:spPr>
        <a:xfrm>
          <a:off x="1008380" y="6185535"/>
          <a:ext cx="78232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48277</xdr:rowOff>
    </xdr:from>
    <xdr:ext cx="405111" cy="259045"/>
    <xdr:sp macro="" textlink="">
      <xdr:nvSpPr>
        <xdr:cNvPr id="83" name="n_1aveValue【図書館】&#10;有形固定資産減価償却率">
          <a:extLst>
            <a:ext uri="{FF2B5EF4-FFF2-40B4-BE49-F238E27FC236}">
              <a16:creationId xmlns:a16="http://schemas.microsoft.com/office/drawing/2014/main" id="{4A36A500-AA3C-464E-A80E-4E0CC4DBDC71}"/>
            </a:ext>
          </a:extLst>
        </xdr:cNvPr>
        <xdr:cNvSpPr txBox="1"/>
      </xdr:nvSpPr>
      <xdr:spPr>
        <a:xfrm>
          <a:off x="3170564" y="591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19702</xdr:rowOff>
    </xdr:from>
    <xdr:ext cx="405111" cy="259045"/>
    <xdr:sp macro="" textlink="">
      <xdr:nvSpPr>
        <xdr:cNvPr id="84" name="n_2aveValue【図書館】&#10;有形固定資産減価償却率">
          <a:extLst>
            <a:ext uri="{FF2B5EF4-FFF2-40B4-BE49-F238E27FC236}">
              <a16:creationId xmlns:a16="http://schemas.microsoft.com/office/drawing/2014/main" id="{84608660-34C0-4F1C-A241-70149F19D094}"/>
            </a:ext>
          </a:extLst>
        </xdr:cNvPr>
        <xdr:cNvSpPr txBox="1"/>
      </xdr:nvSpPr>
      <xdr:spPr>
        <a:xfrm>
          <a:off x="2385704" y="588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27322</xdr:rowOff>
    </xdr:from>
    <xdr:ext cx="405111" cy="259045"/>
    <xdr:sp macro="" textlink="">
      <xdr:nvSpPr>
        <xdr:cNvPr id="85" name="n_3aveValue【図書館】&#10;有形固定資産減価償却率">
          <a:extLst>
            <a:ext uri="{FF2B5EF4-FFF2-40B4-BE49-F238E27FC236}">
              <a16:creationId xmlns:a16="http://schemas.microsoft.com/office/drawing/2014/main" id="{2C2EC967-CA48-4FE3-9BF0-179A57243FBF}"/>
            </a:ext>
          </a:extLst>
        </xdr:cNvPr>
        <xdr:cNvSpPr txBox="1"/>
      </xdr:nvSpPr>
      <xdr:spPr>
        <a:xfrm>
          <a:off x="1611004" y="589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166387</xdr:rowOff>
    </xdr:from>
    <xdr:ext cx="405111" cy="259045"/>
    <xdr:sp macro="" textlink="">
      <xdr:nvSpPr>
        <xdr:cNvPr id="86" name="n_4aveValue【図書館】&#10;有形固定資産減価償却率">
          <a:extLst>
            <a:ext uri="{FF2B5EF4-FFF2-40B4-BE49-F238E27FC236}">
              <a16:creationId xmlns:a16="http://schemas.microsoft.com/office/drawing/2014/main" id="{8E9A1A56-7797-4149-A924-0EECACFEF452}"/>
            </a:ext>
          </a:extLst>
        </xdr:cNvPr>
        <xdr:cNvSpPr txBox="1"/>
      </xdr:nvSpPr>
      <xdr:spPr>
        <a:xfrm>
          <a:off x="836304" y="586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83837</xdr:rowOff>
    </xdr:from>
    <xdr:ext cx="405111" cy="259045"/>
    <xdr:sp macro="" textlink="">
      <xdr:nvSpPr>
        <xdr:cNvPr id="87" name="n_1mainValue【図書館】&#10;有形固定資産減価償却率">
          <a:extLst>
            <a:ext uri="{FF2B5EF4-FFF2-40B4-BE49-F238E27FC236}">
              <a16:creationId xmlns:a16="http://schemas.microsoft.com/office/drawing/2014/main" id="{88A48656-C7FF-43F4-87BF-3198EC7DC624}"/>
            </a:ext>
          </a:extLst>
        </xdr:cNvPr>
        <xdr:cNvSpPr txBox="1"/>
      </xdr:nvSpPr>
      <xdr:spPr>
        <a:xfrm>
          <a:off x="3170564" y="6286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38117</xdr:rowOff>
    </xdr:from>
    <xdr:ext cx="405111" cy="259045"/>
    <xdr:sp macro="" textlink="">
      <xdr:nvSpPr>
        <xdr:cNvPr id="88" name="n_2mainValue【図書館】&#10;有形固定資産減価償却率">
          <a:extLst>
            <a:ext uri="{FF2B5EF4-FFF2-40B4-BE49-F238E27FC236}">
              <a16:creationId xmlns:a16="http://schemas.microsoft.com/office/drawing/2014/main" id="{900A966E-FC48-46D8-ADB0-E24CB2FAB01A}"/>
            </a:ext>
          </a:extLst>
        </xdr:cNvPr>
        <xdr:cNvSpPr txBox="1"/>
      </xdr:nvSpPr>
      <xdr:spPr>
        <a:xfrm>
          <a:off x="2385704" y="6240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60977</xdr:rowOff>
    </xdr:from>
    <xdr:ext cx="405111" cy="259045"/>
    <xdr:sp macro="" textlink="">
      <xdr:nvSpPr>
        <xdr:cNvPr id="89" name="n_3mainValue【図書館】&#10;有形固定資産減価償却率">
          <a:extLst>
            <a:ext uri="{FF2B5EF4-FFF2-40B4-BE49-F238E27FC236}">
              <a16:creationId xmlns:a16="http://schemas.microsoft.com/office/drawing/2014/main" id="{BD9B6D71-DA45-4A90-A942-4DB66A369A81}"/>
            </a:ext>
          </a:extLst>
        </xdr:cNvPr>
        <xdr:cNvSpPr txBox="1"/>
      </xdr:nvSpPr>
      <xdr:spPr>
        <a:xfrm>
          <a:off x="1611004" y="6263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20972</xdr:rowOff>
    </xdr:from>
    <xdr:ext cx="405111" cy="259045"/>
    <xdr:sp macro="" textlink="">
      <xdr:nvSpPr>
        <xdr:cNvPr id="90" name="n_4mainValue【図書館】&#10;有形固定資産減価償却率">
          <a:extLst>
            <a:ext uri="{FF2B5EF4-FFF2-40B4-BE49-F238E27FC236}">
              <a16:creationId xmlns:a16="http://schemas.microsoft.com/office/drawing/2014/main" id="{4ACF08B5-C700-41DF-9B85-65411929314C}"/>
            </a:ext>
          </a:extLst>
        </xdr:cNvPr>
        <xdr:cNvSpPr txBox="1"/>
      </xdr:nvSpPr>
      <xdr:spPr>
        <a:xfrm>
          <a:off x="836304" y="6223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F7F2A9A5-0523-48CF-A07F-72078AEAAD22}"/>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E03D98D0-9993-49C1-9A21-7D37690B34AB}"/>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FC4DE52-A038-4520-892D-E0B5E623E5FF}"/>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38A498E3-890A-405B-BBD3-974EA6EB2F2D}"/>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1222A3E7-C3A2-4325-9D48-BF7458E6876D}"/>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B962E270-0F89-4815-AD56-197256E68F9E}"/>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80A50087-9D34-4AA8-A3A6-B4781C2CAFC4}"/>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65AFF4AD-9688-491D-86E1-1C3EB250AEF3}"/>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335EFD3D-ECF7-4097-80F1-CE38E0118498}"/>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C8D04E2A-7576-4125-B7B7-B73327348C9E}"/>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9F534437-58FD-4405-AEFF-505167257295}"/>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AE1C97C3-4618-43F0-B45D-F398C76B26C0}"/>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443CBF5F-E5D2-4F3C-93D1-4BC3F75C1FA5}"/>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a:extLst>
            <a:ext uri="{FF2B5EF4-FFF2-40B4-BE49-F238E27FC236}">
              <a16:creationId xmlns:a16="http://schemas.microsoft.com/office/drawing/2014/main" id="{DAB6E19A-6E84-4927-811E-6DB3105D7A8C}"/>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E68E207A-07C7-45ED-99E2-88E4B686B513}"/>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a:extLst>
            <a:ext uri="{FF2B5EF4-FFF2-40B4-BE49-F238E27FC236}">
              <a16:creationId xmlns:a16="http://schemas.microsoft.com/office/drawing/2014/main" id="{AB82A72C-65B7-4E65-B3AA-5412960EFFE4}"/>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1E60C460-952C-4262-8227-CFDB75F02027}"/>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a:extLst>
            <a:ext uri="{FF2B5EF4-FFF2-40B4-BE49-F238E27FC236}">
              <a16:creationId xmlns:a16="http://schemas.microsoft.com/office/drawing/2014/main" id="{427135E8-4C54-4B9E-B8F9-A54AE58E1C60}"/>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CDDE86A9-46C7-4FC5-8447-D011B41B84E2}"/>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a:extLst>
            <a:ext uri="{FF2B5EF4-FFF2-40B4-BE49-F238E27FC236}">
              <a16:creationId xmlns:a16="http://schemas.microsoft.com/office/drawing/2014/main" id="{C913E6A6-7A6A-4DB2-854B-15649DE85C4A}"/>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1059C10A-2B35-450B-8015-3ADFEADB918D}"/>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B80FE2D1-C94D-4F05-99D9-F68EC93E9DE4}"/>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79498257-142B-4589-82F9-0B426A545E80}"/>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127000</xdr:rowOff>
    </xdr:from>
    <xdr:to>
      <xdr:col>54</xdr:col>
      <xdr:colOff>189865</xdr:colOff>
      <xdr:row>41</xdr:row>
      <xdr:rowOff>146050</xdr:rowOff>
    </xdr:to>
    <xdr:cxnSp macro="">
      <xdr:nvCxnSpPr>
        <xdr:cNvPr id="114" name="直線コネクタ 113">
          <a:extLst>
            <a:ext uri="{FF2B5EF4-FFF2-40B4-BE49-F238E27FC236}">
              <a16:creationId xmlns:a16="http://schemas.microsoft.com/office/drawing/2014/main" id="{785722DF-FA4F-4318-987A-14CFCD314AA7}"/>
            </a:ext>
          </a:extLst>
        </xdr:cNvPr>
        <xdr:cNvCxnSpPr/>
      </xdr:nvCxnSpPr>
      <xdr:spPr>
        <a:xfrm flipV="1">
          <a:off x="9219565" y="5491480"/>
          <a:ext cx="0" cy="152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149877</xdr:rowOff>
    </xdr:from>
    <xdr:ext cx="469744" cy="259045"/>
    <xdr:sp macro="" textlink="">
      <xdr:nvSpPr>
        <xdr:cNvPr id="115" name="【図書館】&#10;一人当たり面積最小値テキスト">
          <a:extLst>
            <a:ext uri="{FF2B5EF4-FFF2-40B4-BE49-F238E27FC236}">
              <a16:creationId xmlns:a16="http://schemas.microsoft.com/office/drawing/2014/main" id="{E58B2DF6-DB11-42BB-B636-AB19F6822494}"/>
            </a:ext>
          </a:extLst>
        </xdr:cNvPr>
        <xdr:cNvSpPr txBox="1"/>
      </xdr:nvSpPr>
      <xdr:spPr>
        <a:xfrm>
          <a:off x="9258300" y="7023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146050</xdr:rowOff>
    </xdr:from>
    <xdr:to>
      <xdr:col>55</xdr:col>
      <xdr:colOff>88900</xdr:colOff>
      <xdr:row>41</xdr:row>
      <xdr:rowOff>146050</xdr:rowOff>
    </xdr:to>
    <xdr:cxnSp macro="">
      <xdr:nvCxnSpPr>
        <xdr:cNvPr id="116" name="直線コネクタ 115">
          <a:extLst>
            <a:ext uri="{FF2B5EF4-FFF2-40B4-BE49-F238E27FC236}">
              <a16:creationId xmlns:a16="http://schemas.microsoft.com/office/drawing/2014/main" id="{48968BEB-E0A5-414B-83FD-54F19A88D213}"/>
            </a:ext>
          </a:extLst>
        </xdr:cNvPr>
        <xdr:cNvCxnSpPr/>
      </xdr:nvCxnSpPr>
      <xdr:spPr>
        <a:xfrm>
          <a:off x="9154160" y="70192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73677</xdr:rowOff>
    </xdr:from>
    <xdr:ext cx="469744" cy="259045"/>
    <xdr:sp macro="" textlink="">
      <xdr:nvSpPr>
        <xdr:cNvPr id="117" name="【図書館】&#10;一人当たり面積最大値テキスト">
          <a:extLst>
            <a:ext uri="{FF2B5EF4-FFF2-40B4-BE49-F238E27FC236}">
              <a16:creationId xmlns:a16="http://schemas.microsoft.com/office/drawing/2014/main" id="{CBE6BE40-9B24-40F4-A3F2-92DDBD978CF0}"/>
            </a:ext>
          </a:extLst>
        </xdr:cNvPr>
        <xdr:cNvSpPr txBox="1"/>
      </xdr:nvSpPr>
      <xdr:spPr>
        <a:xfrm>
          <a:off x="9258300" y="5270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127000</xdr:rowOff>
    </xdr:from>
    <xdr:to>
      <xdr:col>55</xdr:col>
      <xdr:colOff>88900</xdr:colOff>
      <xdr:row>32</xdr:row>
      <xdr:rowOff>127000</xdr:rowOff>
    </xdr:to>
    <xdr:cxnSp macro="">
      <xdr:nvCxnSpPr>
        <xdr:cNvPr id="118" name="直線コネクタ 117">
          <a:extLst>
            <a:ext uri="{FF2B5EF4-FFF2-40B4-BE49-F238E27FC236}">
              <a16:creationId xmlns:a16="http://schemas.microsoft.com/office/drawing/2014/main" id="{A04A85F2-4B8C-4FDB-AEFB-C18695C6409E}"/>
            </a:ext>
          </a:extLst>
        </xdr:cNvPr>
        <xdr:cNvCxnSpPr/>
      </xdr:nvCxnSpPr>
      <xdr:spPr>
        <a:xfrm>
          <a:off x="9154160" y="54914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143527</xdr:rowOff>
    </xdr:from>
    <xdr:ext cx="469744" cy="259045"/>
    <xdr:sp macro="" textlink="">
      <xdr:nvSpPr>
        <xdr:cNvPr id="119" name="【図書館】&#10;一人当たり面積平均値テキスト">
          <a:extLst>
            <a:ext uri="{FF2B5EF4-FFF2-40B4-BE49-F238E27FC236}">
              <a16:creationId xmlns:a16="http://schemas.microsoft.com/office/drawing/2014/main" id="{6D3699E5-BF27-462D-975D-F5C457FD0305}"/>
            </a:ext>
          </a:extLst>
        </xdr:cNvPr>
        <xdr:cNvSpPr txBox="1"/>
      </xdr:nvSpPr>
      <xdr:spPr>
        <a:xfrm>
          <a:off x="9258300" y="65138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120650</xdr:rowOff>
    </xdr:from>
    <xdr:to>
      <xdr:col>55</xdr:col>
      <xdr:colOff>50800</xdr:colOff>
      <xdr:row>40</xdr:row>
      <xdr:rowOff>50800</xdr:rowOff>
    </xdr:to>
    <xdr:sp macro="" textlink="">
      <xdr:nvSpPr>
        <xdr:cNvPr id="120" name="フローチャート: 判断 119">
          <a:extLst>
            <a:ext uri="{FF2B5EF4-FFF2-40B4-BE49-F238E27FC236}">
              <a16:creationId xmlns:a16="http://schemas.microsoft.com/office/drawing/2014/main" id="{F96281AA-8F23-4525-83B6-EBB6329DC8CD}"/>
            </a:ext>
          </a:extLst>
        </xdr:cNvPr>
        <xdr:cNvSpPr/>
      </xdr:nvSpPr>
      <xdr:spPr>
        <a:xfrm>
          <a:off x="9192260" y="66586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120650</xdr:rowOff>
    </xdr:from>
    <xdr:to>
      <xdr:col>50</xdr:col>
      <xdr:colOff>165100</xdr:colOff>
      <xdr:row>40</xdr:row>
      <xdr:rowOff>50800</xdr:rowOff>
    </xdr:to>
    <xdr:sp macro="" textlink="">
      <xdr:nvSpPr>
        <xdr:cNvPr id="121" name="フローチャート: 判断 120">
          <a:extLst>
            <a:ext uri="{FF2B5EF4-FFF2-40B4-BE49-F238E27FC236}">
              <a16:creationId xmlns:a16="http://schemas.microsoft.com/office/drawing/2014/main" id="{4973BE66-0005-49E8-8701-F38189BDE3DE}"/>
            </a:ext>
          </a:extLst>
        </xdr:cNvPr>
        <xdr:cNvSpPr/>
      </xdr:nvSpPr>
      <xdr:spPr>
        <a:xfrm>
          <a:off x="8445500" y="66586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120650</xdr:rowOff>
    </xdr:from>
    <xdr:to>
      <xdr:col>46</xdr:col>
      <xdr:colOff>38100</xdr:colOff>
      <xdr:row>40</xdr:row>
      <xdr:rowOff>50800</xdr:rowOff>
    </xdr:to>
    <xdr:sp macro="" textlink="">
      <xdr:nvSpPr>
        <xdr:cNvPr id="122" name="フローチャート: 判断 121">
          <a:extLst>
            <a:ext uri="{FF2B5EF4-FFF2-40B4-BE49-F238E27FC236}">
              <a16:creationId xmlns:a16="http://schemas.microsoft.com/office/drawing/2014/main" id="{133E8E6A-B2C7-4024-ABDE-DE0BC5AD99D5}"/>
            </a:ext>
          </a:extLst>
        </xdr:cNvPr>
        <xdr:cNvSpPr/>
      </xdr:nvSpPr>
      <xdr:spPr>
        <a:xfrm>
          <a:off x="7670800" y="66586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133350</xdr:rowOff>
    </xdr:from>
    <xdr:to>
      <xdr:col>41</xdr:col>
      <xdr:colOff>101600</xdr:colOff>
      <xdr:row>40</xdr:row>
      <xdr:rowOff>63500</xdr:rowOff>
    </xdr:to>
    <xdr:sp macro="" textlink="">
      <xdr:nvSpPr>
        <xdr:cNvPr id="123" name="フローチャート: 判断 122">
          <a:extLst>
            <a:ext uri="{FF2B5EF4-FFF2-40B4-BE49-F238E27FC236}">
              <a16:creationId xmlns:a16="http://schemas.microsoft.com/office/drawing/2014/main" id="{E9A5D0DB-7D19-41EA-AFBF-487EEE7E7B86}"/>
            </a:ext>
          </a:extLst>
        </xdr:cNvPr>
        <xdr:cNvSpPr/>
      </xdr:nvSpPr>
      <xdr:spPr>
        <a:xfrm>
          <a:off x="6873240" y="66713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133350</xdr:rowOff>
    </xdr:from>
    <xdr:to>
      <xdr:col>36</xdr:col>
      <xdr:colOff>165100</xdr:colOff>
      <xdr:row>40</xdr:row>
      <xdr:rowOff>63500</xdr:rowOff>
    </xdr:to>
    <xdr:sp macro="" textlink="">
      <xdr:nvSpPr>
        <xdr:cNvPr id="124" name="フローチャート: 判断 123">
          <a:extLst>
            <a:ext uri="{FF2B5EF4-FFF2-40B4-BE49-F238E27FC236}">
              <a16:creationId xmlns:a16="http://schemas.microsoft.com/office/drawing/2014/main" id="{3D7F94A9-0D7A-40A3-8211-7569E430AD74}"/>
            </a:ext>
          </a:extLst>
        </xdr:cNvPr>
        <xdr:cNvSpPr/>
      </xdr:nvSpPr>
      <xdr:spPr>
        <a:xfrm>
          <a:off x="6098540" y="66713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E947FE4F-113E-458E-9115-9071D196335F}"/>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D87E9CE-2CBD-4F87-AAF2-7CA4ED9C439C}"/>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1D611F6-3BDD-4506-9294-3E01514E0194}"/>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E0147FDE-8A1E-4D4D-91E2-725AC23E9BE7}"/>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E2269125-EE14-4B1C-99F6-68EBB3AE7C89}"/>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25400</xdr:rowOff>
    </xdr:from>
    <xdr:to>
      <xdr:col>55</xdr:col>
      <xdr:colOff>50800</xdr:colOff>
      <xdr:row>40</xdr:row>
      <xdr:rowOff>127000</xdr:rowOff>
    </xdr:to>
    <xdr:sp macro="" textlink="">
      <xdr:nvSpPr>
        <xdr:cNvPr id="130" name="楕円 129">
          <a:extLst>
            <a:ext uri="{FF2B5EF4-FFF2-40B4-BE49-F238E27FC236}">
              <a16:creationId xmlns:a16="http://schemas.microsoft.com/office/drawing/2014/main" id="{E626B98E-6EEC-45B9-BA4B-2A45DE460515}"/>
            </a:ext>
          </a:extLst>
        </xdr:cNvPr>
        <xdr:cNvSpPr/>
      </xdr:nvSpPr>
      <xdr:spPr>
        <a:xfrm>
          <a:off x="9192260" y="67310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3827</xdr:rowOff>
    </xdr:from>
    <xdr:ext cx="469744" cy="259045"/>
    <xdr:sp macro="" textlink="">
      <xdr:nvSpPr>
        <xdr:cNvPr id="131" name="【図書館】&#10;一人当たり面積該当値テキスト">
          <a:extLst>
            <a:ext uri="{FF2B5EF4-FFF2-40B4-BE49-F238E27FC236}">
              <a16:creationId xmlns:a16="http://schemas.microsoft.com/office/drawing/2014/main" id="{D9559697-6719-4AB1-AFE3-E50ACED202DA}"/>
            </a:ext>
          </a:extLst>
        </xdr:cNvPr>
        <xdr:cNvSpPr txBox="1"/>
      </xdr:nvSpPr>
      <xdr:spPr>
        <a:xfrm>
          <a:off x="9258300" y="670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25400</xdr:rowOff>
    </xdr:from>
    <xdr:to>
      <xdr:col>50</xdr:col>
      <xdr:colOff>165100</xdr:colOff>
      <xdr:row>40</xdr:row>
      <xdr:rowOff>127000</xdr:rowOff>
    </xdr:to>
    <xdr:sp macro="" textlink="">
      <xdr:nvSpPr>
        <xdr:cNvPr id="132" name="楕円 131">
          <a:extLst>
            <a:ext uri="{FF2B5EF4-FFF2-40B4-BE49-F238E27FC236}">
              <a16:creationId xmlns:a16="http://schemas.microsoft.com/office/drawing/2014/main" id="{BF0A9E1D-4B9F-4446-AB90-270729A0EF86}"/>
            </a:ext>
          </a:extLst>
        </xdr:cNvPr>
        <xdr:cNvSpPr/>
      </xdr:nvSpPr>
      <xdr:spPr>
        <a:xfrm>
          <a:off x="8445500" y="673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76200</xdr:rowOff>
    </xdr:from>
    <xdr:to>
      <xdr:col>55</xdr:col>
      <xdr:colOff>0</xdr:colOff>
      <xdr:row>40</xdr:row>
      <xdr:rowOff>76200</xdr:rowOff>
    </xdr:to>
    <xdr:cxnSp macro="">
      <xdr:nvCxnSpPr>
        <xdr:cNvPr id="133" name="直線コネクタ 132">
          <a:extLst>
            <a:ext uri="{FF2B5EF4-FFF2-40B4-BE49-F238E27FC236}">
              <a16:creationId xmlns:a16="http://schemas.microsoft.com/office/drawing/2014/main" id="{5D07568C-B5FA-423B-9454-1B865FB7EDC2}"/>
            </a:ext>
          </a:extLst>
        </xdr:cNvPr>
        <xdr:cNvCxnSpPr/>
      </xdr:nvCxnSpPr>
      <xdr:spPr>
        <a:xfrm>
          <a:off x="8496300" y="678180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25400</xdr:rowOff>
    </xdr:from>
    <xdr:to>
      <xdr:col>46</xdr:col>
      <xdr:colOff>38100</xdr:colOff>
      <xdr:row>40</xdr:row>
      <xdr:rowOff>127000</xdr:rowOff>
    </xdr:to>
    <xdr:sp macro="" textlink="">
      <xdr:nvSpPr>
        <xdr:cNvPr id="134" name="楕円 133">
          <a:extLst>
            <a:ext uri="{FF2B5EF4-FFF2-40B4-BE49-F238E27FC236}">
              <a16:creationId xmlns:a16="http://schemas.microsoft.com/office/drawing/2014/main" id="{011B0F35-1DF0-463A-9583-EC1C59E4F166}"/>
            </a:ext>
          </a:extLst>
        </xdr:cNvPr>
        <xdr:cNvSpPr/>
      </xdr:nvSpPr>
      <xdr:spPr>
        <a:xfrm>
          <a:off x="7670800" y="67310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76200</xdr:rowOff>
    </xdr:from>
    <xdr:to>
      <xdr:col>50</xdr:col>
      <xdr:colOff>114300</xdr:colOff>
      <xdr:row>40</xdr:row>
      <xdr:rowOff>76200</xdr:rowOff>
    </xdr:to>
    <xdr:cxnSp macro="">
      <xdr:nvCxnSpPr>
        <xdr:cNvPr id="135" name="直線コネクタ 134">
          <a:extLst>
            <a:ext uri="{FF2B5EF4-FFF2-40B4-BE49-F238E27FC236}">
              <a16:creationId xmlns:a16="http://schemas.microsoft.com/office/drawing/2014/main" id="{D6418F7C-A4E2-4063-A367-ECFFE72E8BFE}"/>
            </a:ext>
          </a:extLst>
        </xdr:cNvPr>
        <xdr:cNvCxnSpPr/>
      </xdr:nvCxnSpPr>
      <xdr:spPr>
        <a:xfrm>
          <a:off x="7713980" y="678180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25400</xdr:rowOff>
    </xdr:from>
    <xdr:to>
      <xdr:col>41</xdr:col>
      <xdr:colOff>101600</xdr:colOff>
      <xdr:row>40</xdr:row>
      <xdr:rowOff>127000</xdr:rowOff>
    </xdr:to>
    <xdr:sp macro="" textlink="">
      <xdr:nvSpPr>
        <xdr:cNvPr id="136" name="楕円 135">
          <a:extLst>
            <a:ext uri="{FF2B5EF4-FFF2-40B4-BE49-F238E27FC236}">
              <a16:creationId xmlns:a16="http://schemas.microsoft.com/office/drawing/2014/main" id="{149439D8-0409-41A8-8F6B-28D0E9D8777C}"/>
            </a:ext>
          </a:extLst>
        </xdr:cNvPr>
        <xdr:cNvSpPr/>
      </xdr:nvSpPr>
      <xdr:spPr>
        <a:xfrm>
          <a:off x="6873240" y="673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76200</xdr:rowOff>
    </xdr:from>
    <xdr:to>
      <xdr:col>45</xdr:col>
      <xdr:colOff>177800</xdr:colOff>
      <xdr:row>40</xdr:row>
      <xdr:rowOff>76200</xdr:rowOff>
    </xdr:to>
    <xdr:cxnSp macro="">
      <xdr:nvCxnSpPr>
        <xdr:cNvPr id="137" name="直線コネクタ 136">
          <a:extLst>
            <a:ext uri="{FF2B5EF4-FFF2-40B4-BE49-F238E27FC236}">
              <a16:creationId xmlns:a16="http://schemas.microsoft.com/office/drawing/2014/main" id="{74D0D3C6-AF10-44F2-ABE0-39C974D671E2}"/>
            </a:ext>
          </a:extLst>
        </xdr:cNvPr>
        <xdr:cNvCxnSpPr/>
      </xdr:nvCxnSpPr>
      <xdr:spPr>
        <a:xfrm>
          <a:off x="6924040" y="678180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25400</xdr:rowOff>
    </xdr:from>
    <xdr:to>
      <xdr:col>36</xdr:col>
      <xdr:colOff>165100</xdr:colOff>
      <xdr:row>40</xdr:row>
      <xdr:rowOff>127000</xdr:rowOff>
    </xdr:to>
    <xdr:sp macro="" textlink="">
      <xdr:nvSpPr>
        <xdr:cNvPr id="138" name="楕円 137">
          <a:extLst>
            <a:ext uri="{FF2B5EF4-FFF2-40B4-BE49-F238E27FC236}">
              <a16:creationId xmlns:a16="http://schemas.microsoft.com/office/drawing/2014/main" id="{667F5027-38BE-458E-9EBD-EA0DBC1DB821}"/>
            </a:ext>
          </a:extLst>
        </xdr:cNvPr>
        <xdr:cNvSpPr/>
      </xdr:nvSpPr>
      <xdr:spPr>
        <a:xfrm>
          <a:off x="6098540" y="673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76200</xdr:rowOff>
    </xdr:from>
    <xdr:to>
      <xdr:col>41</xdr:col>
      <xdr:colOff>50800</xdr:colOff>
      <xdr:row>40</xdr:row>
      <xdr:rowOff>76200</xdr:rowOff>
    </xdr:to>
    <xdr:cxnSp macro="">
      <xdr:nvCxnSpPr>
        <xdr:cNvPr id="139" name="直線コネクタ 138">
          <a:extLst>
            <a:ext uri="{FF2B5EF4-FFF2-40B4-BE49-F238E27FC236}">
              <a16:creationId xmlns:a16="http://schemas.microsoft.com/office/drawing/2014/main" id="{E49EA6A3-2860-4E44-9228-50FB5C7C402F}"/>
            </a:ext>
          </a:extLst>
        </xdr:cNvPr>
        <xdr:cNvCxnSpPr/>
      </xdr:nvCxnSpPr>
      <xdr:spPr>
        <a:xfrm>
          <a:off x="6149340" y="678180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67327</xdr:rowOff>
    </xdr:from>
    <xdr:ext cx="469744" cy="259045"/>
    <xdr:sp macro="" textlink="">
      <xdr:nvSpPr>
        <xdr:cNvPr id="140" name="n_1aveValue【図書館】&#10;一人当たり面積">
          <a:extLst>
            <a:ext uri="{FF2B5EF4-FFF2-40B4-BE49-F238E27FC236}">
              <a16:creationId xmlns:a16="http://schemas.microsoft.com/office/drawing/2014/main" id="{A7772BCC-BD9C-45B2-ABCF-E2B9C5207D78}"/>
            </a:ext>
          </a:extLst>
        </xdr:cNvPr>
        <xdr:cNvSpPr txBox="1"/>
      </xdr:nvSpPr>
      <xdr:spPr>
        <a:xfrm>
          <a:off x="8271587" y="643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67327</xdr:rowOff>
    </xdr:from>
    <xdr:ext cx="469744" cy="259045"/>
    <xdr:sp macro="" textlink="">
      <xdr:nvSpPr>
        <xdr:cNvPr id="141" name="n_2aveValue【図書館】&#10;一人当たり面積">
          <a:extLst>
            <a:ext uri="{FF2B5EF4-FFF2-40B4-BE49-F238E27FC236}">
              <a16:creationId xmlns:a16="http://schemas.microsoft.com/office/drawing/2014/main" id="{846F9610-B1B9-4AA8-8B6E-76FC2FA7BBB9}"/>
            </a:ext>
          </a:extLst>
        </xdr:cNvPr>
        <xdr:cNvSpPr txBox="1"/>
      </xdr:nvSpPr>
      <xdr:spPr>
        <a:xfrm>
          <a:off x="7509587" y="643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80027</xdr:rowOff>
    </xdr:from>
    <xdr:ext cx="469744" cy="259045"/>
    <xdr:sp macro="" textlink="">
      <xdr:nvSpPr>
        <xdr:cNvPr id="142" name="n_3aveValue【図書館】&#10;一人当たり面積">
          <a:extLst>
            <a:ext uri="{FF2B5EF4-FFF2-40B4-BE49-F238E27FC236}">
              <a16:creationId xmlns:a16="http://schemas.microsoft.com/office/drawing/2014/main" id="{65403E11-0602-4BD7-982A-D48E7F55A880}"/>
            </a:ext>
          </a:extLst>
        </xdr:cNvPr>
        <xdr:cNvSpPr txBox="1"/>
      </xdr:nvSpPr>
      <xdr:spPr>
        <a:xfrm>
          <a:off x="6712027" y="6450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80027</xdr:rowOff>
    </xdr:from>
    <xdr:ext cx="469744" cy="259045"/>
    <xdr:sp macro="" textlink="">
      <xdr:nvSpPr>
        <xdr:cNvPr id="143" name="n_4aveValue【図書館】&#10;一人当たり面積">
          <a:extLst>
            <a:ext uri="{FF2B5EF4-FFF2-40B4-BE49-F238E27FC236}">
              <a16:creationId xmlns:a16="http://schemas.microsoft.com/office/drawing/2014/main" id="{9F4ED5AB-1FD9-4930-A71D-A6A6C8A0515C}"/>
            </a:ext>
          </a:extLst>
        </xdr:cNvPr>
        <xdr:cNvSpPr txBox="1"/>
      </xdr:nvSpPr>
      <xdr:spPr>
        <a:xfrm>
          <a:off x="5937327" y="6450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118127</xdr:rowOff>
    </xdr:from>
    <xdr:ext cx="469744" cy="259045"/>
    <xdr:sp macro="" textlink="">
      <xdr:nvSpPr>
        <xdr:cNvPr id="144" name="n_1mainValue【図書館】&#10;一人当たり面積">
          <a:extLst>
            <a:ext uri="{FF2B5EF4-FFF2-40B4-BE49-F238E27FC236}">
              <a16:creationId xmlns:a16="http://schemas.microsoft.com/office/drawing/2014/main" id="{2BC04C6E-72C9-447B-9086-195CA6FB868B}"/>
            </a:ext>
          </a:extLst>
        </xdr:cNvPr>
        <xdr:cNvSpPr txBox="1"/>
      </xdr:nvSpPr>
      <xdr:spPr>
        <a:xfrm>
          <a:off x="8271587" y="682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118127</xdr:rowOff>
    </xdr:from>
    <xdr:ext cx="469744" cy="259045"/>
    <xdr:sp macro="" textlink="">
      <xdr:nvSpPr>
        <xdr:cNvPr id="145" name="n_2mainValue【図書館】&#10;一人当たり面積">
          <a:extLst>
            <a:ext uri="{FF2B5EF4-FFF2-40B4-BE49-F238E27FC236}">
              <a16:creationId xmlns:a16="http://schemas.microsoft.com/office/drawing/2014/main" id="{AEEE69A1-0E93-4B41-8DA3-ACA7BE8B09A7}"/>
            </a:ext>
          </a:extLst>
        </xdr:cNvPr>
        <xdr:cNvSpPr txBox="1"/>
      </xdr:nvSpPr>
      <xdr:spPr>
        <a:xfrm>
          <a:off x="7509587" y="682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118127</xdr:rowOff>
    </xdr:from>
    <xdr:ext cx="469744" cy="259045"/>
    <xdr:sp macro="" textlink="">
      <xdr:nvSpPr>
        <xdr:cNvPr id="146" name="n_3mainValue【図書館】&#10;一人当たり面積">
          <a:extLst>
            <a:ext uri="{FF2B5EF4-FFF2-40B4-BE49-F238E27FC236}">
              <a16:creationId xmlns:a16="http://schemas.microsoft.com/office/drawing/2014/main" id="{C0685340-3D65-4F13-B983-4C387CF20683}"/>
            </a:ext>
          </a:extLst>
        </xdr:cNvPr>
        <xdr:cNvSpPr txBox="1"/>
      </xdr:nvSpPr>
      <xdr:spPr>
        <a:xfrm>
          <a:off x="6712027" y="682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118127</xdr:rowOff>
    </xdr:from>
    <xdr:ext cx="469744" cy="259045"/>
    <xdr:sp macro="" textlink="">
      <xdr:nvSpPr>
        <xdr:cNvPr id="147" name="n_4mainValue【図書館】&#10;一人当たり面積">
          <a:extLst>
            <a:ext uri="{FF2B5EF4-FFF2-40B4-BE49-F238E27FC236}">
              <a16:creationId xmlns:a16="http://schemas.microsoft.com/office/drawing/2014/main" id="{BA1549F5-9546-47DE-8F69-039C118629A9}"/>
            </a:ext>
          </a:extLst>
        </xdr:cNvPr>
        <xdr:cNvSpPr txBox="1"/>
      </xdr:nvSpPr>
      <xdr:spPr>
        <a:xfrm>
          <a:off x="5937327" y="682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B0A4CC2C-2CA3-4642-B401-F0AE3DC1067C}"/>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EBD17D47-FE5B-45FD-9B19-8985F5CC0D40}"/>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C199BFF0-907E-4269-AED6-5D88571FD5B5}"/>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40C1BEAD-987E-407A-9D01-12A54FAEDAB0}"/>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D32D4122-2573-448F-87F8-C368CE64F82C}"/>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9F33B0B-A89A-4350-949C-956B78CEFAF6}"/>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F3AC7A1C-CBD4-4FB9-8211-8C55797B8D9B}"/>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2D735F94-84A9-40C6-BD61-696BAE04D44E}"/>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8E7C0A40-052C-47AF-9651-933443DDBD18}"/>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4ADBB6CC-458D-49E8-A0E1-D1D7360F561A}"/>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2C8986E7-9694-4BD7-92BF-D7CC94D1890B}"/>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E009A28F-FF32-4CB0-BDCF-F6EB2206A0F9}"/>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A8DBAD1E-2F21-4665-A2E1-3FFCFADE9798}"/>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B8DBF4CC-6E2B-4C3A-BEEE-CD115F0083FE}"/>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E6B80498-02B5-47F8-8866-D040F69D8F07}"/>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E0F6B87D-3503-4F1D-AEBD-F162BF4780F7}"/>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B5DC9C5B-4C7B-4786-A213-7093D4C77FAB}"/>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7B1B9455-B0E6-424A-A835-9E88FF8BC28F}"/>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FBE5403D-05F3-4229-9E56-47C40051A705}"/>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C23CDA4B-D54E-420A-8997-7544C26C4624}"/>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3AA545D7-23C8-4F9D-ACA7-1681EF1CB558}"/>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1F51E901-413D-4BFC-96E0-383B9575206D}"/>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3D18013F-20A2-498C-BCE1-78706B358E07}"/>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a:extLst>
            <a:ext uri="{FF2B5EF4-FFF2-40B4-BE49-F238E27FC236}">
              <a16:creationId xmlns:a16="http://schemas.microsoft.com/office/drawing/2014/main" id="{A43F5B3B-9F7D-4C6B-851C-006A9EFE80CC}"/>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20955</xdr:rowOff>
    </xdr:from>
    <xdr:to>
      <xdr:col>24</xdr:col>
      <xdr:colOff>62865</xdr:colOff>
      <xdr:row>64</xdr:row>
      <xdr:rowOff>70485</xdr:rowOff>
    </xdr:to>
    <xdr:cxnSp macro="">
      <xdr:nvCxnSpPr>
        <xdr:cNvPr id="172" name="直線コネクタ 171">
          <a:extLst>
            <a:ext uri="{FF2B5EF4-FFF2-40B4-BE49-F238E27FC236}">
              <a16:creationId xmlns:a16="http://schemas.microsoft.com/office/drawing/2014/main" id="{6FF92648-8E8C-465B-9C62-62D6D57F3E4E}"/>
            </a:ext>
          </a:extLst>
        </xdr:cNvPr>
        <xdr:cNvCxnSpPr/>
      </xdr:nvCxnSpPr>
      <xdr:spPr>
        <a:xfrm flipV="1">
          <a:off x="4086225" y="940879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74312</xdr:rowOff>
    </xdr:from>
    <xdr:ext cx="405111" cy="259045"/>
    <xdr:sp macro="" textlink="">
      <xdr:nvSpPr>
        <xdr:cNvPr id="173" name="【体育館・プール】&#10;有形固定資産減価償却率最小値テキスト">
          <a:extLst>
            <a:ext uri="{FF2B5EF4-FFF2-40B4-BE49-F238E27FC236}">
              <a16:creationId xmlns:a16="http://schemas.microsoft.com/office/drawing/2014/main" id="{B3825701-73D0-4C4D-8259-FDEE4D675EB7}"/>
            </a:ext>
          </a:extLst>
        </xdr:cNvPr>
        <xdr:cNvSpPr txBox="1"/>
      </xdr:nvSpPr>
      <xdr:spPr>
        <a:xfrm>
          <a:off x="4124960" y="1080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70485</xdr:rowOff>
    </xdr:from>
    <xdr:to>
      <xdr:col>24</xdr:col>
      <xdr:colOff>152400</xdr:colOff>
      <xdr:row>64</xdr:row>
      <xdr:rowOff>70485</xdr:rowOff>
    </xdr:to>
    <xdr:cxnSp macro="">
      <xdr:nvCxnSpPr>
        <xdr:cNvPr id="174" name="直線コネクタ 173">
          <a:extLst>
            <a:ext uri="{FF2B5EF4-FFF2-40B4-BE49-F238E27FC236}">
              <a16:creationId xmlns:a16="http://schemas.microsoft.com/office/drawing/2014/main" id="{BCE10CC1-9DCF-4173-A716-D1B7F49C3FDD}"/>
            </a:ext>
          </a:extLst>
        </xdr:cNvPr>
        <xdr:cNvCxnSpPr/>
      </xdr:nvCxnSpPr>
      <xdr:spPr>
        <a:xfrm>
          <a:off x="4020820" y="107994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139082</xdr:rowOff>
    </xdr:from>
    <xdr:ext cx="405111" cy="259045"/>
    <xdr:sp macro="" textlink="">
      <xdr:nvSpPr>
        <xdr:cNvPr id="175" name="【体育館・プール】&#10;有形固定資産減価償却率最大値テキスト">
          <a:extLst>
            <a:ext uri="{FF2B5EF4-FFF2-40B4-BE49-F238E27FC236}">
              <a16:creationId xmlns:a16="http://schemas.microsoft.com/office/drawing/2014/main" id="{176BDC35-6C5D-4ED8-BF53-3762CC38C2D7}"/>
            </a:ext>
          </a:extLst>
        </xdr:cNvPr>
        <xdr:cNvSpPr txBox="1"/>
      </xdr:nvSpPr>
      <xdr:spPr>
        <a:xfrm>
          <a:off x="4124960" y="9191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20955</xdr:rowOff>
    </xdr:from>
    <xdr:to>
      <xdr:col>24</xdr:col>
      <xdr:colOff>152400</xdr:colOff>
      <xdr:row>56</xdr:row>
      <xdr:rowOff>20955</xdr:rowOff>
    </xdr:to>
    <xdr:cxnSp macro="">
      <xdr:nvCxnSpPr>
        <xdr:cNvPr id="176" name="直線コネクタ 175">
          <a:extLst>
            <a:ext uri="{FF2B5EF4-FFF2-40B4-BE49-F238E27FC236}">
              <a16:creationId xmlns:a16="http://schemas.microsoft.com/office/drawing/2014/main" id="{005CB72F-612C-4011-B79D-C5C2CF946DFC}"/>
            </a:ext>
          </a:extLst>
        </xdr:cNvPr>
        <xdr:cNvCxnSpPr/>
      </xdr:nvCxnSpPr>
      <xdr:spPr>
        <a:xfrm>
          <a:off x="4020820" y="94087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19702</xdr:rowOff>
    </xdr:from>
    <xdr:ext cx="405111" cy="259045"/>
    <xdr:sp macro="" textlink="">
      <xdr:nvSpPr>
        <xdr:cNvPr id="177" name="【体育館・プール】&#10;有形固定資産減価償却率平均値テキスト">
          <a:extLst>
            <a:ext uri="{FF2B5EF4-FFF2-40B4-BE49-F238E27FC236}">
              <a16:creationId xmlns:a16="http://schemas.microsoft.com/office/drawing/2014/main" id="{FD63570F-4107-4D62-8CAC-A5A5EF6FF461}"/>
            </a:ext>
          </a:extLst>
        </xdr:cNvPr>
        <xdr:cNvSpPr txBox="1"/>
      </xdr:nvSpPr>
      <xdr:spPr>
        <a:xfrm>
          <a:off x="4124960" y="99104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168275</xdr:rowOff>
    </xdr:from>
    <xdr:to>
      <xdr:col>24</xdr:col>
      <xdr:colOff>114300</xdr:colOff>
      <xdr:row>60</xdr:row>
      <xdr:rowOff>98425</xdr:rowOff>
    </xdr:to>
    <xdr:sp macro="" textlink="">
      <xdr:nvSpPr>
        <xdr:cNvPr id="178" name="フローチャート: 判断 177">
          <a:extLst>
            <a:ext uri="{FF2B5EF4-FFF2-40B4-BE49-F238E27FC236}">
              <a16:creationId xmlns:a16="http://schemas.microsoft.com/office/drawing/2014/main" id="{F7780E5A-9CB7-4809-9392-8ED2832829DA}"/>
            </a:ext>
          </a:extLst>
        </xdr:cNvPr>
        <xdr:cNvSpPr/>
      </xdr:nvSpPr>
      <xdr:spPr>
        <a:xfrm>
          <a:off x="4036060" y="100590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141605</xdr:rowOff>
    </xdr:from>
    <xdr:to>
      <xdr:col>20</xdr:col>
      <xdr:colOff>38100</xdr:colOff>
      <xdr:row>60</xdr:row>
      <xdr:rowOff>71755</xdr:rowOff>
    </xdr:to>
    <xdr:sp macro="" textlink="">
      <xdr:nvSpPr>
        <xdr:cNvPr id="179" name="フローチャート: 判断 178">
          <a:extLst>
            <a:ext uri="{FF2B5EF4-FFF2-40B4-BE49-F238E27FC236}">
              <a16:creationId xmlns:a16="http://schemas.microsoft.com/office/drawing/2014/main" id="{4EA3DBEC-A73F-499D-894A-39BE6802022C}"/>
            </a:ext>
          </a:extLst>
        </xdr:cNvPr>
        <xdr:cNvSpPr/>
      </xdr:nvSpPr>
      <xdr:spPr>
        <a:xfrm>
          <a:off x="3312160" y="1003236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105410</xdr:rowOff>
    </xdr:from>
    <xdr:to>
      <xdr:col>15</xdr:col>
      <xdr:colOff>101600</xdr:colOff>
      <xdr:row>60</xdr:row>
      <xdr:rowOff>35560</xdr:rowOff>
    </xdr:to>
    <xdr:sp macro="" textlink="">
      <xdr:nvSpPr>
        <xdr:cNvPr id="180" name="フローチャート: 判断 179">
          <a:extLst>
            <a:ext uri="{FF2B5EF4-FFF2-40B4-BE49-F238E27FC236}">
              <a16:creationId xmlns:a16="http://schemas.microsoft.com/office/drawing/2014/main" id="{FED9BC24-3121-41B7-B61A-19B5AAEAE01D}"/>
            </a:ext>
          </a:extLst>
        </xdr:cNvPr>
        <xdr:cNvSpPr/>
      </xdr:nvSpPr>
      <xdr:spPr>
        <a:xfrm>
          <a:off x="2514600" y="99961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59690</xdr:rowOff>
    </xdr:from>
    <xdr:to>
      <xdr:col>10</xdr:col>
      <xdr:colOff>165100</xdr:colOff>
      <xdr:row>59</xdr:row>
      <xdr:rowOff>161290</xdr:rowOff>
    </xdr:to>
    <xdr:sp macro="" textlink="">
      <xdr:nvSpPr>
        <xdr:cNvPr id="181" name="フローチャート: 判断 180">
          <a:extLst>
            <a:ext uri="{FF2B5EF4-FFF2-40B4-BE49-F238E27FC236}">
              <a16:creationId xmlns:a16="http://schemas.microsoft.com/office/drawing/2014/main" id="{ABCD1C54-5B0D-46E8-A2B3-FA1F3460B811}"/>
            </a:ext>
          </a:extLst>
        </xdr:cNvPr>
        <xdr:cNvSpPr/>
      </xdr:nvSpPr>
      <xdr:spPr>
        <a:xfrm>
          <a:off x="1739900" y="9950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71120</xdr:rowOff>
    </xdr:from>
    <xdr:to>
      <xdr:col>6</xdr:col>
      <xdr:colOff>38100</xdr:colOff>
      <xdr:row>60</xdr:row>
      <xdr:rowOff>1270</xdr:rowOff>
    </xdr:to>
    <xdr:sp macro="" textlink="">
      <xdr:nvSpPr>
        <xdr:cNvPr id="182" name="フローチャート: 判断 181">
          <a:extLst>
            <a:ext uri="{FF2B5EF4-FFF2-40B4-BE49-F238E27FC236}">
              <a16:creationId xmlns:a16="http://schemas.microsoft.com/office/drawing/2014/main" id="{4EBB93C3-A5D5-4ACE-9644-34595581B908}"/>
            </a:ext>
          </a:extLst>
        </xdr:cNvPr>
        <xdr:cNvSpPr/>
      </xdr:nvSpPr>
      <xdr:spPr>
        <a:xfrm>
          <a:off x="965200" y="99618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C884B016-555C-457C-BF31-484F6A9F519B}"/>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A5DE52F2-517E-4C43-8188-9DA7C7506A4B}"/>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C60B7361-6A83-4383-89B1-A61122DB65DA}"/>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98504B2-B4C5-4FF8-97A2-4E2D51C92BB2}"/>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D9D6FE54-6439-4398-A1CA-108EEDE298F9}"/>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147320</xdr:rowOff>
    </xdr:from>
    <xdr:to>
      <xdr:col>24</xdr:col>
      <xdr:colOff>114300</xdr:colOff>
      <xdr:row>61</xdr:row>
      <xdr:rowOff>77470</xdr:rowOff>
    </xdr:to>
    <xdr:sp macro="" textlink="">
      <xdr:nvSpPr>
        <xdr:cNvPr id="188" name="楕円 187">
          <a:extLst>
            <a:ext uri="{FF2B5EF4-FFF2-40B4-BE49-F238E27FC236}">
              <a16:creationId xmlns:a16="http://schemas.microsoft.com/office/drawing/2014/main" id="{C6B8C548-05A9-491E-B96D-185A91C56688}"/>
            </a:ext>
          </a:extLst>
        </xdr:cNvPr>
        <xdr:cNvSpPr/>
      </xdr:nvSpPr>
      <xdr:spPr>
        <a:xfrm>
          <a:off x="4036060" y="102057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125747</xdr:rowOff>
    </xdr:from>
    <xdr:ext cx="405111" cy="259045"/>
    <xdr:sp macro="" textlink="">
      <xdr:nvSpPr>
        <xdr:cNvPr id="189" name="【体育館・プール】&#10;有形固定資産減価償却率該当値テキスト">
          <a:extLst>
            <a:ext uri="{FF2B5EF4-FFF2-40B4-BE49-F238E27FC236}">
              <a16:creationId xmlns:a16="http://schemas.microsoft.com/office/drawing/2014/main" id="{20EE31DE-F72A-49EB-A1AD-D3270D76AEE2}"/>
            </a:ext>
          </a:extLst>
        </xdr:cNvPr>
        <xdr:cNvSpPr txBox="1"/>
      </xdr:nvSpPr>
      <xdr:spPr>
        <a:xfrm>
          <a:off x="4124960" y="1018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105410</xdr:rowOff>
    </xdr:from>
    <xdr:to>
      <xdr:col>20</xdr:col>
      <xdr:colOff>38100</xdr:colOff>
      <xdr:row>61</xdr:row>
      <xdr:rowOff>35560</xdr:rowOff>
    </xdr:to>
    <xdr:sp macro="" textlink="">
      <xdr:nvSpPr>
        <xdr:cNvPr id="190" name="楕円 189">
          <a:extLst>
            <a:ext uri="{FF2B5EF4-FFF2-40B4-BE49-F238E27FC236}">
              <a16:creationId xmlns:a16="http://schemas.microsoft.com/office/drawing/2014/main" id="{B3EE23BE-CC01-45D6-917B-9A2616B00889}"/>
            </a:ext>
          </a:extLst>
        </xdr:cNvPr>
        <xdr:cNvSpPr/>
      </xdr:nvSpPr>
      <xdr:spPr>
        <a:xfrm>
          <a:off x="3312160" y="101638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156210</xdr:rowOff>
    </xdr:from>
    <xdr:to>
      <xdr:col>24</xdr:col>
      <xdr:colOff>63500</xdr:colOff>
      <xdr:row>61</xdr:row>
      <xdr:rowOff>26670</xdr:rowOff>
    </xdr:to>
    <xdr:cxnSp macro="">
      <xdr:nvCxnSpPr>
        <xdr:cNvPr id="191" name="直線コネクタ 190">
          <a:extLst>
            <a:ext uri="{FF2B5EF4-FFF2-40B4-BE49-F238E27FC236}">
              <a16:creationId xmlns:a16="http://schemas.microsoft.com/office/drawing/2014/main" id="{5357241C-C920-4FD5-B46D-B8F672769067}"/>
            </a:ext>
          </a:extLst>
        </xdr:cNvPr>
        <xdr:cNvCxnSpPr/>
      </xdr:nvCxnSpPr>
      <xdr:spPr>
        <a:xfrm>
          <a:off x="3355340" y="10214610"/>
          <a:ext cx="7315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63500</xdr:rowOff>
    </xdr:from>
    <xdr:to>
      <xdr:col>15</xdr:col>
      <xdr:colOff>101600</xdr:colOff>
      <xdr:row>60</xdr:row>
      <xdr:rowOff>165100</xdr:rowOff>
    </xdr:to>
    <xdr:sp macro="" textlink="">
      <xdr:nvSpPr>
        <xdr:cNvPr id="192" name="楕円 191">
          <a:extLst>
            <a:ext uri="{FF2B5EF4-FFF2-40B4-BE49-F238E27FC236}">
              <a16:creationId xmlns:a16="http://schemas.microsoft.com/office/drawing/2014/main" id="{A9F0FF5C-85DC-4919-A33A-A12607915B0D}"/>
            </a:ext>
          </a:extLst>
        </xdr:cNvPr>
        <xdr:cNvSpPr/>
      </xdr:nvSpPr>
      <xdr:spPr>
        <a:xfrm>
          <a:off x="25146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114300</xdr:rowOff>
    </xdr:from>
    <xdr:to>
      <xdr:col>19</xdr:col>
      <xdr:colOff>177800</xdr:colOff>
      <xdr:row>60</xdr:row>
      <xdr:rowOff>156210</xdr:rowOff>
    </xdr:to>
    <xdr:cxnSp macro="">
      <xdr:nvCxnSpPr>
        <xdr:cNvPr id="193" name="直線コネクタ 192">
          <a:extLst>
            <a:ext uri="{FF2B5EF4-FFF2-40B4-BE49-F238E27FC236}">
              <a16:creationId xmlns:a16="http://schemas.microsoft.com/office/drawing/2014/main" id="{736B0C41-437B-4131-BADB-23A24C728860}"/>
            </a:ext>
          </a:extLst>
        </xdr:cNvPr>
        <xdr:cNvCxnSpPr/>
      </xdr:nvCxnSpPr>
      <xdr:spPr>
        <a:xfrm>
          <a:off x="2565400" y="10172700"/>
          <a:ext cx="78994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23495</xdr:rowOff>
    </xdr:from>
    <xdr:to>
      <xdr:col>10</xdr:col>
      <xdr:colOff>165100</xdr:colOff>
      <xdr:row>60</xdr:row>
      <xdr:rowOff>125095</xdr:rowOff>
    </xdr:to>
    <xdr:sp macro="" textlink="">
      <xdr:nvSpPr>
        <xdr:cNvPr id="194" name="楕円 193">
          <a:extLst>
            <a:ext uri="{FF2B5EF4-FFF2-40B4-BE49-F238E27FC236}">
              <a16:creationId xmlns:a16="http://schemas.microsoft.com/office/drawing/2014/main" id="{BC3081B2-3C78-49B8-BD5B-3BD49D478E4D}"/>
            </a:ext>
          </a:extLst>
        </xdr:cNvPr>
        <xdr:cNvSpPr/>
      </xdr:nvSpPr>
      <xdr:spPr>
        <a:xfrm>
          <a:off x="1739900" y="1008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74295</xdr:rowOff>
    </xdr:from>
    <xdr:to>
      <xdr:col>15</xdr:col>
      <xdr:colOff>50800</xdr:colOff>
      <xdr:row>60</xdr:row>
      <xdr:rowOff>114300</xdr:rowOff>
    </xdr:to>
    <xdr:cxnSp macro="">
      <xdr:nvCxnSpPr>
        <xdr:cNvPr id="195" name="直線コネクタ 194">
          <a:extLst>
            <a:ext uri="{FF2B5EF4-FFF2-40B4-BE49-F238E27FC236}">
              <a16:creationId xmlns:a16="http://schemas.microsoft.com/office/drawing/2014/main" id="{EE8DD080-7A95-4AC7-BFA8-F3F83A691A26}"/>
            </a:ext>
          </a:extLst>
        </xdr:cNvPr>
        <xdr:cNvCxnSpPr/>
      </xdr:nvCxnSpPr>
      <xdr:spPr>
        <a:xfrm>
          <a:off x="1790700" y="10132695"/>
          <a:ext cx="7747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153035</xdr:rowOff>
    </xdr:from>
    <xdr:to>
      <xdr:col>6</xdr:col>
      <xdr:colOff>38100</xdr:colOff>
      <xdr:row>60</xdr:row>
      <xdr:rowOff>83185</xdr:rowOff>
    </xdr:to>
    <xdr:sp macro="" textlink="">
      <xdr:nvSpPr>
        <xdr:cNvPr id="196" name="楕円 195">
          <a:extLst>
            <a:ext uri="{FF2B5EF4-FFF2-40B4-BE49-F238E27FC236}">
              <a16:creationId xmlns:a16="http://schemas.microsoft.com/office/drawing/2014/main" id="{01DC4D6C-1B12-4281-9511-4D50DA83C474}"/>
            </a:ext>
          </a:extLst>
        </xdr:cNvPr>
        <xdr:cNvSpPr/>
      </xdr:nvSpPr>
      <xdr:spPr>
        <a:xfrm>
          <a:off x="965200" y="100437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32385</xdr:rowOff>
    </xdr:from>
    <xdr:to>
      <xdr:col>10</xdr:col>
      <xdr:colOff>114300</xdr:colOff>
      <xdr:row>60</xdr:row>
      <xdr:rowOff>74295</xdr:rowOff>
    </xdr:to>
    <xdr:cxnSp macro="">
      <xdr:nvCxnSpPr>
        <xdr:cNvPr id="197" name="直線コネクタ 196">
          <a:extLst>
            <a:ext uri="{FF2B5EF4-FFF2-40B4-BE49-F238E27FC236}">
              <a16:creationId xmlns:a16="http://schemas.microsoft.com/office/drawing/2014/main" id="{FF89D5D0-1DED-42EF-9882-8315E12B2653}"/>
            </a:ext>
          </a:extLst>
        </xdr:cNvPr>
        <xdr:cNvCxnSpPr/>
      </xdr:nvCxnSpPr>
      <xdr:spPr>
        <a:xfrm>
          <a:off x="1008380" y="10090785"/>
          <a:ext cx="7823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88282</xdr:rowOff>
    </xdr:from>
    <xdr:ext cx="405111" cy="259045"/>
    <xdr:sp macro="" textlink="">
      <xdr:nvSpPr>
        <xdr:cNvPr id="198" name="n_1aveValue【体育館・プール】&#10;有形固定資産減価償却率">
          <a:extLst>
            <a:ext uri="{FF2B5EF4-FFF2-40B4-BE49-F238E27FC236}">
              <a16:creationId xmlns:a16="http://schemas.microsoft.com/office/drawing/2014/main" id="{5950F37B-3850-408F-90A9-CDFAEA94F7DC}"/>
            </a:ext>
          </a:extLst>
        </xdr:cNvPr>
        <xdr:cNvSpPr txBox="1"/>
      </xdr:nvSpPr>
      <xdr:spPr>
        <a:xfrm>
          <a:off x="3170564" y="9811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52087</xdr:rowOff>
    </xdr:from>
    <xdr:ext cx="405111" cy="259045"/>
    <xdr:sp macro="" textlink="">
      <xdr:nvSpPr>
        <xdr:cNvPr id="199" name="n_2aveValue【体育館・プール】&#10;有形固定資産減価償却率">
          <a:extLst>
            <a:ext uri="{FF2B5EF4-FFF2-40B4-BE49-F238E27FC236}">
              <a16:creationId xmlns:a16="http://schemas.microsoft.com/office/drawing/2014/main" id="{169C6E80-D9FA-47B3-9D13-FF17727FAB73}"/>
            </a:ext>
          </a:extLst>
        </xdr:cNvPr>
        <xdr:cNvSpPr txBox="1"/>
      </xdr:nvSpPr>
      <xdr:spPr>
        <a:xfrm>
          <a:off x="2385704" y="977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6367</xdr:rowOff>
    </xdr:from>
    <xdr:ext cx="405111" cy="259045"/>
    <xdr:sp macro="" textlink="">
      <xdr:nvSpPr>
        <xdr:cNvPr id="200" name="n_3aveValue【体育館・プール】&#10;有形固定資産減価償却率">
          <a:extLst>
            <a:ext uri="{FF2B5EF4-FFF2-40B4-BE49-F238E27FC236}">
              <a16:creationId xmlns:a16="http://schemas.microsoft.com/office/drawing/2014/main" id="{BD78BBC7-2276-45BF-8824-D6A4E841F529}"/>
            </a:ext>
          </a:extLst>
        </xdr:cNvPr>
        <xdr:cNvSpPr txBox="1"/>
      </xdr:nvSpPr>
      <xdr:spPr>
        <a:xfrm>
          <a:off x="1611004" y="972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17797</xdr:rowOff>
    </xdr:from>
    <xdr:ext cx="405111" cy="259045"/>
    <xdr:sp macro="" textlink="">
      <xdr:nvSpPr>
        <xdr:cNvPr id="201" name="n_4aveValue【体育館・プール】&#10;有形固定資産減価償却率">
          <a:extLst>
            <a:ext uri="{FF2B5EF4-FFF2-40B4-BE49-F238E27FC236}">
              <a16:creationId xmlns:a16="http://schemas.microsoft.com/office/drawing/2014/main" id="{1B7F4621-18C7-489C-86A6-AAA04F631F99}"/>
            </a:ext>
          </a:extLst>
        </xdr:cNvPr>
        <xdr:cNvSpPr txBox="1"/>
      </xdr:nvSpPr>
      <xdr:spPr>
        <a:xfrm>
          <a:off x="836304" y="9740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26687</xdr:rowOff>
    </xdr:from>
    <xdr:ext cx="405111" cy="259045"/>
    <xdr:sp macro="" textlink="">
      <xdr:nvSpPr>
        <xdr:cNvPr id="202" name="n_1mainValue【体育館・プール】&#10;有形固定資産減価償却率">
          <a:extLst>
            <a:ext uri="{FF2B5EF4-FFF2-40B4-BE49-F238E27FC236}">
              <a16:creationId xmlns:a16="http://schemas.microsoft.com/office/drawing/2014/main" id="{42C18689-2102-46EF-AEAA-34B03EA9C8E7}"/>
            </a:ext>
          </a:extLst>
        </xdr:cNvPr>
        <xdr:cNvSpPr txBox="1"/>
      </xdr:nvSpPr>
      <xdr:spPr>
        <a:xfrm>
          <a:off x="3170564" y="1025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156227</xdr:rowOff>
    </xdr:from>
    <xdr:ext cx="405111" cy="259045"/>
    <xdr:sp macro="" textlink="">
      <xdr:nvSpPr>
        <xdr:cNvPr id="203" name="n_2mainValue【体育館・プール】&#10;有形固定資産減価償却率">
          <a:extLst>
            <a:ext uri="{FF2B5EF4-FFF2-40B4-BE49-F238E27FC236}">
              <a16:creationId xmlns:a16="http://schemas.microsoft.com/office/drawing/2014/main" id="{17161B13-757B-46F0-BC16-7F2912314026}"/>
            </a:ext>
          </a:extLst>
        </xdr:cNvPr>
        <xdr:cNvSpPr txBox="1"/>
      </xdr:nvSpPr>
      <xdr:spPr>
        <a:xfrm>
          <a:off x="2385704" y="1021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116222</xdr:rowOff>
    </xdr:from>
    <xdr:ext cx="405111" cy="259045"/>
    <xdr:sp macro="" textlink="">
      <xdr:nvSpPr>
        <xdr:cNvPr id="204" name="n_3mainValue【体育館・プール】&#10;有形固定資産減価償却率">
          <a:extLst>
            <a:ext uri="{FF2B5EF4-FFF2-40B4-BE49-F238E27FC236}">
              <a16:creationId xmlns:a16="http://schemas.microsoft.com/office/drawing/2014/main" id="{452E0334-4802-4AAE-A82E-CFDA9EA1449A}"/>
            </a:ext>
          </a:extLst>
        </xdr:cNvPr>
        <xdr:cNvSpPr txBox="1"/>
      </xdr:nvSpPr>
      <xdr:spPr>
        <a:xfrm>
          <a:off x="1611004" y="10174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74312</xdr:rowOff>
    </xdr:from>
    <xdr:ext cx="405111" cy="259045"/>
    <xdr:sp macro="" textlink="">
      <xdr:nvSpPr>
        <xdr:cNvPr id="205" name="n_4mainValue【体育館・プール】&#10;有形固定資産減価償却率">
          <a:extLst>
            <a:ext uri="{FF2B5EF4-FFF2-40B4-BE49-F238E27FC236}">
              <a16:creationId xmlns:a16="http://schemas.microsoft.com/office/drawing/2014/main" id="{388AB4CC-595A-42AD-992E-B49C0D399795}"/>
            </a:ext>
          </a:extLst>
        </xdr:cNvPr>
        <xdr:cNvSpPr txBox="1"/>
      </xdr:nvSpPr>
      <xdr:spPr>
        <a:xfrm>
          <a:off x="836304" y="10132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01122074-3BF5-47A7-8059-FAA32B5CD877}"/>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456D66AB-02FF-41A4-93E7-66A3B56DB590}"/>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7124E6E1-A321-4FF5-A0DB-06FDF827D43E}"/>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F46C6333-42AA-4DEB-90FD-FDA63F3CFE8A}"/>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FE0E19C2-F53C-4145-9C4C-0C1A4E5B1D39}"/>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488528C7-C1CC-4BD7-8E8E-E43F075FF9B6}"/>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75D7D614-D2E8-4B09-9273-3CDFC1E1D7B7}"/>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7CF25010-DA29-42BC-8BB9-B6BBA3D8BBA4}"/>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4B2F7E88-99EA-4986-923A-75F75E6C2516}"/>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24049C4F-3E5C-4A0B-9CC2-625AD28C04A0}"/>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D35E48D0-430B-43CD-BFE3-257750F1DAA2}"/>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7" name="テキスト ボックス 216">
          <a:extLst>
            <a:ext uri="{FF2B5EF4-FFF2-40B4-BE49-F238E27FC236}">
              <a16:creationId xmlns:a16="http://schemas.microsoft.com/office/drawing/2014/main" id="{418B4F47-93CC-4355-9682-EB64A7D96517}"/>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EF922ED9-7812-4FB4-A86D-D901BB7AC975}"/>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9" name="テキスト ボックス 218">
          <a:extLst>
            <a:ext uri="{FF2B5EF4-FFF2-40B4-BE49-F238E27FC236}">
              <a16:creationId xmlns:a16="http://schemas.microsoft.com/office/drawing/2014/main" id="{6A9DDE0C-5BA7-4041-9F52-B3A11E52A7A9}"/>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66C1B684-8D0C-494D-A53B-361A17CBC5EE}"/>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1" name="テキスト ボックス 220">
          <a:extLst>
            <a:ext uri="{FF2B5EF4-FFF2-40B4-BE49-F238E27FC236}">
              <a16:creationId xmlns:a16="http://schemas.microsoft.com/office/drawing/2014/main" id="{3B13F944-5FB7-4475-9D0D-E4CEB122FF3C}"/>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BA8DBC3B-888B-4C8E-92F3-5A26DEABF412}"/>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3" name="テキスト ボックス 222">
          <a:extLst>
            <a:ext uri="{FF2B5EF4-FFF2-40B4-BE49-F238E27FC236}">
              <a16:creationId xmlns:a16="http://schemas.microsoft.com/office/drawing/2014/main" id="{CE54305F-DB00-4B05-9CAF-B8F7F2F1EF64}"/>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0EB6459C-6299-41B7-A6B4-F0E1F1E2FF00}"/>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5" name="テキスト ボックス 224">
          <a:extLst>
            <a:ext uri="{FF2B5EF4-FFF2-40B4-BE49-F238E27FC236}">
              <a16:creationId xmlns:a16="http://schemas.microsoft.com/office/drawing/2014/main" id="{412DB0D3-CC2E-4FE2-A420-76F06E7AFA78}"/>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3BEC829B-0E52-4F8E-9A44-98F134DCAA6B}"/>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7" name="テキスト ボックス 226">
          <a:extLst>
            <a:ext uri="{FF2B5EF4-FFF2-40B4-BE49-F238E27FC236}">
              <a16:creationId xmlns:a16="http://schemas.microsoft.com/office/drawing/2014/main" id="{6120A5E0-70D6-43A6-8352-B6239A5D1000}"/>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体育館・プール】&#10;一人当たり面積グラフ枠">
          <a:extLst>
            <a:ext uri="{FF2B5EF4-FFF2-40B4-BE49-F238E27FC236}">
              <a16:creationId xmlns:a16="http://schemas.microsoft.com/office/drawing/2014/main" id="{1DE2AB20-5A40-4121-987C-06594FBEDA88}"/>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53340</xdr:rowOff>
    </xdr:from>
    <xdr:to>
      <xdr:col>54</xdr:col>
      <xdr:colOff>189865</xdr:colOff>
      <xdr:row>63</xdr:row>
      <xdr:rowOff>133350</xdr:rowOff>
    </xdr:to>
    <xdr:cxnSp macro="">
      <xdr:nvCxnSpPr>
        <xdr:cNvPr id="229" name="直線コネクタ 228">
          <a:extLst>
            <a:ext uri="{FF2B5EF4-FFF2-40B4-BE49-F238E27FC236}">
              <a16:creationId xmlns:a16="http://schemas.microsoft.com/office/drawing/2014/main" id="{4F8A0B1D-F717-41D8-B649-85812DB58682}"/>
            </a:ext>
          </a:extLst>
        </xdr:cNvPr>
        <xdr:cNvCxnSpPr/>
      </xdr:nvCxnSpPr>
      <xdr:spPr>
        <a:xfrm flipV="1">
          <a:off x="9219565" y="9608820"/>
          <a:ext cx="0" cy="1085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137177</xdr:rowOff>
    </xdr:from>
    <xdr:ext cx="469744" cy="259045"/>
    <xdr:sp macro="" textlink="">
      <xdr:nvSpPr>
        <xdr:cNvPr id="230" name="【体育館・プール】&#10;一人当たり面積最小値テキスト">
          <a:extLst>
            <a:ext uri="{FF2B5EF4-FFF2-40B4-BE49-F238E27FC236}">
              <a16:creationId xmlns:a16="http://schemas.microsoft.com/office/drawing/2014/main" id="{A8F4617A-CD20-45FB-B1BB-82B84015A48B}"/>
            </a:ext>
          </a:extLst>
        </xdr:cNvPr>
        <xdr:cNvSpPr txBox="1"/>
      </xdr:nvSpPr>
      <xdr:spPr>
        <a:xfrm>
          <a:off x="9258300" y="1069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133350</xdr:rowOff>
    </xdr:from>
    <xdr:to>
      <xdr:col>55</xdr:col>
      <xdr:colOff>88900</xdr:colOff>
      <xdr:row>63</xdr:row>
      <xdr:rowOff>133350</xdr:rowOff>
    </xdr:to>
    <xdr:cxnSp macro="">
      <xdr:nvCxnSpPr>
        <xdr:cNvPr id="231" name="直線コネクタ 230">
          <a:extLst>
            <a:ext uri="{FF2B5EF4-FFF2-40B4-BE49-F238E27FC236}">
              <a16:creationId xmlns:a16="http://schemas.microsoft.com/office/drawing/2014/main" id="{DF1C8E52-8423-4832-94B5-D42DAE966EC7}"/>
            </a:ext>
          </a:extLst>
        </xdr:cNvPr>
        <xdr:cNvCxnSpPr/>
      </xdr:nvCxnSpPr>
      <xdr:spPr>
        <a:xfrm>
          <a:off x="9154160" y="106946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56</xdr:row>
      <xdr:rowOff>17</xdr:rowOff>
    </xdr:from>
    <xdr:ext cx="469744" cy="259045"/>
    <xdr:sp macro="" textlink="">
      <xdr:nvSpPr>
        <xdr:cNvPr id="232" name="【体育館・プール】&#10;一人当たり面積最大値テキスト">
          <a:extLst>
            <a:ext uri="{FF2B5EF4-FFF2-40B4-BE49-F238E27FC236}">
              <a16:creationId xmlns:a16="http://schemas.microsoft.com/office/drawing/2014/main" id="{36B6BA54-DC9A-4E9D-A50D-49CCF0D2AFB5}"/>
            </a:ext>
          </a:extLst>
        </xdr:cNvPr>
        <xdr:cNvSpPr txBox="1"/>
      </xdr:nvSpPr>
      <xdr:spPr>
        <a:xfrm>
          <a:off x="9258300" y="9387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53340</xdr:rowOff>
    </xdr:from>
    <xdr:to>
      <xdr:col>55</xdr:col>
      <xdr:colOff>88900</xdr:colOff>
      <xdr:row>57</xdr:row>
      <xdr:rowOff>53340</xdr:rowOff>
    </xdr:to>
    <xdr:cxnSp macro="">
      <xdr:nvCxnSpPr>
        <xdr:cNvPr id="233" name="直線コネクタ 232">
          <a:extLst>
            <a:ext uri="{FF2B5EF4-FFF2-40B4-BE49-F238E27FC236}">
              <a16:creationId xmlns:a16="http://schemas.microsoft.com/office/drawing/2014/main" id="{81DF25E4-71C8-4132-BFAC-D5C8BCFAAAF9}"/>
            </a:ext>
          </a:extLst>
        </xdr:cNvPr>
        <xdr:cNvCxnSpPr/>
      </xdr:nvCxnSpPr>
      <xdr:spPr>
        <a:xfrm>
          <a:off x="9154160" y="96088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7637</xdr:rowOff>
    </xdr:from>
    <xdr:ext cx="469744" cy="259045"/>
    <xdr:sp macro="" textlink="">
      <xdr:nvSpPr>
        <xdr:cNvPr id="234" name="【体育館・プール】&#10;一人当たり面積平均値テキスト">
          <a:extLst>
            <a:ext uri="{FF2B5EF4-FFF2-40B4-BE49-F238E27FC236}">
              <a16:creationId xmlns:a16="http://schemas.microsoft.com/office/drawing/2014/main" id="{63E82460-335A-4E68-A101-6CB2026CFE11}"/>
            </a:ext>
          </a:extLst>
        </xdr:cNvPr>
        <xdr:cNvSpPr txBox="1"/>
      </xdr:nvSpPr>
      <xdr:spPr>
        <a:xfrm>
          <a:off x="9258300" y="104013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29210</xdr:rowOff>
    </xdr:from>
    <xdr:to>
      <xdr:col>55</xdr:col>
      <xdr:colOff>50800</xdr:colOff>
      <xdr:row>62</xdr:row>
      <xdr:rowOff>130810</xdr:rowOff>
    </xdr:to>
    <xdr:sp macro="" textlink="">
      <xdr:nvSpPr>
        <xdr:cNvPr id="235" name="フローチャート: 判断 234">
          <a:extLst>
            <a:ext uri="{FF2B5EF4-FFF2-40B4-BE49-F238E27FC236}">
              <a16:creationId xmlns:a16="http://schemas.microsoft.com/office/drawing/2014/main" id="{50611859-8230-4706-B060-313352ABE71E}"/>
            </a:ext>
          </a:extLst>
        </xdr:cNvPr>
        <xdr:cNvSpPr/>
      </xdr:nvSpPr>
      <xdr:spPr>
        <a:xfrm>
          <a:off x="9192260" y="104228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25400</xdr:rowOff>
    </xdr:from>
    <xdr:to>
      <xdr:col>50</xdr:col>
      <xdr:colOff>165100</xdr:colOff>
      <xdr:row>62</xdr:row>
      <xdr:rowOff>127000</xdr:rowOff>
    </xdr:to>
    <xdr:sp macro="" textlink="">
      <xdr:nvSpPr>
        <xdr:cNvPr id="236" name="フローチャート: 判断 235">
          <a:extLst>
            <a:ext uri="{FF2B5EF4-FFF2-40B4-BE49-F238E27FC236}">
              <a16:creationId xmlns:a16="http://schemas.microsoft.com/office/drawing/2014/main" id="{F658D0EE-DDB6-48D6-9037-DF7E3C7E5363}"/>
            </a:ext>
          </a:extLst>
        </xdr:cNvPr>
        <xdr:cNvSpPr/>
      </xdr:nvSpPr>
      <xdr:spPr>
        <a:xfrm>
          <a:off x="84455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36830</xdr:rowOff>
    </xdr:from>
    <xdr:to>
      <xdr:col>46</xdr:col>
      <xdr:colOff>38100</xdr:colOff>
      <xdr:row>62</xdr:row>
      <xdr:rowOff>138430</xdr:rowOff>
    </xdr:to>
    <xdr:sp macro="" textlink="">
      <xdr:nvSpPr>
        <xdr:cNvPr id="237" name="フローチャート: 判断 236">
          <a:extLst>
            <a:ext uri="{FF2B5EF4-FFF2-40B4-BE49-F238E27FC236}">
              <a16:creationId xmlns:a16="http://schemas.microsoft.com/office/drawing/2014/main" id="{D40FB01C-B4F8-462B-89AD-7F18E3E2F2EE}"/>
            </a:ext>
          </a:extLst>
        </xdr:cNvPr>
        <xdr:cNvSpPr/>
      </xdr:nvSpPr>
      <xdr:spPr>
        <a:xfrm>
          <a:off x="7670800" y="104305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13970</xdr:rowOff>
    </xdr:from>
    <xdr:to>
      <xdr:col>41</xdr:col>
      <xdr:colOff>101600</xdr:colOff>
      <xdr:row>62</xdr:row>
      <xdr:rowOff>115570</xdr:rowOff>
    </xdr:to>
    <xdr:sp macro="" textlink="">
      <xdr:nvSpPr>
        <xdr:cNvPr id="238" name="フローチャート: 判断 237">
          <a:extLst>
            <a:ext uri="{FF2B5EF4-FFF2-40B4-BE49-F238E27FC236}">
              <a16:creationId xmlns:a16="http://schemas.microsoft.com/office/drawing/2014/main" id="{9D75F2D8-FD0A-47B6-BF55-50AE23D8D026}"/>
            </a:ext>
          </a:extLst>
        </xdr:cNvPr>
        <xdr:cNvSpPr/>
      </xdr:nvSpPr>
      <xdr:spPr>
        <a:xfrm>
          <a:off x="6873240" y="104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29210</xdr:rowOff>
    </xdr:from>
    <xdr:to>
      <xdr:col>36</xdr:col>
      <xdr:colOff>165100</xdr:colOff>
      <xdr:row>62</xdr:row>
      <xdr:rowOff>130810</xdr:rowOff>
    </xdr:to>
    <xdr:sp macro="" textlink="">
      <xdr:nvSpPr>
        <xdr:cNvPr id="239" name="フローチャート: 判断 238">
          <a:extLst>
            <a:ext uri="{FF2B5EF4-FFF2-40B4-BE49-F238E27FC236}">
              <a16:creationId xmlns:a16="http://schemas.microsoft.com/office/drawing/2014/main" id="{3835CBB5-A5C8-4540-AFB0-149D61EE076D}"/>
            </a:ext>
          </a:extLst>
        </xdr:cNvPr>
        <xdr:cNvSpPr/>
      </xdr:nvSpPr>
      <xdr:spPr>
        <a:xfrm>
          <a:off x="6098540" y="1042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82183369-A774-43EB-A335-F54901B45F1E}"/>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38CC9749-B0CA-4668-844A-9E3D964DAF1C}"/>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72468ACB-80A5-4B5D-8744-23BD23D481E9}"/>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763C7851-2BC4-4BED-80E9-38BA17F666DB}"/>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B52B2070-6134-4C8A-B900-CAD006814230}"/>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2540</xdr:rowOff>
    </xdr:from>
    <xdr:to>
      <xdr:col>55</xdr:col>
      <xdr:colOff>50800</xdr:colOff>
      <xdr:row>57</xdr:row>
      <xdr:rowOff>104140</xdr:rowOff>
    </xdr:to>
    <xdr:sp macro="" textlink="">
      <xdr:nvSpPr>
        <xdr:cNvPr id="245" name="楕円 244">
          <a:extLst>
            <a:ext uri="{FF2B5EF4-FFF2-40B4-BE49-F238E27FC236}">
              <a16:creationId xmlns:a16="http://schemas.microsoft.com/office/drawing/2014/main" id="{83C60241-56F2-4337-BEAD-C762253A6420}"/>
            </a:ext>
          </a:extLst>
        </xdr:cNvPr>
        <xdr:cNvSpPr/>
      </xdr:nvSpPr>
      <xdr:spPr>
        <a:xfrm>
          <a:off x="9192260" y="95580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56</xdr:row>
      <xdr:rowOff>127017</xdr:rowOff>
    </xdr:from>
    <xdr:ext cx="469744" cy="259045"/>
    <xdr:sp macro="" textlink="">
      <xdr:nvSpPr>
        <xdr:cNvPr id="246" name="【体育館・プール】&#10;一人当たり面積該当値テキスト">
          <a:extLst>
            <a:ext uri="{FF2B5EF4-FFF2-40B4-BE49-F238E27FC236}">
              <a16:creationId xmlns:a16="http://schemas.microsoft.com/office/drawing/2014/main" id="{2E9F0C4E-4E1F-4E57-AA4F-9A124412D302}"/>
            </a:ext>
          </a:extLst>
        </xdr:cNvPr>
        <xdr:cNvSpPr txBox="1"/>
      </xdr:nvSpPr>
      <xdr:spPr>
        <a:xfrm>
          <a:off x="9258300" y="9514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158750</xdr:rowOff>
    </xdr:from>
    <xdr:to>
      <xdr:col>50</xdr:col>
      <xdr:colOff>165100</xdr:colOff>
      <xdr:row>56</xdr:row>
      <xdr:rowOff>88900</xdr:rowOff>
    </xdr:to>
    <xdr:sp macro="" textlink="">
      <xdr:nvSpPr>
        <xdr:cNvPr id="247" name="楕円 246">
          <a:extLst>
            <a:ext uri="{FF2B5EF4-FFF2-40B4-BE49-F238E27FC236}">
              <a16:creationId xmlns:a16="http://schemas.microsoft.com/office/drawing/2014/main" id="{6E06F1A2-516B-48CA-884A-8D30CD6C9298}"/>
            </a:ext>
          </a:extLst>
        </xdr:cNvPr>
        <xdr:cNvSpPr/>
      </xdr:nvSpPr>
      <xdr:spPr>
        <a:xfrm>
          <a:off x="8445500" y="93789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56</xdr:row>
      <xdr:rowOff>38100</xdr:rowOff>
    </xdr:from>
    <xdr:to>
      <xdr:col>55</xdr:col>
      <xdr:colOff>0</xdr:colOff>
      <xdr:row>57</xdr:row>
      <xdr:rowOff>53340</xdr:rowOff>
    </xdr:to>
    <xdr:cxnSp macro="">
      <xdr:nvCxnSpPr>
        <xdr:cNvPr id="248" name="直線コネクタ 247">
          <a:extLst>
            <a:ext uri="{FF2B5EF4-FFF2-40B4-BE49-F238E27FC236}">
              <a16:creationId xmlns:a16="http://schemas.microsoft.com/office/drawing/2014/main" id="{F7F6B04A-825B-4D2E-8395-A84C74435A99}"/>
            </a:ext>
          </a:extLst>
        </xdr:cNvPr>
        <xdr:cNvCxnSpPr/>
      </xdr:nvCxnSpPr>
      <xdr:spPr>
        <a:xfrm>
          <a:off x="8496300" y="9425940"/>
          <a:ext cx="7239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158750</xdr:rowOff>
    </xdr:from>
    <xdr:to>
      <xdr:col>46</xdr:col>
      <xdr:colOff>38100</xdr:colOff>
      <xdr:row>56</xdr:row>
      <xdr:rowOff>88900</xdr:rowOff>
    </xdr:to>
    <xdr:sp macro="" textlink="">
      <xdr:nvSpPr>
        <xdr:cNvPr id="249" name="楕円 248">
          <a:extLst>
            <a:ext uri="{FF2B5EF4-FFF2-40B4-BE49-F238E27FC236}">
              <a16:creationId xmlns:a16="http://schemas.microsoft.com/office/drawing/2014/main" id="{DEFE6B54-028B-4E16-B2BF-1FC6D4A68FE8}"/>
            </a:ext>
          </a:extLst>
        </xdr:cNvPr>
        <xdr:cNvSpPr/>
      </xdr:nvSpPr>
      <xdr:spPr>
        <a:xfrm>
          <a:off x="7670800" y="9378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38100</xdr:rowOff>
    </xdr:from>
    <xdr:to>
      <xdr:col>50</xdr:col>
      <xdr:colOff>114300</xdr:colOff>
      <xdr:row>56</xdr:row>
      <xdr:rowOff>38100</xdr:rowOff>
    </xdr:to>
    <xdr:cxnSp macro="">
      <xdr:nvCxnSpPr>
        <xdr:cNvPr id="250" name="直線コネクタ 249">
          <a:extLst>
            <a:ext uri="{FF2B5EF4-FFF2-40B4-BE49-F238E27FC236}">
              <a16:creationId xmlns:a16="http://schemas.microsoft.com/office/drawing/2014/main" id="{85589B27-690E-4409-831E-2C4945E605CB}"/>
            </a:ext>
          </a:extLst>
        </xdr:cNvPr>
        <xdr:cNvCxnSpPr/>
      </xdr:nvCxnSpPr>
      <xdr:spPr>
        <a:xfrm>
          <a:off x="7713980" y="942594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166370</xdr:rowOff>
    </xdr:from>
    <xdr:to>
      <xdr:col>41</xdr:col>
      <xdr:colOff>101600</xdr:colOff>
      <xdr:row>56</xdr:row>
      <xdr:rowOff>96520</xdr:rowOff>
    </xdr:to>
    <xdr:sp macro="" textlink="">
      <xdr:nvSpPr>
        <xdr:cNvPr id="251" name="楕円 250">
          <a:extLst>
            <a:ext uri="{FF2B5EF4-FFF2-40B4-BE49-F238E27FC236}">
              <a16:creationId xmlns:a16="http://schemas.microsoft.com/office/drawing/2014/main" id="{27334937-DC01-47A9-AECD-27D2F262BB6D}"/>
            </a:ext>
          </a:extLst>
        </xdr:cNvPr>
        <xdr:cNvSpPr/>
      </xdr:nvSpPr>
      <xdr:spPr>
        <a:xfrm>
          <a:off x="6873240" y="93865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56</xdr:row>
      <xdr:rowOff>38100</xdr:rowOff>
    </xdr:from>
    <xdr:to>
      <xdr:col>45</xdr:col>
      <xdr:colOff>177800</xdr:colOff>
      <xdr:row>56</xdr:row>
      <xdr:rowOff>45720</xdr:rowOff>
    </xdr:to>
    <xdr:cxnSp macro="">
      <xdr:nvCxnSpPr>
        <xdr:cNvPr id="252" name="直線コネクタ 251">
          <a:extLst>
            <a:ext uri="{FF2B5EF4-FFF2-40B4-BE49-F238E27FC236}">
              <a16:creationId xmlns:a16="http://schemas.microsoft.com/office/drawing/2014/main" id="{E279018A-06C9-41B2-821E-34C187D39DB9}"/>
            </a:ext>
          </a:extLst>
        </xdr:cNvPr>
        <xdr:cNvCxnSpPr/>
      </xdr:nvCxnSpPr>
      <xdr:spPr>
        <a:xfrm flipV="1">
          <a:off x="6924040" y="9425940"/>
          <a:ext cx="78994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57</xdr:row>
      <xdr:rowOff>36830</xdr:rowOff>
    </xdr:from>
    <xdr:to>
      <xdr:col>36</xdr:col>
      <xdr:colOff>165100</xdr:colOff>
      <xdr:row>57</xdr:row>
      <xdr:rowOff>138430</xdr:rowOff>
    </xdr:to>
    <xdr:sp macro="" textlink="">
      <xdr:nvSpPr>
        <xdr:cNvPr id="253" name="楕円 252">
          <a:extLst>
            <a:ext uri="{FF2B5EF4-FFF2-40B4-BE49-F238E27FC236}">
              <a16:creationId xmlns:a16="http://schemas.microsoft.com/office/drawing/2014/main" id="{846D124B-7912-436C-8514-93947901B386}"/>
            </a:ext>
          </a:extLst>
        </xdr:cNvPr>
        <xdr:cNvSpPr/>
      </xdr:nvSpPr>
      <xdr:spPr>
        <a:xfrm>
          <a:off x="6098540" y="9592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56</xdr:row>
      <xdr:rowOff>45720</xdr:rowOff>
    </xdr:from>
    <xdr:to>
      <xdr:col>41</xdr:col>
      <xdr:colOff>50800</xdr:colOff>
      <xdr:row>57</xdr:row>
      <xdr:rowOff>87630</xdr:rowOff>
    </xdr:to>
    <xdr:cxnSp macro="">
      <xdr:nvCxnSpPr>
        <xdr:cNvPr id="254" name="直線コネクタ 253">
          <a:extLst>
            <a:ext uri="{FF2B5EF4-FFF2-40B4-BE49-F238E27FC236}">
              <a16:creationId xmlns:a16="http://schemas.microsoft.com/office/drawing/2014/main" id="{638022CC-62EE-4D3A-89F7-C4632FEB5557}"/>
            </a:ext>
          </a:extLst>
        </xdr:cNvPr>
        <xdr:cNvCxnSpPr/>
      </xdr:nvCxnSpPr>
      <xdr:spPr>
        <a:xfrm flipV="1">
          <a:off x="6149340" y="9433560"/>
          <a:ext cx="774700" cy="209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118127</xdr:rowOff>
    </xdr:from>
    <xdr:ext cx="469744" cy="259045"/>
    <xdr:sp macro="" textlink="">
      <xdr:nvSpPr>
        <xdr:cNvPr id="255" name="n_1aveValue【体育館・プール】&#10;一人当たり面積">
          <a:extLst>
            <a:ext uri="{FF2B5EF4-FFF2-40B4-BE49-F238E27FC236}">
              <a16:creationId xmlns:a16="http://schemas.microsoft.com/office/drawing/2014/main" id="{B4871FE4-AE5E-40DB-9714-F3CF06E78C19}"/>
            </a:ext>
          </a:extLst>
        </xdr:cNvPr>
        <xdr:cNvSpPr txBox="1"/>
      </xdr:nvSpPr>
      <xdr:spPr>
        <a:xfrm>
          <a:off x="8271587" y="1051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129557</xdr:rowOff>
    </xdr:from>
    <xdr:ext cx="469744" cy="259045"/>
    <xdr:sp macro="" textlink="">
      <xdr:nvSpPr>
        <xdr:cNvPr id="256" name="n_2aveValue【体育館・プール】&#10;一人当たり面積">
          <a:extLst>
            <a:ext uri="{FF2B5EF4-FFF2-40B4-BE49-F238E27FC236}">
              <a16:creationId xmlns:a16="http://schemas.microsoft.com/office/drawing/2014/main" id="{BB6D28CE-F43B-4C04-ABC1-37DCDAA07671}"/>
            </a:ext>
          </a:extLst>
        </xdr:cNvPr>
        <xdr:cNvSpPr txBox="1"/>
      </xdr:nvSpPr>
      <xdr:spPr>
        <a:xfrm>
          <a:off x="7509587" y="1052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106697</xdr:rowOff>
    </xdr:from>
    <xdr:ext cx="469744" cy="259045"/>
    <xdr:sp macro="" textlink="">
      <xdr:nvSpPr>
        <xdr:cNvPr id="257" name="n_3aveValue【体育館・プール】&#10;一人当たり面積">
          <a:extLst>
            <a:ext uri="{FF2B5EF4-FFF2-40B4-BE49-F238E27FC236}">
              <a16:creationId xmlns:a16="http://schemas.microsoft.com/office/drawing/2014/main" id="{1B89089A-191D-4CFE-8980-20858F2446EF}"/>
            </a:ext>
          </a:extLst>
        </xdr:cNvPr>
        <xdr:cNvSpPr txBox="1"/>
      </xdr:nvSpPr>
      <xdr:spPr>
        <a:xfrm>
          <a:off x="6712027" y="1050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121937</xdr:rowOff>
    </xdr:from>
    <xdr:ext cx="469744" cy="259045"/>
    <xdr:sp macro="" textlink="">
      <xdr:nvSpPr>
        <xdr:cNvPr id="258" name="n_4aveValue【体育館・プール】&#10;一人当たり面積">
          <a:extLst>
            <a:ext uri="{FF2B5EF4-FFF2-40B4-BE49-F238E27FC236}">
              <a16:creationId xmlns:a16="http://schemas.microsoft.com/office/drawing/2014/main" id="{5E2366FF-3CAC-4755-BDFF-5D35669F03B5}"/>
            </a:ext>
          </a:extLst>
        </xdr:cNvPr>
        <xdr:cNvSpPr txBox="1"/>
      </xdr:nvSpPr>
      <xdr:spPr>
        <a:xfrm>
          <a:off x="5937327" y="10515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54</xdr:row>
      <xdr:rowOff>105427</xdr:rowOff>
    </xdr:from>
    <xdr:ext cx="469744" cy="259045"/>
    <xdr:sp macro="" textlink="">
      <xdr:nvSpPr>
        <xdr:cNvPr id="259" name="n_1mainValue【体育館・プール】&#10;一人当たり面積">
          <a:extLst>
            <a:ext uri="{FF2B5EF4-FFF2-40B4-BE49-F238E27FC236}">
              <a16:creationId xmlns:a16="http://schemas.microsoft.com/office/drawing/2014/main" id="{71D0728E-95EE-4A1C-8C57-0E3D648E8563}"/>
            </a:ext>
          </a:extLst>
        </xdr:cNvPr>
        <xdr:cNvSpPr txBox="1"/>
      </xdr:nvSpPr>
      <xdr:spPr>
        <a:xfrm>
          <a:off x="8271587" y="9157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54</xdr:row>
      <xdr:rowOff>105427</xdr:rowOff>
    </xdr:from>
    <xdr:ext cx="469744" cy="259045"/>
    <xdr:sp macro="" textlink="">
      <xdr:nvSpPr>
        <xdr:cNvPr id="260" name="n_2mainValue【体育館・プール】&#10;一人当たり面積">
          <a:extLst>
            <a:ext uri="{FF2B5EF4-FFF2-40B4-BE49-F238E27FC236}">
              <a16:creationId xmlns:a16="http://schemas.microsoft.com/office/drawing/2014/main" id="{38084BC4-7EC7-4FC3-BFFB-699BCBDF0C16}"/>
            </a:ext>
          </a:extLst>
        </xdr:cNvPr>
        <xdr:cNvSpPr txBox="1"/>
      </xdr:nvSpPr>
      <xdr:spPr>
        <a:xfrm>
          <a:off x="7509587" y="9157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54</xdr:row>
      <xdr:rowOff>113047</xdr:rowOff>
    </xdr:from>
    <xdr:ext cx="469744" cy="259045"/>
    <xdr:sp macro="" textlink="">
      <xdr:nvSpPr>
        <xdr:cNvPr id="261" name="n_3mainValue【体育館・プール】&#10;一人当たり面積">
          <a:extLst>
            <a:ext uri="{FF2B5EF4-FFF2-40B4-BE49-F238E27FC236}">
              <a16:creationId xmlns:a16="http://schemas.microsoft.com/office/drawing/2014/main" id="{2B1B0543-8512-4446-A7C3-85001C018370}"/>
            </a:ext>
          </a:extLst>
        </xdr:cNvPr>
        <xdr:cNvSpPr txBox="1"/>
      </xdr:nvSpPr>
      <xdr:spPr>
        <a:xfrm>
          <a:off x="6712027" y="9165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55</xdr:row>
      <xdr:rowOff>154957</xdr:rowOff>
    </xdr:from>
    <xdr:ext cx="469744" cy="259045"/>
    <xdr:sp macro="" textlink="">
      <xdr:nvSpPr>
        <xdr:cNvPr id="262" name="n_4mainValue【体育館・プール】&#10;一人当たり面積">
          <a:extLst>
            <a:ext uri="{FF2B5EF4-FFF2-40B4-BE49-F238E27FC236}">
              <a16:creationId xmlns:a16="http://schemas.microsoft.com/office/drawing/2014/main" id="{E374B70B-73E7-4D09-A9A9-234637DDEE89}"/>
            </a:ext>
          </a:extLst>
        </xdr:cNvPr>
        <xdr:cNvSpPr txBox="1"/>
      </xdr:nvSpPr>
      <xdr:spPr>
        <a:xfrm>
          <a:off x="5937327" y="9375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872BF82F-ADF0-4137-9BEE-51D8AC52B83C}"/>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4A0C3A75-3C32-46DB-8D60-1B9F8D22F4F7}"/>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75C1B5D2-684F-4974-900A-D858C7CFAA30}"/>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B9BF3538-8EB2-423C-9531-CEE3708AD9D6}"/>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32541EEC-8874-40BA-A470-06EC42AD3D36}"/>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5D15FFC7-495A-464A-AE54-9DE2287CD0A3}"/>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4CA250FE-DB2F-4218-BFD5-533161CEC000}"/>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F916944E-9AFE-49E1-8247-FF8142E91387}"/>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9BBCCF44-0D3D-4EB2-B0D0-98290F08013D}"/>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CC032824-521B-4A1A-B5B9-0FA214B7A2F8}"/>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48F7CFB1-4F1C-4268-8E5E-1DDBE100B328}"/>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4" name="直線コネクタ 273">
          <a:extLst>
            <a:ext uri="{FF2B5EF4-FFF2-40B4-BE49-F238E27FC236}">
              <a16:creationId xmlns:a16="http://schemas.microsoft.com/office/drawing/2014/main" id="{1E419F35-9F1C-4B94-B6CB-967B9FBFC112}"/>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5" name="テキスト ボックス 274">
          <a:extLst>
            <a:ext uri="{FF2B5EF4-FFF2-40B4-BE49-F238E27FC236}">
              <a16:creationId xmlns:a16="http://schemas.microsoft.com/office/drawing/2014/main" id="{90EE7061-E368-4F2D-851A-281638ADA21C}"/>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6" name="直線コネクタ 275">
          <a:extLst>
            <a:ext uri="{FF2B5EF4-FFF2-40B4-BE49-F238E27FC236}">
              <a16:creationId xmlns:a16="http://schemas.microsoft.com/office/drawing/2014/main" id="{D52A0EFC-4A48-4A5D-993C-5916F9763C0A}"/>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7" name="テキスト ボックス 276">
          <a:extLst>
            <a:ext uri="{FF2B5EF4-FFF2-40B4-BE49-F238E27FC236}">
              <a16:creationId xmlns:a16="http://schemas.microsoft.com/office/drawing/2014/main" id="{F4F0DF6B-40FD-4BC0-AAB8-2466E0DDC4AC}"/>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8" name="直線コネクタ 277">
          <a:extLst>
            <a:ext uri="{FF2B5EF4-FFF2-40B4-BE49-F238E27FC236}">
              <a16:creationId xmlns:a16="http://schemas.microsoft.com/office/drawing/2014/main" id="{44E9352B-0F49-481D-A68B-976935CA1ED5}"/>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9" name="テキスト ボックス 278">
          <a:extLst>
            <a:ext uri="{FF2B5EF4-FFF2-40B4-BE49-F238E27FC236}">
              <a16:creationId xmlns:a16="http://schemas.microsoft.com/office/drawing/2014/main" id="{DAE3278B-A7F0-4381-9C55-E4A14FF84147}"/>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0" name="直線コネクタ 279">
          <a:extLst>
            <a:ext uri="{FF2B5EF4-FFF2-40B4-BE49-F238E27FC236}">
              <a16:creationId xmlns:a16="http://schemas.microsoft.com/office/drawing/2014/main" id="{5B1B45CD-A9BF-4B56-B84F-AF7275D0B5AE}"/>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1" name="テキスト ボックス 280">
          <a:extLst>
            <a:ext uri="{FF2B5EF4-FFF2-40B4-BE49-F238E27FC236}">
              <a16:creationId xmlns:a16="http://schemas.microsoft.com/office/drawing/2014/main" id="{88C5B737-37B0-4EA4-A2C2-DD458D9C009C}"/>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2" name="直線コネクタ 281">
          <a:extLst>
            <a:ext uri="{FF2B5EF4-FFF2-40B4-BE49-F238E27FC236}">
              <a16:creationId xmlns:a16="http://schemas.microsoft.com/office/drawing/2014/main" id="{AB03E3AD-A852-418F-89BE-B2CB4766C7DB}"/>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3" name="テキスト ボックス 282">
          <a:extLst>
            <a:ext uri="{FF2B5EF4-FFF2-40B4-BE49-F238E27FC236}">
              <a16:creationId xmlns:a16="http://schemas.microsoft.com/office/drawing/2014/main" id="{AF0095AF-6EBD-4AFB-8486-1D187F0BBE82}"/>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36EB84ED-2A6A-4FC9-B342-94BA2E40E757}"/>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5" name="テキスト ボックス 284">
          <a:extLst>
            <a:ext uri="{FF2B5EF4-FFF2-40B4-BE49-F238E27FC236}">
              <a16:creationId xmlns:a16="http://schemas.microsoft.com/office/drawing/2014/main" id="{92E7C22C-1A21-46A7-8EE3-D72A53F3E2D4}"/>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2AE6828B-BFD5-4336-89F6-B3A2D3E0D8B0}"/>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135255</xdr:rowOff>
    </xdr:from>
    <xdr:to>
      <xdr:col>24</xdr:col>
      <xdr:colOff>62865</xdr:colOff>
      <xdr:row>85</xdr:row>
      <xdr:rowOff>112395</xdr:rowOff>
    </xdr:to>
    <xdr:cxnSp macro="">
      <xdr:nvCxnSpPr>
        <xdr:cNvPr id="287" name="直線コネクタ 286">
          <a:extLst>
            <a:ext uri="{FF2B5EF4-FFF2-40B4-BE49-F238E27FC236}">
              <a16:creationId xmlns:a16="http://schemas.microsoft.com/office/drawing/2014/main" id="{8F95D05E-3012-450C-9516-3F40176B899E}"/>
            </a:ext>
          </a:extLst>
        </xdr:cNvPr>
        <xdr:cNvCxnSpPr/>
      </xdr:nvCxnSpPr>
      <xdr:spPr>
        <a:xfrm flipV="1">
          <a:off x="4086225" y="13043535"/>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116222</xdr:rowOff>
    </xdr:from>
    <xdr:ext cx="405111" cy="259045"/>
    <xdr:sp macro="" textlink="">
      <xdr:nvSpPr>
        <xdr:cNvPr id="288" name="【福祉施設】&#10;有形固定資産減価償却率最小値テキスト">
          <a:extLst>
            <a:ext uri="{FF2B5EF4-FFF2-40B4-BE49-F238E27FC236}">
              <a16:creationId xmlns:a16="http://schemas.microsoft.com/office/drawing/2014/main" id="{D9BBBF53-2210-4BB3-9DCB-B220F03D7673}"/>
            </a:ext>
          </a:extLst>
        </xdr:cNvPr>
        <xdr:cNvSpPr txBox="1"/>
      </xdr:nvSpPr>
      <xdr:spPr>
        <a:xfrm>
          <a:off x="4124960" y="1436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112395</xdr:rowOff>
    </xdr:from>
    <xdr:to>
      <xdr:col>24</xdr:col>
      <xdr:colOff>152400</xdr:colOff>
      <xdr:row>85</xdr:row>
      <xdr:rowOff>112395</xdr:rowOff>
    </xdr:to>
    <xdr:cxnSp macro="">
      <xdr:nvCxnSpPr>
        <xdr:cNvPr id="289" name="直線コネクタ 288">
          <a:extLst>
            <a:ext uri="{FF2B5EF4-FFF2-40B4-BE49-F238E27FC236}">
              <a16:creationId xmlns:a16="http://schemas.microsoft.com/office/drawing/2014/main" id="{C229FBDA-B11E-4698-A199-8D6BA56F3944}"/>
            </a:ext>
          </a:extLst>
        </xdr:cNvPr>
        <xdr:cNvCxnSpPr/>
      </xdr:nvCxnSpPr>
      <xdr:spPr>
        <a:xfrm>
          <a:off x="4020820" y="143617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81932</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E452BB58-A996-4971-B311-2A9459BE7D7E}"/>
            </a:ext>
          </a:extLst>
        </xdr:cNvPr>
        <xdr:cNvSpPr txBox="1"/>
      </xdr:nvSpPr>
      <xdr:spPr>
        <a:xfrm>
          <a:off x="4124960" y="12822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135255</xdr:rowOff>
    </xdr:from>
    <xdr:to>
      <xdr:col>24</xdr:col>
      <xdr:colOff>152400</xdr:colOff>
      <xdr:row>77</xdr:row>
      <xdr:rowOff>135255</xdr:rowOff>
    </xdr:to>
    <xdr:cxnSp macro="">
      <xdr:nvCxnSpPr>
        <xdr:cNvPr id="291" name="直線コネクタ 290">
          <a:extLst>
            <a:ext uri="{FF2B5EF4-FFF2-40B4-BE49-F238E27FC236}">
              <a16:creationId xmlns:a16="http://schemas.microsoft.com/office/drawing/2014/main" id="{0155E687-53CE-4DF9-BDFE-83E87AF419EE}"/>
            </a:ext>
          </a:extLst>
        </xdr:cNvPr>
        <xdr:cNvCxnSpPr/>
      </xdr:nvCxnSpPr>
      <xdr:spPr>
        <a:xfrm>
          <a:off x="4020820" y="130435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150513</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473C4A62-F098-4D16-BDAA-73DF87762D32}"/>
            </a:ext>
          </a:extLst>
        </xdr:cNvPr>
        <xdr:cNvSpPr txBox="1"/>
      </xdr:nvSpPr>
      <xdr:spPr>
        <a:xfrm>
          <a:off x="4124960" y="137293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636</xdr:rowOff>
    </xdr:from>
    <xdr:to>
      <xdr:col>24</xdr:col>
      <xdr:colOff>114300</xdr:colOff>
      <xdr:row>82</xdr:row>
      <xdr:rowOff>102236</xdr:rowOff>
    </xdr:to>
    <xdr:sp macro="" textlink="">
      <xdr:nvSpPr>
        <xdr:cNvPr id="293" name="フローチャート: 判断 292">
          <a:extLst>
            <a:ext uri="{FF2B5EF4-FFF2-40B4-BE49-F238E27FC236}">
              <a16:creationId xmlns:a16="http://schemas.microsoft.com/office/drawing/2014/main" id="{5FB2468E-77AB-4DC2-ADDB-864D282E23F9}"/>
            </a:ext>
          </a:extLst>
        </xdr:cNvPr>
        <xdr:cNvSpPr/>
      </xdr:nvSpPr>
      <xdr:spPr>
        <a:xfrm>
          <a:off x="4036060" y="13747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132080</xdr:rowOff>
    </xdr:from>
    <xdr:to>
      <xdr:col>20</xdr:col>
      <xdr:colOff>38100</xdr:colOff>
      <xdr:row>82</xdr:row>
      <xdr:rowOff>62230</xdr:rowOff>
    </xdr:to>
    <xdr:sp macro="" textlink="">
      <xdr:nvSpPr>
        <xdr:cNvPr id="294" name="フローチャート: 判断 293">
          <a:extLst>
            <a:ext uri="{FF2B5EF4-FFF2-40B4-BE49-F238E27FC236}">
              <a16:creationId xmlns:a16="http://schemas.microsoft.com/office/drawing/2014/main" id="{780EBF23-5001-496D-8EA1-8E1FF219B47B}"/>
            </a:ext>
          </a:extLst>
        </xdr:cNvPr>
        <xdr:cNvSpPr/>
      </xdr:nvSpPr>
      <xdr:spPr>
        <a:xfrm>
          <a:off x="3312160" y="137109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113030</xdr:rowOff>
    </xdr:from>
    <xdr:to>
      <xdr:col>15</xdr:col>
      <xdr:colOff>101600</xdr:colOff>
      <xdr:row>82</xdr:row>
      <xdr:rowOff>43180</xdr:rowOff>
    </xdr:to>
    <xdr:sp macro="" textlink="">
      <xdr:nvSpPr>
        <xdr:cNvPr id="295" name="フローチャート: 判断 294">
          <a:extLst>
            <a:ext uri="{FF2B5EF4-FFF2-40B4-BE49-F238E27FC236}">
              <a16:creationId xmlns:a16="http://schemas.microsoft.com/office/drawing/2014/main" id="{90B4DE98-21AA-4158-AD12-D89A2E7739CF}"/>
            </a:ext>
          </a:extLst>
        </xdr:cNvPr>
        <xdr:cNvSpPr/>
      </xdr:nvSpPr>
      <xdr:spPr>
        <a:xfrm>
          <a:off x="2514600" y="136918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103505</xdr:rowOff>
    </xdr:from>
    <xdr:to>
      <xdr:col>10</xdr:col>
      <xdr:colOff>165100</xdr:colOff>
      <xdr:row>82</xdr:row>
      <xdr:rowOff>33655</xdr:rowOff>
    </xdr:to>
    <xdr:sp macro="" textlink="">
      <xdr:nvSpPr>
        <xdr:cNvPr id="296" name="フローチャート: 判断 295">
          <a:extLst>
            <a:ext uri="{FF2B5EF4-FFF2-40B4-BE49-F238E27FC236}">
              <a16:creationId xmlns:a16="http://schemas.microsoft.com/office/drawing/2014/main" id="{13FEC038-60C0-4FBF-BE4A-A08F7A1C8707}"/>
            </a:ext>
          </a:extLst>
        </xdr:cNvPr>
        <xdr:cNvSpPr/>
      </xdr:nvSpPr>
      <xdr:spPr>
        <a:xfrm>
          <a:off x="1739900" y="136823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107314</xdr:rowOff>
    </xdr:from>
    <xdr:to>
      <xdr:col>6</xdr:col>
      <xdr:colOff>38100</xdr:colOff>
      <xdr:row>82</xdr:row>
      <xdr:rowOff>37464</xdr:rowOff>
    </xdr:to>
    <xdr:sp macro="" textlink="">
      <xdr:nvSpPr>
        <xdr:cNvPr id="297" name="フローチャート: 判断 296">
          <a:extLst>
            <a:ext uri="{FF2B5EF4-FFF2-40B4-BE49-F238E27FC236}">
              <a16:creationId xmlns:a16="http://schemas.microsoft.com/office/drawing/2014/main" id="{F921E0F2-6344-4CA0-9DA2-107D985A22BB}"/>
            </a:ext>
          </a:extLst>
        </xdr:cNvPr>
        <xdr:cNvSpPr/>
      </xdr:nvSpPr>
      <xdr:spPr>
        <a:xfrm>
          <a:off x="965200" y="1368615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44675090-B3A0-469A-B8B8-861BB53FB75F}"/>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9F9D170E-474A-4096-93B1-D54ADE4199CD}"/>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76B21F92-0262-465E-87EB-3D467C743910}"/>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460EEC9-1D70-4707-AA94-54A4D9D18B92}"/>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FA34680-7E74-46FB-AAE2-07B5387F36A9}"/>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21589</xdr:rowOff>
    </xdr:from>
    <xdr:to>
      <xdr:col>24</xdr:col>
      <xdr:colOff>114300</xdr:colOff>
      <xdr:row>81</xdr:row>
      <xdr:rowOff>123189</xdr:rowOff>
    </xdr:to>
    <xdr:sp macro="" textlink="">
      <xdr:nvSpPr>
        <xdr:cNvPr id="303" name="楕円 302">
          <a:extLst>
            <a:ext uri="{FF2B5EF4-FFF2-40B4-BE49-F238E27FC236}">
              <a16:creationId xmlns:a16="http://schemas.microsoft.com/office/drawing/2014/main" id="{6FB92509-EEFF-476D-A527-CCB73EDD1D39}"/>
            </a:ext>
          </a:extLst>
        </xdr:cNvPr>
        <xdr:cNvSpPr/>
      </xdr:nvSpPr>
      <xdr:spPr>
        <a:xfrm>
          <a:off x="4036060" y="13600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44466</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A4102D07-C7D8-4F7B-8A71-7EA41E18CB05}"/>
            </a:ext>
          </a:extLst>
        </xdr:cNvPr>
        <xdr:cNvSpPr txBox="1"/>
      </xdr:nvSpPr>
      <xdr:spPr>
        <a:xfrm>
          <a:off x="4124960" y="13455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154939</xdr:rowOff>
    </xdr:from>
    <xdr:to>
      <xdr:col>20</xdr:col>
      <xdr:colOff>38100</xdr:colOff>
      <xdr:row>81</xdr:row>
      <xdr:rowOff>85089</xdr:rowOff>
    </xdr:to>
    <xdr:sp macro="" textlink="">
      <xdr:nvSpPr>
        <xdr:cNvPr id="305" name="楕円 304">
          <a:extLst>
            <a:ext uri="{FF2B5EF4-FFF2-40B4-BE49-F238E27FC236}">
              <a16:creationId xmlns:a16="http://schemas.microsoft.com/office/drawing/2014/main" id="{B74E65EC-D1DF-41E3-86EF-C13E47E2CD40}"/>
            </a:ext>
          </a:extLst>
        </xdr:cNvPr>
        <xdr:cNvSpPr/>
      </xdr:nvSpPr>
      <xdr:spPr>
        <a:xfrm>
          <a:off x="3312160" y="1356613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34289</xdr:rowOff>
    </xdr:from>
    <xdr:to>
      <xdr:col>24</xdr:col>
      <xdr:colOff>63500</xdr:colOff>
      <xdr:row>81</xdr:row>
      <xdr:rowOff>72389</xdr:rowOff>
    </xdr:to>
    <xdr:cxnSp macro="">
      <xdr:nvCxnSpPr>
        <xdr:cNvPr id="306" name="直線コネクタ 305">
          <a:extLst>
            <a:ext uri="{FF2B5EF4-FFF2-40B4-BE49-F238E27FC236}">
              <a16:creationId xmlns:a16="http://schemas.microsoft.com/office/drawing/2014/main" id="{B8A1A5AA-4871-4564-9E02-05E4E1117483}"/>
            </a:ext>
          </a:extLst>
        </xdr:cNvPr>
        <xdr:cNvCxnSpPr/>
      </xdr:nvCxnSpPr>
      <xdr:spPr>
        <a:xfrm>
          <a:off x="3355340" y="13613129"/>
          <a:ext cx="7315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114936</xdr:rowOff>
    </xdr:from>
    <xdr:to>
      <xdr:col>15</xdr:col>
      <xdr:colOff>101600</xdr:colOff>
      <xdr:row>81</xdr:row>
      <xdr:rowOff>45086</xdr:rowOff>
    </xdr:to>
    <xdr:sp macro="" textlink="">
      <xdr:nvSpPr>
        <xdr:cNvPr id="307" name="楕円 306">
          <a:extLst>
            <a:ext uri="{FF2B5EF4-FFF2-40B4-BE49-F238E27FC236}">
              <a16:creationId xmlns:a16="http://schemas.microsoft.com/office/drawing/2014/main" id="{B02E3632-760C-4A6A-BEA9-8F4FB194BDD7}"/>
            </a:ext>
          </a:extLst>
        </xdr:cNvPr>
        <xdr:cNvSpPr/>
      </xdr:nvSpPr>
      <xdr:spPr>
        <a:xfrm>
          <a:off x="2514600" y="135261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165736</xdr:rowOff>
    </xdr:from>
    <xdr:to>
      <xdr:col>19</xdr:col>
      <xdr:colOff>177800</xdr:colOff>
      <xdr:row>81</xdr:row>
      <xdr:rowOff>34289</xdr:rowOff>
    </xdr:to>
    <xdr:cxnSp macro="">
      <xdr:nvCxnSpPr>
        <xdr:cNvPr id="308" name="直線コネクタ 307">
          <a:extLst>
            <a:ext uri="{FF2B5EF4-FFF2-40B4-BE49-F238E27FC236}">
              <a16:creationId xmlns:a16="http://schemas.microsoft.com/office/drawing/2014/main" id="{F6C53678-19AD-4101-9CBC-1DEA1F90DEBE}"/>
            </a:ext>
          </a:extLst>
        </xdr:cNvPr>
        <xdr:cNvCxnSpPr/>
      </xdr:nvCxnSpPr>
      <xdr:spPr>
        <a:xfrm>
          <a:off x="2565400" y="13576936"/>
          <a:ext cx="789940" cy="36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76836</xdr:rowOff>
    </xdr:from>
    <xdr:to>
      <xdr:col>10</xdr:col>
      <xdr:colOff>165100</xdr:colOff>
      <xdr:row>81</xdr:row>
      <xdr:rowOff>6986</xdr:rowOff>
    </xdr:to>
    <xdr:sp macro="" textlink="">
      <xdr:nvSpPr>
        <xdr:cNvPr id="309" name="楕円 308">
          <a:extLst>
            <a:ext uri="{FF2B5EF4-FFF2-40B4-BE49-F238E27FC236}">
              <a16:creationId xmlns:a16="http://schemas.microsoft.com/office/drawing/2014/main" id="{65FC5593-7E9B-43BA-9587-9434A829F63F}"/>
            </a:ext>
          </a:extLst>
        </xdr:cNvPr>
        <xdr:cNvSpPr/>
      </xdr:nvSpPr>
      <xdr:spPr>
        <a:xfrm>
          <a:off x="1739900" y="134880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127636</xdr:rowOff>
    </xdr:from>
    <xdr:to>
      <xdr:col>15</xdr:col>
      <xdr:colOff>50800</xdr:colOff>
      <xdr:row>80</xdr:row>
      <xdr:rowOff>165736</xdr:rowOff>
    </xdr:to>
    <xdr:cxnSp macro="">
      <xdr:nvCxnSpPr>
        <xdr:cNvPr id="310" name="直線コネクタ 309">
          <a:extLst>
            <a:ext uri="{FF2B5EF4-FFF2-40B4-BE49-F238E27FC236}">
              <a16:creationId xmlns:a16="http://schemas.microsoft.com/office/drawing/2014/main" id="{18B24B1B-BE41-4DFB-A617-D4377E6F2B0F}"/>
            </a:ext>
          </a:extLst>
        </xdr:cNvPr>
        <xdr:cNvCxnSpPr/>
      </xdr:nvCxnSpPr>
      <xdr:spPr>
        <a:xfrm>
          <a:off x="1790700" y="13538836"/>
          <a:ext cx="7747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38736</xdr:rowOff>
    </xdr:from>
    <xdr:to>
      <xdr:col>6</xdr:col>
      <xdr:colOff>38100</xdr:colOff>
      <xdr:row>80</xdr:row>
      <xdr:rowOff>140336</xdr:rowOff>
    </xdr:to>
    <xdr:sp macro="" textlink="">
      <xdr:nvSpPr>
        <xdr:cNvPr id="311" name="楕円 310">
          <a:extLst>
            <a:ext uri="{FF2B5EF4-FFF2-40B4-BE49-F238E27FC236}">
              <a16:creationId xmlns:a16="http://schemas.microsoft.com/office/drawing/2014/main" id="{32A023F0-8E6B-451C-A617-9364C7E89836}"/>
            </a:ext>
          </a:extLst>
        </xdr:cNvPr>
        <xdr:cNvSpPr/>
      </xdr:nvSpPr>
      <xdr:spPr>
        <a:xfrm>
          <a:off x="965200" y="1344993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89536</xdr:rowOff>
    </xdr:from>
    <xdr:to>
      <xdr:col>10</xdr:col>
      <xdr:colOff>114300</xdr:colOff>
      <xdr:row>80</xdr:row>
      <xdr:rowOff>127636</xdr:rowOff>
    </xdr:to>
    <xdr:cxnSp macro="">
      <xdr:nvCxnSpPr>
        <xdr:cNvPr id="312" name="直線コネクタ 311">
          <a:extLst>
            <a:ext uri="{FF2B5EF4-FFF2-40B4-BE49-F238E27FC236}">
              <a16:creationId xmlns:a16="http://schemas.microsoft.com/office/drawing/2014/main" id="{8F86EEC8-E043-4A7E-A242-234168A2FF9D}"/>
            </a:ext>
          </a:extLst>
        </xdr:cNvPr>
        <xdr:cNvCxnSpPr/>
      </xdr:nvCxnSpPr>
      <xdr:spPr>
        <a:xfrm>
          <a:off x="1008380" y="13500736"/>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53357</xdr:rowOff>
    </xdr:from>
    <xdr:ext cx="405111" cy="259045"/>
    <xdr:sp macro="" textlink="">
      <xdr:nvSpPr>
        <xdr:cNvPr id="313" name="n_1aveValue【福祉施設】&#10;有形固定資産減価償却率">
          <a:extLst>
            <a:ext uri="{FF2B5EF4-FFF2-40B4-BE49-F238E27FC236}">
              <a16:creationId xmlns:a16="http://schemas.microsoft.com/office/drawing/2014/main" id="{1C110DCD-EAF2-40E9-9D32-840D829FF380}"/>
            </a:ext>
          </a:extLst>
        </xdr:cNvPr>
        <xdr:cNvSpPr txBox="1"/>
      </xdr:nvSpPr>
      <xdr:spPr>
        <a:xfrm>
          <a:off x="3170564" y="13799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34307</xdr:rowOff>
    </xdr:from>
    <xdr:ext cx="405111" cy="259045"/>
    <xdr:sp macro="" textlink="">
      <xdr:nvSpPr>
        <xdr:cNvPr id="314" name="n_2aveValue【福祉施設】&#10;有形固定資産減価償却率">
          <a:extLst>
            <a:ext uri="{FF2B5EF4-FFF2-40B4-BE49-F238E27FC236}">
              <a16:creationId xmlns:a16="http://schemas.microsoft.com/office/drawing/2014/main" id="{ACBD0DD1-387B-4629-AC2B-AAC8B4B4E95F}"/>
            </a:ext>
          </a:extLst>
        </xdr:cNvPr>
        <xdr:cNvSpPr txBox="1"/>
      </xdr:nvSpPr>
      <xdr:spPr>
        <a:xfrm>
          <a:off x="2385704" y="13780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24782</xdr:rowOff>
    </xdr:from>
    <xdr:ext cx="405111" cy="259045"/>
    <xdr:sp macro="" textlink="">
      <xdr:nvSpPr>
        <xdr:cNvPr id="315" name="n_3aveValue【福祉施設】&#10;有形固定資産減価償却率">
          <a:extLst>
            <a:ext uri="{FF2B5EF4-FFF2-40B4-BE49-F238E27FC236}">
              <a16:creationId xmlns:a16="http://schemas.microsoft.com/office/drawing/2014/main" id="{138C01FE-186F-4B88-B4E5-DDFC9040D3E3}"/>
            </a:ext>
          </a:extLst>
        </xdr:cNvPr>
        <xdr:cNvSpPr txBox="1"/>
      </xdr:nvSpPr>
      <xdr:spPr>
        <a:xfrm>
          <a:off x="1611004" y="13771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28591</xdr:rowOff>
    </xdr:from>
    <xdr:ext cx="405111" cy="259045"/>
    <xdr:sp macro="" textlink="">
      <xdr:nvSpPr>
        <xdr:cNvPr id="316" name="n_4aveValue【福祉施設】&#10;有形固定資産減価償却率">
          <a:extLst>
            <a:ext uri="{FF2B5EF4-FFF2-40B4-BE49-F238E27FC236}">
              <a16:creationId xmlns:a16="http://schemas.microsoft.com/office/drawing/2014/main" id="{0D8F7312-5BEF-4AAC-A43F-C857AB915E44}"/>
            </a:ext>
          </a:extLst>
        </xdr:cNvPr>
        <xdr:cNvSpPr txBox="1"/>
      </xdr:nvSpPr>
      <xdr:spPr>
        <a:xfrm>
          <a:off x="836304" y="13775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101616</xdr:rowOff>
    </xdr:from>
    <xdr:ext cx="405111" cy="259045"/>
    <xdr:sp macro="" textlink="">
      <xdr:nvSpPr>
        <xdr:cNvPr id="317" name="n_1mainValue【福祉施設】&#10;有形固定資産減価償却率">
          <a:extLst>
            <a:ext uri="{FF2B5EF4-FFF2-40B4-BE49-F238E27FC236}">
              <a16:creationId xmlns:a16="http://schemas.microsoft.com/office/drawing/2014/main" id="{EDA8AE21-90E2-499D-BCFC-93236199C791}"/>
            </a:ext>
          </a:extLst>
        </xdr:cNvPr>
        <xdr:cNvSpPr txBox="1"/>
      </xdr:nvSpPr>
      <xdr:spPr>
        <a:xfrm>
          <a:off x="3170564" y="13345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61613</xdr:rowOff>
    </xdr:from>
    <xdr:ext cx="405111" cy="259045"/>
    <xdr:sp macro="" textlink="">
      <xdr:nvSpPr>
        <xdr:cNvPr id="318" name="n_2mainValue【福祉施設】&#10;有形固定資産減価償却率">
          <a:extLst>
            <a:ext uri="{FF2B5EF4-FFF2-40B4-BE49-F238E27FC236}">
              <a16:creationId xmlns:a16="http://schemas.microsoft.com/office/drawing/2014/main" id="{9ACFFF38-C92A-4627-B17C-E90747BF07E2}"/>
            </a:ext>
          </a:extLst>
        </xdr:cNvPr>
        <xdr:cNvSpPr txBox="1"/>
      </xdr:nvSpPr>
      <xdr:spPr>
        <a:xfrm>
          <a:off x="2385704" y="13305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23513</xdr:rowOff>
    </xdr:from>
    <xdr:ext cx="405111" cy="259045"/>
    <xdr:sp macro="" textlink="">
      <xdr:nvSpPr>
        <xdr:cNvPr id="319" name="n_3mainValue【福祉施設】&#10;有形固定資産減価償却率">
          <a:extLst>
            <a:ext uri="{FF2B5EF4-FFF2-40B4-BE49-F238E27FC236}">
              <a16:creationId xmlns:a16="http://schemas.microsoft.com/office/drawing/2014/main" id="{0A0F5B92-EC87-44A7-80A9-CF77033DB43B}"/>
            </a:ext>
          </a:extLst>
        </xdr:cNvPr>
        <xdr:cNvSpPr txBox="1"/>
      </xdr:nvSpPr>
      <xdr:spPr>
        <a:xfrm>
          <a:off x="1611004" y="13267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156863</xdr:rowOff>
    </xdr:from>
    <xdr:ext cx="405111" cy="259045"/>
    <xdr:sp macro="" textlink="">
      <xdr:nvSpPr>
        <xdr:cNvPr id="320" name="n_4mainValue【福祉施設】&#10;有形固定資産減価償却率">
          <a:extLst>
            <a:ext uri="{FF2B5EF4-FFF2-40B4-BE49-F238E27FC236}">
              <a16:creationId xmlns:a16="http://schemas.microsoft.com/office/drawing/2014/main" id="{A419D6AF-7E8A-4E36-BA56-B3D07B88103A}"/>
            </a:ext>
          </a:extLst>
        </xdr:cNvPr>
        <xdr:cNvSpPr txBox="1"/>
      </xdr:nvSpPr>
      <xdr:spPr>
        <a:xfrm>
          <a:off x="836304" y="13232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3F5F8555-1F36-46AA-812F-88066DF02BB8}"/>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2DC6A451-AD3C-47FD-9556-648E5BADB413}"/>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2B07D620-A11F-41AF-AE1A-CED42BE85309}"/>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C645516D-92D0-4F72-860E-66B9C08527B1}"/>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5657B92A-4D92-4CA5-919D-15F6C426B43D}"/>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7584341-4872-4D98-AE89-EE884FFEF636}"/>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15D45E6A-6988-4956-B4EB-2F1B57C621A2}"/>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34893E76-D18F-4B59-B5AB-45B0E4E38FFF}"/>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3EAB1785-81D7-43FD-8B0C-E8EAA1B645C0}"/>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3DA2D31F-FBB4-4804-846E-37DCACFC8EF1}"/>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1" name="直線コネクタ 330">
          <a:extLst>
            <a:ext uri="{FF2B5EF4-FFF2-40B4-BE49-F238E27FC236}">
              <a16:creationId xmlns:a16="http://schemas.microsoft.com/office/drawing/2014/main" id="{DFCD9523-544A-457F-8751-35B551A168B8}"/>
            </a:ext>
          </a:extLst>
        </xdr:cNvPr>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2" name="テキスト ボックス 331">
          <a:extLst>
            <a:ext uri="{FF2B5EF4-FFF2-40B4-BE49-F238E27FC236}">
              <a16:creationId xmlns:a16="http://schemas.microsoft.com/office/drawing/2014/main" id="{A37DF75D-E65D-48CA-95B3-9F474A9C5A7B}"/>
            </a:ext>
          </a:extLst>
        </xdr:cNvPr>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3" name="直線コネクタ 332">
          <a:extLst>
            <a:ext uri="{FF2B5EF4-FFF2-40B4-BE49-F238E27FC236}">
              <a16:creationId xmlns:a16="http://schemas.microsoft.com/office/drawing/2014/main" id="{E3299491-4F9C-4D50-8FF5-2AC49E663320}"/>
            </a:ext>
          </a:extLst>
        </xdr:cNvPr>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4" name="テキスト ボックス 333">
          <a:extLst>
            <a:ext uri="{FF2B5EF4-FFF2-40B4-BE49-F238E27FC236}">
              <a16:creationId xmlns:a16="http://schemas.microsoft.com/office/drawing/2014/main" id="{5BEEFD87-4AFD-4EDB-9BF8-FB8A020EC584}"/>
            </a:ext>
          </a:extLst>
        </xdr:cNvPr>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5" name="直線コネクタ 334">
          <a:extLst>
            <a:ext uri="{FF2B5EF4-FFF2-40B4-BE49-F238E27FC236}">
              <a16:creationId xmlns:a16="http://schemas.microsoft.com/office/drawing/2014/main" id="{429B46C9-5EC9-473B-BD70-466693419B21}"/>
            </a:ext>
          </a:extLst>
        </xdr:cNvPr>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6" name="テキスト ボックス 335">
          <a:extLst>
            <a:ext uri="{FF2B5EF4-FFF2-40B4-BE49-F238E27FC236}">
              <a16:creationId xmlns:a16="http://schemas.microsoft.com/office/drawing/2014/main" id="{C97743E3-2A23-4EA4-AE55-BBBC7AFD7BEC}"/>
            </a:ext>
          </a:extLst>
        </xdr:cNvPr>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7" name="直線コネクタ 336">
          <a:extLst>
            <a:ext uri="{FF2B5EF4-FFF2-40B4-BE49-F238E27FC236}">
              <a16:creationId xmlns:a16="http://schemas.microsoft.com/office/drawing/2014/main" id="{9496C5B3-6DCF-4B3E-AC28-2BF40CA67A1F}"/>
            </a:ext>
          </a:extLst>
        </xdr:cNvPr>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8" name="テキスト ボックス 337">
          <a:extLst>
            <a:ext uri="{FF2B5EF4-FFF2-40B4-BE49-F238E27FC236}">
              <a16:creationId xmlns:a16="http://schemas.microsoft.com/office/drawing/2014/main" id="{7A454531-E308-48BF-8A28-ED8A203805EE}"/>
            </a:ext>
          </a:extLst>
        </xdr:cNvPr>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9" name="直線コネクタ 338">
          <a:extLst>
            <a:ext uri="{FF2B5EF4-FFF2-40B4-BE49-F238E27FC236}">
              <a16:creationId xmlns:a16="http://schemas.microsoft.com/office/drawing/2014/main" id="{3F03EDFE-8E2E-456C-83C6-7B3C23438AB2}"/>
            </a:ext>
          </a:extLst>
        </xdr:cNvPr>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0" name="テキスト ボックス 339">
          <a:extLst>
            <a:ext uri="{FF2B5EF4-FFF2-40B4-BE49-F238E27FC236}">
              <a16:creationId xmlns:a16="http://schemas.microsoft.com/office/drawing/2014/main" id="{17B2FC3A-3857-4513-94FD-D203A7FD81D0}"/>
            </a:ext>
          </a:extLst>
        </xdr:cNvPr>
        <xdr:cNvSpPr txBox="1"/>
      </xdr:nvSpPr>
      <xdr:spPr>
        <a:xfrm>
          <a:off x="540530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1" name="直線コネクタ 340">
          <a:extLst>
            <a:ext uri="{FF2B5EF4-FFF2-40B4-BE49-F238E27FC236}">
              <a16:creationId xmlns:a16="http://schemas.microsoft.com/office/drawing/2014/main" id="{AC8CC32E-9F1B-4BFE-A61A-92DD20F859A2}"/>
            </a:ext>
          </a:extLst>
        </xdr:cNvPr>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2" name="テキスト ボックス 341">
          <a:extLst>
            <a:ext uri="{FF2B5EF4-FFF2-40B4-BE49-F238E27FC236}">
              <a16:creationId xmlns:a16="http://schemas.microsoft.com/office/drawing/2014/main" id="{445C041A-5C1A-44EF-B14D-C759BAC4D41C}"/>
            </a:ext>
          </a:extLst>
        </xdr:cNvPr>
        <xdr:cNvSpPr txBox="1"/>
      </xdr:nvSpPr>
      <xdr:spPr>
        <a:xfrm>
          <a:off x="540530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3" name="直線コネクタ 342">
          <a:extLst>
            <a:ext uri="{FF2B5EF4-FFF2-40B4-BE49-F238E27FC236}">
              <a16:creationId xmlns:a16="http://schemas.microsoft.com/office/drawing/2014/main" id="{EADF4C1B-B1CA-48F4-8068-563FFA174A85}"/>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4" name="テキスト ボックス 343">
          <a:extLst>
            <a:ext uri="{FF2B5EF4-FFF2-40B4-BE49-F238E27FC236}">
              <a16:creationId xmlns:a16="http://schemas.microsoft.com/office/drawing/2014/main" id="{08D0E6C7-41ED-428C-929C-146024BFEBC0}"/>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5" name="【福祉施設】&#10;一人当たり面積グラフ枠">
          <a:extLst>
            <a:ext uri="{FF2B5EF4-FFF2-40B4-BE49-F238E27FC236}">
              <a16:creationId xmlns:a16="http://schemas.microsoft.com/office/drawing/2014/main" id="{C3B3DAAE-F01F-4AF2-A0B8-9C0AAA5C6A2B}"/>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92529</xdr:rowOff>
    </xdr:from>
    <xdr:to>
      <xdr:col>54</xdr:col>
      <xdr:colOff>189865</xdr:colOff>
      <xdr:row>86</xdr:row>
      <xdr:rowOff>125186</xdr:rowOff>
    </xdr:to>
    <xdr:cxnSp macro="">
      <xdr:nvCxnSpPr>
        <xdr:cNvPr id="346" name="直線コネクタ 345">
          <a:extLst>
            <a:ext uri="{FF2B5EF4-FFF2-40B4-BE49-F238E27FC236}">
              <a16:creationId xmlns:a16="http://schemas.microsoft.com/office/drawing/2014/main" id="{5D125A4E-2BD0-4630-BB7D-AB17081D3E4B}"/>
            </a:ext>
          </a:extLst>
        </xdr:cNvPr>
        <xdr:cNvCxnSpPr/>
      </xdr:nvCxnSpPr>
      <xdr:spPr>
        <a:xfrm flipV="1">
          <a:off x="9219565" y="13168449"/>
          <a:ext cx="0" cy="13737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129013</xdr:rowOff>
    </xdr:from>
    <xdr:ext cx="469744" cy="259045"/>
    <xdr:sp macro="" textlink="">
      <xdr:nvSpPr>
        <xdr:cNvPr id="347" name="【福祉施設】&#10;一人当たり面積最小値テキスト">
          <a:extLst>
            <a:ext uri="{FF2B5EF4-FFF2-40B4-BE49-F238E27FC236}">
              <a16:creationId xmlns:a16="http://schemas.microsoft.com/office/drawing/2014/main" id="{28A0233C-60CB-4451-B75C-943B8F8BEBB6}"/>
            </a:ext>
          </a:extLst>
        </xdr:cNvPr>
        <xdr:cNvSpPr txBox="1"/>
      </xdr:nvSpPr>
      <xdr:spPr>
        <a:xfrm>
          <a:off x="9258300" y="14546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125186</xdr:rowOff>
    </xdr:from>
    <xdr:to>
      <xdr:col>55</xdr:col>
      <xdr:colOff>88900</xdr:colOff>
      <xdr:row>86</xdr:row>
      <xdr:rowOff>125186</xdr:rowOff>
    </xdr:to>
    <xdr:cxnSp macro="">
      <xdr:nvCxnSpPr>
        <xdr:cNvPr id="348" name="直線コネクタ 347">
          <a:extLst>
            <a:ext uri="{FF2B5EF4-FFF2-40B4-BE49-F238E27FC236}">
              <a16:creationId xmlns:a16="http://schemas.microsoft.com/office/drawing/2014/main" id="{10D5A622-6CE8-4F89-9AC6-E1883DA162E1}"/>
            </a:ext>
          </a:extLst>
        </xdr:cNvPr>
        <xdr:cNvCxnSpPr/>
      </xdr:nvCxnSpPr>
      <xdr:spPr>
        <a:xfrm>
          <a:off x="9154160" y="145422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39206</xdr:rowOff>
    </xdr:from>
    <xdr:ext cx="469744" cy="259045"/>
    <xdr:sp macro="" textlink="">
      <xdr:nvSpPr>
        <xdr:cNvPr id="349" name="【福祉施設】&#10;一人当たり面積最大値テキスト">
          <a:extLst>
            <a:ext uri="{FF2B5EF4-FFF2-40B4-BE49-F238E27FC236}">
              <a16:creationId xmlns:a16="http://schemas.microsoft.com/office/drawing/2014/main" id="{FA577020-9E1C-4F09-943C-A8C9D4E54371}"/>
            </a:ext>
          </a:extLst>
        </xdr:cNvPr>
        <xdr:cNvSpPr txBox="1"/>
      </xdr:nvSpPr>
      <xdr:spPr>
        <a:xfrm>
          <a:off x="9258300" y="12947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92529</xdr:rowOff>
    </xdr:from>
    <xdr:to>
      <xdr:col>55</xdr:col>
      <xdr:colOff>88900</xdr:colOff>
      <xdr:row>78</xdr:row>
      <xdr:rowOff>92529</xdr:rowOff>
    </xdr:to>
    <xdr:cxnSp macro="">
      <xdr:nvCxnSpPr>
        <xdr:cNvPr id="350" name="直線コネクタ 349">
          <a:extLst>
            <a:ext uri="{FF2B5EF4-FFF2-40B4-BE49-F238E27FC236}">
              <a16:creationId xmlns:a16="http://schemas.microsoft.com/office/drawing/2014/main" id="{9220F56C-FEF8-4B7E-93CE-97820EEBCA88}"/>
            </a:ext>
          </a:extLst>
        </xdr:cNvPr>
        <xdr:cNvCxnSpPr/>
      </xdr:nvCxnSpPr>
      <xdr:spPr>
        <a:xfrm>
          <a:off x="9154160" y="131684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143527</xdr:rowOff>
    </xdr:from>
    <xdr:ext cx="469744" cy="259045"/>
    <xdr:sp macro="" textlink="">
      <xdr:nvSpPr>
        <xdr:cNvPr id="351" name="【福祉施設】&#10;一人当たり面積平均値テキスト">
          <a:extLst>
            <a:ext uri="{FF2B5EF4-FFF2-40B4-BE49-F238E27FC236}">
              <a16:creationId xmlns:a16="http://schemas.microsoft.com/office/drawing/2014/main" id="{84ED17D7-0AD0-4E4C-BA51-19825A98F6AA}"/>
            </a:ext>
          </a:extLst>
        </xdr:cNvPr>
        <xdr:cNvSpPr txBox="1"/>
      </xdr:nvSpPr>
      <xdr:spPr>
        <a:xfrm>
          <a:off x="9258300" y="13890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120650</xdr:rowOff>
    </xdr:from>
    <xdr:to>
      <xdr:col>55</xdr:col>
      <xdr:colOff>50800</xdr:colOff>
      <xdr:row>84</xdr:row>
      <xdr:rowOff>50800</xdr:rowOff>
    </xdr:to>
    <xdr:sp macro="" textlink="">
      <xdr:nvSpPr>
        <xdr:cNvPr id="352" name="フローチャート: 判断 351">
          <a:extLst>
            <a:ext uri="{FF2B5EF4-FFF2-40B4-BE49-F238E27FC236}">
              <a16:creationId xmlns:a16="http://schemas.microsoft.com/office/drawing/2014/main" id="{B7575FB6-7871-41EB-83A0-39F526C51B6D}"/>
            </a:ext>
          </a:extLst>
        </xdr:cNvPr>
        <xdr:cNvSpPr/>
      </xdr:nvSpPr>
      <xdr:spPr>
        <a:xfrm>
          <a:off x="9192260" y="140347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109764</xdr:rowOff>
    </xdr:from>
    <xdr:to>
      <xdr:col>50</xdr:col>
      <xdr:colOff>165100</xdr:colOff>
      <xdr:row>84</xdr:row>
      <xdr:rowOff>39914</xdr:rowOff>
    </xdr:to>
    <xdr:sp macro="" textlink="">
      <xdr:nvSpPr>
        <xdr:cNvPr id="353" name="フローチャート: 判断 352">
          <a:extLst>
            <a:ext uri="{FF2B5EF4-FFF2-40B4-BE49-F238E27FC236}">
              <a16:creationId xmlns:a16="http://schemas.microsoft.com/office/drawing/2014/main" id="{66DC0E25-F3A1-4434-9483-5D35E0594DDE}"/>
            </a:ext>
          </a:extLst>
        </xdr:cNvPr>
        <xdr:cNvSpPr/>
      </xdr:nvSpPr>
      <xdr:spPr>
        <a:xfrm>
          <a:off x="8445500" y="140238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109764</xdr:rowOff>
    </xdr:from>
    <xdr:to>
      <xdr:col>46</xdr:col>
      <xdr:colOff>38100</xdr:colOff>
      <xdr:row>84</xdr:row>
      <xdr:rowOff>39914</xdr:rowOff>
    </xdr:to>
    <xdr:sp macro="" textlink="">
      <xdr:nvSpPr>
        <xdr:cNvPr id="354" name="フローチャート: 判断 353">
          <a:extLst>
            <a:ext uri="{FF2B5EF4-FFF2-40B4-BE49-F238E27FC236}">
              <a16:creationId xmlns:a16="http://schemas.microsoft.com/office/drawing/2014/main" id="{7422F61A-EEB5-4323-B6A4-2A0A79B0BAF9}"/>
            </a:ext>
          </a:extLst>
        </xdr:cNvPr>
        <xdr:cNvSpPr/>
      </xdr:nvSpPr>
      <xdr:spPr>
        <a:xfrm>
          <a:off x="7670800" y="1402388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109764</xdr:rowOff>
    </xdr:from>
    <xdr:to>
      <xdr:col>41</xdr:col>
      <xdr:colOff>101600</xdr:colOff>
      <xdr:row>84</xdr:row>
      <xdr:rowOff>39914</xdr:rowOff>
    </xdr:to>
    <xdr:sp macro="" textlink="">
      <xdr:nvSpPr>
        <xdr:cNvPr id="355" name="フローチャート: 判断 354">
          <a:extLst>
            <a:ext uri="{FF2B5EF4-FFF2-40B4-BE49-F238E27FC236}">
              <a16:creationId xmlns:a16="http://schemas.microsoft.com/office/drawing/2014/main" id="{FD5F1C29-3147-42ED-9947-09AD7EB7DD33}"/>
            </a:ext>
          </a:extLst>
        </xdr:cNvPr>
        <xdr:cNvSpPr/>
      </xdr:nvSpPr>
      <xdr:spPr>
        <a:xfrm>
          <a:off x="6873240" y="140238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153307</xdr:rowOff>
    </xdr:from>
    <xdr:to>
      <xdr:col>36</xdr:col>
      <xdr:colOff>165100</xdr:colOff>
      <xdr:row>84</xdr:row>
      <xdr:rowOff>83457</xdr:rowOff>
    </xdr:to>
    <xdr:sp macro="" textlink="">
      <xdr:nvSpPr>
        <xdr:cNvPr id="356" name="フローチャート: 判断 355">
          <a:extLst>
            <a:ext uri="{FF2B5EF4-FFF2-40B4-BE49-F238E27FC236}">
              <a16:creationId xmlns:a16="http://schemas.microsoft.com/office/drawing/2014/main" id="{03CD9AE2-59DE-484D-933E-C4FFF0B6CB14}"/>
            </a:ext>
          </a:extLst>
        </xdr:cNvPr>
        <xdr:cNvSpPr/>
      </xdr:nvSpPr>
      <xdr:spPr>
        <a:xfrm>
          <a:off x="6098540" y="140674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E82AF62D-EA97-48E4-8F35-C769E7793CDA}"/>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B3F896C0-768F-4C5C-A899-3079B6882BAE}"/>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42C71370-05B5-44B9-AC7C-AA6290FF0CAE}"/>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57FB58A0-7812-42AF-A6E4-3CF882E5360F}"/>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BE62840-0F4C-4919-A6EF-143CBD791546}"/>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17236</xdr:rowOff>
    </xdr:from>
    <xdr:to>
      <xdr:col>55</xdr:col>
      <xdr:colOff>50800</xdr:colOff>
      <xdr:row>85</xdr:row>
      <xdr:rowOff>118836</xdr:rowOff>
    </xdr:to>
    <xdr:sp macro="" textlink="">
      <xdr:nvSpPr>
        <xdr:cNvPr id="362" name="楕円 361">
          <a:extLst>
            <a:ext uri="{FF2B5EF4-FFF2-40B4-BE49-F238E27FC236}">
              <a16:creationId xmlns:a16="http://schemas.microsoft.com/office/drawing/2014/main" id="{A774CF63-C9F0-4F7F-B2C5-98851F937A6F}"/>
            </a:ext>
          </a:extLst>
        </xdr:cNvPr>
        <xdr:cNvSpPr/>
      </xdr:nvSpPr>
      <xdr:spPr>
        <a:xfrm>
          <a:off x="9192260" y="1426663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167113</xdr:rowOff>
    </xdr:from>
    <xdr:ext cx="469744" cy="259045"/>
    <xdr:sp macro="" textlink="">
      <xdr:nvSpPr>
        <xdr:cNvPr id="363" name="【福祉施設】&#10;一人当たり面積該当値テキスト">
          <a:extLst>
            <a:ext uri="{FF2B5EF4-FFF2-40B4-BE49-F238E27FC236}">
              <a16:creationId xmlns:a16="http://schemas.microsoft.com/office/drawing/2014/main" id="{33E5BAF2-A90B-4817-82A6-CFB47FE4AB31}"/>
            </a:ext>
          </a:extLst>
        </xdr:cNvPr>
        <xdr:cNvSpPr txBox="1"/>
      </xdr:nvSpPr>
      <xdr:spPr>
        <a:xfrm>
          <a:off x="9258300" y="14248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17236</xdr:rowOff>
    </xdr:from>
    <xdr:to>
      <xdr:col>50</xdr:col>
      <xdr:colOff>165100</xdr:colOff>
      <xdr:row>85</xdr:row>
      <xdr:rowOff>118836</xdr:rowOff>
    </xdr:to>
    <xdr:sp macro="" textlink="">
      <xdr:nvSpPr>
        <xdr:cNvPr id="364" name="楕円 363">
          <a:extLst>
            <a:ext uri="{FF2B5EF4-FFF2-40B4-BE49-F238E27FC236}">
              <a16:creationId xmlns:a16="http://schemas.microsoft.com/office/drawing/2014/main" id="{4EBDABDB-BDFA-45A6-9439-D87537D3D705}"/>
            </a:ext>
          </a:extLst>
        </xdr:cNvPr>
        <xdr:cNvSpPr/>
      </xdr:nvSpPr>
      <xdr:spPr>
        <a:xfrm>
          <a:off x="8445500" y="1426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68036</xdr:rowOff>
    </xdr:from>
    <xdr:to>
      <xdr:col>55</xdr:col>
      <xdr:colOff>0</xdr:colOff>
      <xdr:row>85</xdr:row>
      <xdr:rowOff>68036</xdr:rowOff>
    </xdr:to>
    <xdr:cxnSp macro="">
      <xdr:nvCxnSpPr>
        <xdr:cNvPr id="365" name="直線コネクタ 364">
          <a:extLst>
            <a:ext uri="{FF2B5EF4-FFF2-40B4-BE49-F238E27FC236}">
              <a16:creationId xmlns:a16="http://schemas.microsoft.com/office/drawing/2014/main" id="{ACE74C16-487A-4A69-B472-60FBCB4BB441}"/>
            </a:ext>
          </a:extLst>
        </xdr:cNvPr>
        <xdr:cNvCxnSpPr/>
      </xdr:nvCxnSpPr>
      <xdr:spPr>
        <a:xfrm>
          <a:off x="8496300" y="14317436"/>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17236</xdr:rowOff>
    </xdr:from>
    <xdr:to>
      <xdr:col>46</xdr:col>
      <xdr:colOff>38100</xdr:colOff>
      <xdr:row>85</xdr:row>
      <xdr:rowOff>118836</xdr:rowOff>
    </xdr:to>
    <xdr:sp macro="" textlink="">
      <xdr:nvSpPr>
        <xdr:cNvPr id="366" name="楕円 365">
          <a:extLst>
            <a:ext uri="{FF2B5EF4-FFF2-40B4-BE49-F238E27FC236}">
              <a16:creationId xmlns:a16="http://schemas.microsoft.com/office/drawing/2014/main" id="{39C4B70B-0584-4F89-A674-B27F87E86AB1}"/>
            </a:ext>
          </a:extLst>
        </xdr:cNvPr>
        <xdr:cNvSpPr/>
      </xdr:nvSpPr>
      <xdr:spPr>
        <a:xfrm>
          <a:off x="7670800" y="1426663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68036</xdr:rowOff>
    </xdr:from>
    <xdr:to>
      <xdr:col>50</xdr:col>
      <xdr:colOff>114300</xdr:colOff>
      <xdr:row>85</xdr:row>
      <xdr:rowOff>68036</xdr:rowOff>
    </xdr:to>
    <xdr:cxnSp macro="">
      <xdr:nvCxnSpPr>
        <xdr:cNvPr id="367" name="直線コネクタ 366">
          <a:extLst>
            <a:ext uri="{FF2B5EF4-FFF2-40B4-BE49-F238E27FC236}">
              <a16:creationId xmlns:a16="http://schemas.microsoft.com/office/drawing/2014/main" id="{CD1A531F-ACDD-44B5-80E3-FD869F6517AB}"/>
            </a:ext>
          </a:extLst>
        </xdr:cNvPr>
        <xdr:cNvCxnSpPr/>
      </xdr:nvCxnSpPr>
      <xdr:spPr>
        <a:xfrm>
          <a:off x="7713980" y="14317436"/>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17236</xdr:rowOff>
    </xdr:from>
    <xdr:to>
      <xdr:col>41</xdr:col>
      <xdr:colOff>101600</xdr:colOff>
      <xdr:row>85</xdr:row>
      <xdr:rowOff>118836</xdr:rowOff>
    </xdr:to>
    <xdr:sp macro="" textlink="">
      <xdr:nvSpPr>
        <xdr:cNvPr id="368" name="楕円 367">
          <a:extLst>
            <a:ext uri="{FF2B5EF4-FFF2-40B4-BE49-F238E27FC236}">
              <a16:creationId xmlns:a16="http://schemas.microsoft.com/office/drawing/2014/main" id="{B73ECFAE-83EF-4222-BE49-85CA2D850838}"/>
            </a:ext>
          </a:extLst>
        </xdr:cNvPr>
        <xdr:cNvSpPr/>
      </xdr:nvSpPr>
      <xdr:spPr>
        <a:xfrm>
          <a:off x="6873240" y="1426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68036</xdr:rowOff>
    </xdr:from>
    <xdr:to>
      <xdr:col>45</xdr:col>
      <xdr:colOff>177800</xdr:colOff>
      <xdr:row>85</xdr:row>
      <xdr:rowOff>68036</xdr:rowOff>
    </xdr:to>
    <xdr:cxnSp macro="">
      <xdr:nvCxnSpPr>
        <xdr:cNvPr id="369" name="直線コネクタ 368">
          <a:extLst>
            <a:ext uri="{FF2B5EF4-FFF2-40B4-BE49-F238E27FC236}">
              <a16:creationId xmlns:a16="http://schemas.microsoft.com/office/drawing/2014/main" id="{0555C53C-8874-442D-9E54-FE5FF77FACE1}"/>
            </a:ext>
          </a:extLst>
        </xdr:cNvPr>
        <xdr:cNvCxnSpPr/>
      </xdr:nvCxnSpPr>
      <xdr:spPr>
        <a:xfrm>
          <a:off x="6924040" y="14317436"/>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17236</xdr:rowOff>
    </xdr:from>
    <xdr:to>
      <xdr:col>36</xdr:col>
      <xdr:colOff>165100</xdr:colOff>
      <xdr:row>85</xdr:row>
      <xdr:rowOff>118836</xdr:rowOff>
    </xdr:to>
    <xdr:sp macro="" textlink="">
      <xdr:nvSpPr>
        <xdr:cNvPr id="370" name="楕円 369">
          <a:extLst>
            <a:ext uri="{FF2B5EF4-FFF2-40B4-BE49-F238E27FC236}">
              <a16:creationId xmlns:a16="http://schemas.microsoft.com/office/drawing/2014/main" id="{13B6223A-5820-4C4A-9CB5-D5404CBEDBC0}"/>
            </a:ext>
          </a:extLst>
        </xdr:cNvPr>
        <xdr:cNvSpPr/>
      </xdr:nvSpPr>
      <xdr:spPr>
        <a:xfrm>
          <a:off x="6098540" y="1426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68036</xdr:rowOff>
    </xdr:from>
    <xdr:to>
      <xdr:col>41</xdr:col>
      <xdr:colOff>50800</xdr:colOff>
      <xdr:row>85</xdr:row>
      <xdr:rowOff>68036</xdr:rowOff>
    </xdr:to>
    <xdr:cxnSp macro="">
      <xdr:nvCxnSpPr>
        <xdr:cNvPr id="371" name="直線コネクタ 370">
          <a:extLst>
            <a:ext uri="{FF2B5EF4-FFF2-40B4-BE49-F238E27FC236}">
              <a16:creationId xmlns:a16="http://schemas.microsoft.com/office/drawing/2014/main" id="{D07B0AF8-6017-4454-83BA-3485E1D3DEF5}"/>
            </a:ext>
          </a:extLst>
        </xdr:cNvPr>
        <xdr:cNvCxnSpPr/>
      </xdr:nvCxnSpPr>
      <xdr:spPr>
        <a:xfrm>
          <a:off x="6149340" y="14317436"/>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56441</xdr:rowOff>
    </xdr:from>
    <xdr:ext cx="469744" cy="259045"/>
    <xdr:sp macro="" textlink="">
      <xdr:nvSpPr>
        <xdr:cNvPr id="372" name="n_1aveValue【福祉施設】&#10;一人当たり面積">
          <a:extLst>
            <a:ext uri="{FF2B5EF4-FFF2-40B4-BE49-F238E27FC236}">
              <a16:creationId xmlns:a16="http://schemas.microsoft.com/office/drawing/2014/main" id="{2F2B17C8-1243-4771-B307-8050CE924B13}"/>
            </a:ext>
          </a:extLst>
        </xdr:cNvPr>
        <xdr:cNvSpPr txBox="1"/>
      </xdr:nvSpPr>
      <xdr:spPr>
        <a:xfrm>
          <a:off x="8271587" y="13802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56441</xdr:rowOff>
    </xdr:from>
    <xdr:ext cx="469744" cy="259045"/>
    <xdr:sp macro="" textlink="">
      <xdr:nvSpPr>
        <xdr:cNvPr id="373" name="n_2aveValue【福祉施設】&#10;一人当たり面積">
          <a:extLst>
            <a:ext uri="{FF2B5EF4-FFF2-40B4-BE49-F238E27FC236}">
              <a16:creationId xmlns:a16="http://schemas.microsoft.com/office/drawing/2014/main" id="{F9786EE9-56BE-4523-A8F2-6428B25DA257}"/>
            </a:ext>
          </a:extLst>
        </xdr:cNvPr>
        <xdr:cNvSpPr txBox="1"/>
      </xdr:nvSpPr>
      <xdr:spPr>
        <a:xfrm>
          <a:off x="7509587" y="13802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56441</xdr:rowOff>
    </xdr:from>
    <xdr:ext cx="469744" cy="259045"/>
    <xdr:sp macro="" textlink="">
      <xdr:nvSpPr>
        <xdr:cNvPr id="374" name="n_3aveValue【福祉施設】&#10;一人当たり面積">
          <a:extLst>
            <a:ext uri="{FF2B5EF4-FFF2-40B4-BE49-F238E27FC236}">
              <a16:creationId xmlns:a16="http://schemas.microsoft.com/office/drawing/2014/main" id="{8A1DA883-AE6D-4BD6-8D09-2EEA2A003EC0}"/>
            </a:ext>
          </a:extLst>
        </xdr:cNvPr>
        <xdr:cNvSpPr txBox="1"/>
      </xdr:nvSpPr>
      <xdr:spPr>
        <a:xfrm>
          <a:off x="6712027" y="13802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99984</xdr:rowOff>
    </xdr:from>
    <xdr:ext cx="469744" cy="259045"/>
    <xdr:sp macro="" textlink="">
      <xdr:nvSpPr>
        <xdr:cNvPr id="375" name="n_4aveValue【福祉施設】&#10;一人当たり面積">
          <a:extLst>
            <a:ext uri="{FF2B5EF4-FFF2-40B4-BE49-F238E27FC236}">
              <a16:creationId xmlns:a16="http://schemas.microsoft.com/office/drawing/2014/main" id="{08EB96A4-0DB6-4450-9A89-B4301D856D4D}"/>
            </a:ext>
          </a:extLst>
        </xdr:cNvPr>
        <xdr:cNvSpPr txBox="1"/>
      </xdr:nvSpPr>
      <xdr:spPr>
        <a:xfrm>
          <a:off x="5937327" y="13846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109963</xdr:rowOff>
    </xdr:from>
    <xdr:ext cx="469744" cy="259045"/>
    <xdr:sp macro="" textlink="">
      <xdr:nvSpPr>
        <xdr:cNvPr id="376" name="n_1mainValue【福祉施設】&#10;一人当たり面積">
          <a:extLst>
            <a:ext uri="{FF2B5EF4-FFF2-40B4-BE49-F238E27FC236}">
              <a16:creationId xmlns:a16="http://schemas.microsoft.com/office/drawing/2014/main" id="{C1B81DF5-9DAD-49CB-BA45-AE02C1600932}"/>
            </a:ext>
          </a:extLst>
        </xdr:cNvPr>
        <xdr:cNvSpPr txBox="1"/>
      </xdr:nvSpPr>
      <xdr:spPr>
        <a:xfrm>
          <a:off x="8271587" y="14359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109963</xdr:rowOff>
    </xdr:from>
    <xdr:ext cx="469744" cy="259045"/>
    <xdr:sp macro="" textlink="">
      <xdr:nvSpPr>
        <xdr:cNvPr id="377" name="n_2mainValue【福祉施設】&#10;一人当たり面積">
          <a:extLst>
            <a:ext uri="{FF2B5EF4-FFF2-40B4-BE49-F238E27FC236}">
              <a16:creationId xmlns:a16="http://schemas.microsoft.com/office/drawing/2014/main" id="{4C482DA6-CC93-471C-BFFB-DAD1AA3C2A91}"/>
            </a:ext>
          </a:extLst>
        </xdr:cNvPr>
        <xdr:cNvSpPr txBox="1"/>
      </xdr:nvSpPr>
      <xdr:spPr>
        <a:xfrm>
          <a:off x="7509587" y="14359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109963</xdr:rowOff>
    </xdr:from>
    <xdr:ext cx="469744" cy="259045"/>
    <xdr:sp macro="" textlink="">
      <xdr:nvSpPr>
        <xdr:cNvPr id="378" name="n_3mainValue【福祉施設】&#10;一人当たり面積">
          <a:extLst>
            <a:ext uri="{FF2B5EF4-FFF2-40B4-BE49-F238E27FC236}">
              <a16:creationId xmlns:a16="http://schemas.microsoft.com/office/drawing/2014/main" id="{2FDA0778-ADA6-40AA-AE35-163FA8C62389}"/>
            </a:ext>
          </a:extLst>
        </xdr:cNvPr>
        <xdr:cNvSpPr txBox="1"/>
      </xdr:nvSpPr>
      <xdr:spPr>
        <a:xfrm>
          <a:off x="6712027" y="14359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109963</xdr:rowOff>
    </xdr:from>
    <xdr:ext cx="469744" cy="259045"/>
    <xdr:sp macro="" textlink="">
      <xdr:nvSpPr>
        <xdr:cNvPr id="379" name="n_4mainValue【福祉施設】&#10;一人当たり面積">
          <a:extLst>
            <a:ext uri="{FF2B5EF4-FFF2-40B4-BE49-F238E27FC236}">
              <a16:creationId xmlns:a16="http://schemas.microsoft.com/office/drawing/2014/main" id="{B9809942-64F5-4651-ADA4-31BC2C866B0D}"/>
            </a:ext>
          </a:extLst>
        </xdr:cNvPr>
        <xdr:cNvSpPr txBox="1"/>
      </xdr:nvSpPr>
      <xdr:spPr>
        <a:xfrm>
          <a:off x="5937327" y="14359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0" name="正方形/長方形 379">
          <a:extLst>
            <a:ext uri="{FF2B5EF4-FFF2-40B4-BE49-F238E27FC236}">
              <a16:creationId xmlns:a16="http://schemas.microsoft.com/office/drawing/2014/main" id="{402FCA29-01FE-4D3C-9376-6753A0429072}"/>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1" name="正方形/長方形 380">
          <a:extLst>
            <a:ext uri="{FF2B5EF4-FFF2-40B4-BE49-F238E27FC236}">
              <a16:creationId xmlns:a16="http://schemas.microsoft.com/office/drawing/2014/main" id="{8E29A649-01EC-43F9-ABFB-8FFDCF08BA57}"/>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2" name="正方形/長方形 381">
          <a:extLst>
            <a:ext uri="{FF2B5EF4-FFF2-40B4-BE49-F238E27FC236}">
              <a16:creationId xmlns:a16="http://schemas.microsoft.com/office/drawing/2014/main" id="{1F9BFE76-3A57-4BBD-B2BD-E544A139ADE9}"/>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3" name="正方形/長方形 382">
          <a:extLst>
            <a:ext uri="{FF2B5EF4-FFF2-40B4-BE49-F238E27FC236}">
              <a16:creationId xmlns:a16="http://schemas.microsoft.com/office/drawing/2014/main" id="{0434CF42-904D-41A1-A488-34DE68C3CFE9}"/>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4" name="正方形/長方形 383">
          <a:extLst>
            <a:ext uri="{FF2B5EF4-FFF2-40B4-BE49-F238E27FC236}">
              <a16:creationId xmlns:a16="http://schemas.microsoft.com/office/drawing/2014/main" id="{440ADE23-1056-400B-9B7E-37350221B288}"/>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5" name="正方形/長方形 384">
          <a:extLst>
            <a:ext uri="{FF2B5EF4-FFF2-40B4-BE49-F238E27FC236}">
              <a16:creationId xmlns:a16="http://schemas.microsoft.com/office/drawing/2014/main" id="{784798C9-49B0-4780-9590-9001396C12F8}"/>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6" name="正方形/長方形 385">
          <a:extLst>
            <a:ext uri="{FF2B5EF4-FFF2-40B4-BE49-F238E27FC236}">
              <a16:creationId xmlns:a16="http://schemas.microsoft.com/office/drawing/2014/main" id="{8EC585AB-3C8B-4BDB-9CAF-BAC6BE7757C6}"/>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7" name="正方形/長方形 386">
          <a:extLst>
            <a:ext uri="{FF2B5EF4-FFF2-40B4-BE49-F238E27FC236}">
              <a16:creationId xmlns:a16="http://schemas.microsoft.com/office/drawing/2014/main" id="{AA0528E4-BCC7-4689-B73A-D0F8A07DEA29}"/>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8" name="テキスト ボックス 387">
          <a:extLst>
            <a:ext uri="{FF2B5EF4-FFF2-40B4-BE49-F238E27FC236}">
              <a16:creationId xmlns:a16="http://schemas.microsoft.com/office/drawing/2014/main" id="{36AEF54A-A99E-416F-8C46-A6508909244A}"/>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9" name="直線コネクタ 388">
          <a:extLst>
            <a:ext uri="{FF2B5EF4-FFF2-40B4-BE49-F238E27FC236}">
              <a16:creationId xmlns:a16="http://schemas.microsoft.com/office/drawing/2014/main" id="{418D7D4B-0E29-43A5-AA32-849C7AF9E1D4}"/>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0" name="テキスト ボックス 389">
          <a:extLst>
            <a:ext uri="{FF2B5EF4-FFF2-40B4-BE49-F238E27FC236}">
              <a16:creationId xmlns:a16="http://schemas.microsoft.com/office/drawing/2014/main" id="{F86CA732-5E97-4C98-93A5-230D9668D650}"/>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91" name="直線コネクタ 390">
          <a:extLst>
            <a:ext uri="{FF2B5EF4-FFF2-40B4-BE49-F238E27FC236}">
              <a16:creationId xmlns:a16="http://schemas.microsoft.com/office/drawing/2014/main" id="{93956B7B-0C94-4B8E-99E0-747A3C750F11}"/>
            </a:ext>
          </a:extLst>
        </xdr:cNvPr>
        <xdr:cNvCxnSpPr/>
      </xdr:nvCxnSpPr>
      <xdr:spPr>
        <a:xfrm>
          <a:off x="67056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392" name="テキスト ボックス 391">
          <a:extLst>
            <a:ext uri="{FF2B5EF4-FFF2-40B4-BE49-F238E27FC236}">
              <a16:creationId xmlns:a16="http://schemas.microsoft.com/office/drawing/2014/main" id="{1E5412FA-B936-48A8-93D8-55DB61978436}"/>
            </a:ext>
          </a:extLst>
        </xdr:cNvPr>
        <xdr:cNvSpPr txBox="1"/>
      </xdr:nvSpPr>
      <xdr:spPr>
        <a:xfrm>
          <a:off x="27196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93" name="直線コネクタ 392">
          <a:extLst>
            <a:ext uri="{FF2B5EF4-FFF2-40B4-BE49-F238E27FC236}">
              <a16:creationId xmlns:a16="http://schemas.microsoft.com/office/drawing/2014/main" id="{124D1906-B0BE-47B5-8C58-A3ECB23623BA}"/>
            </a:ext>
          </a:extLst>
        </xdr:cNvPr>
        <xdr:cNvCxnSpPr/>
      </xdr:nvCxnSpPr>
      <xdr:spPr>
        <a:xfrm>
          <a:off x="67056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94" name="テキスト ボックス 393">
          <a:extLst>
            <a:ext uri="{FF2B5EF4-FFF2-40B4-BE49-F238E27FC236}">
              <a16:creationId xmlns:a16="http://schemas.microsoft.com/office/drawing/2014/main" id="{384196AD-0F8D-4909-97DF-55BAC01F52DF}"/>
            </a:ext>
          </a:extLst>
        </xdr:cNvPr>
        <xdr:cNvSpPr txBox="1"/>
      </xdr:nvSpPr>
      <xdr:spPr>
        <a:xfrm>
          <a:off x="336081" y="175971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5" name="直線コネクタ 394">
          <a:extLst>
            <a:ext uri="{FF2B5EF4-FFF2-40B4-BE49-F238E27FC236}">
              <a16:creationId xmlns:a16="http://schemas.microsoft.com/office/drawing/2014/main" id="{BE064D7D-F7E5-412A-AA03-693F0C13029F}"/>
            </a:ext>
          </a:extLst>
        </xdr:cNvPr>
        <xdr:cNvCxnSpPr/>
      </xdr:nvCxnSpPr>
      <xdr:spPr>
        <a:xfrm>
          <a:off x="67056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96" name="テキスト ボックス 395">
          <a:extLst>
            <a:ext uri="{FF2B5EF4-FFF2-40B4-BE49-F238E27FC236}">
              <a16:creationId xmlns:a16="http://schemas.microsoft.com/office/drawing/2014/main" id="{5ADB2D30-6EBB-4928-9C3B-0D697E2B2C79}"/>
            </a:ext>
          </a:extLst>
        </xdr:cNvPr>
        <xdr:cNvSpPr txBox="1"/>
      </xdr:nvSpPr>
      <xdr:spPr>
        <a:xfrm>
          <a:off x="336081" y="171475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97" name="直線コネクタ 396">
          <a:extLst>
            <a:ext uri="{FF2B5EF4-FFF2-40B4-BE49-F238E27FC236}">
              <a16:creationId xmlns:a16="http://schemas.microsoft.com/office/drawing/2014/main" id="{7A2FE3E7-B644-4749-9A87-BE21582B23E9}"/>
            </a:ext>
          </a:extLst>
        </xdr:cNvPr>
        <xdr:cNvCxnSpPr/>
      </xdr:nvCxnSpPr>
      <xdr:spPr>
        <a:xfrm>
          <a:off x="67056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98" name="テキスト ボックス 397">
          <a:extLst>
            <a:ext uri="{FF2B5EF4-FFF2-40B4-BE49-F238E27FC236}">
              <a16:creationId xmlns:a16="http://schemas.microsoft.com/office/drawing/2014/main" id="{20BD8399-FC76-4FCB-A893-23B08B94679D}"/>
            </a:ext>
          </a:extLst>
        </xdr:cNvPr>
        <xdr:cNvSpPr txBox="1"/>
      </xdr:nvSpPr>
      <xdr:spPr>
        <a:xfrm>
          <a:off x="336081" y="16701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3AA31B1E-6A4A-4731-A131-CD5C6F7F2489}"/>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400" name="テキスト ボックス 399">
          <a:extLst>
            <a:ext uri="{FF2B5EF4-FFF2-40B4-BE49-F238E27FC236}">
              <a16:creationId xmlns:a16="http://schemas.microsoft.com/office/drawing/2014/main" id="{5678431B-03F9-4656-9A90-3CB9D576C251}"/>
            </a:ext>
          </a:extLst>
        </xdr:cNvPr>
        <xdr:cNvSpPr txBox="1"/>
      </xdr:nvSpPr>
      <xdr:spPr>
        <a:xfrm>
          <a:off x="336081" y="162560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1" name="【市民会館】&#10;有形固定資産減価償却率グラフ枠">
          <a:extLst>
            <a:ext uri="{FF2B5EF4-FFF2-40B4-BE49-F238E27FC236}">
              <a16:creationId xmlns:a16="http://schemas.microsoft.com/office/drawing/2014/main" id="{E3427E3E-F539-4A2F-8861-E69C7DAA896F}"/>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131063</xdr:rowOff>
    </xdr:from>
    <xdr:to>
      <xdr:col>24</xdr:col>
      <xdr:colOff>62865</xdr:colOff>
      <xdr:row>108</xdr:row>
      <xdr:rowOff>23622</xdr:rowOff>
    </xdr:to>
    <xdr:cxnSp macro="">
      <xdr:nvCxnSpPr>
        <xdr:cNvPr id="402" name="直線コネクタ 401">
          <a:extLst>
            <a:ext uri="{FF2B5EF4-FFF2-40B4-BE49-F238E27FC236}">
              <a16:creationId xmlns:a16="http://schemas.microsoft.com/office/drawing/2014/main" id="{B80E4074-F836-4C00-BF04-1FCE0BCA4296}"/>
            </a:ext>
          </a:extLst>
        </xdr:cNvPr>
        <xdr:cNvCxnSpPr/>
      </xdr:nvCxnSpPr>
      <xdr:spPr>
        <a:xfrm flipV="1">
          <a:off x="4086225" y="16727423"/>
          <a:ext cx="0" cy="1401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27449</xdr:rowOff>
    </xdr:from>
    <xdr:ext cx="405111" cy="259045"/>
    <xdr:sp macro="" textlink="">
      <xdr:nvSpPr>
        <xdr:cNvPr id="403" name="【市民会館】&#10;有形固定資産減価償却率最小値テキスト">
          <a:extLst>
            <a:ext uri="{FF2B5EF4-FFF2-40B4-BE49-F238E27FC236}">
              <a16:creationId xmlns:a16="http://schemas.microsoft.com/office/drawing/2014/main" id="{7A96D6A5-52B0-4DDA-B001-065237CC795D}"/>
            </a:ext>
          </a:extLst>
        </xdr:cNvPr>
        <xdr:cNvSpPr txBox="1"/>
      </xdr:nvSpPr>
      <xdr:spPr>
        <a:xfrm>
          <a:off x="4124960" y="18132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23622</xdr:rowOff>
    </xdr:from>
    <xdr:to>
      <xdr:col>24</xdr:col>
      <xdr:colOff>152400</xdr:colOff>
      <xdr:row>108</xdr:row>
      <xdr:rowOff>23622</xdr:rowOff>
    </xdr:to>
    <xdr:cxnSp macro="">
      <xdr:nvCxnSpPr>
        <xdr:cNvPr id="404" name="直線コネクタ 403">
          <a:extLst>
            <a:ext uri="{FF2B5EF4-FFF2-40B4-BE49-F238E27FC236}">
              <a16:creationId xmlns:a16="http://schemas.microsoft.com/office/drawing/2014/main" id="{6AA22EAF-BD01-4A9A-895E-76BAAC022EDF}"/>
            </a:ext>
          </a:extLst>
        </xdr:cNvPr>
        <xdr:cNvCxnSpPr/>
      </xdr:nvCxnSpPr>
      <xdr:spPr>
        <a:xfrm>
          <a:off x="4020820" y="181287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77740</xdr:rowOff>
    </xdr:from>
    <xdr:ext cx="405111" cy="259045"/>
    <xdr:sp macro="" textlink="">
      <xdr:nvSpPr>
        <xdr:cNvPr id="405" name="【市民会館】&#10;有形固定資産減価償却率最大値テキスト">
          <a:extLst>
            <a:ext uri="{FF2B5EF4-FFF2-40B4-BE49-F238E27FC236}">
              <a16:creationId xmlns:a16="http://schemas.microsoft.com/office/drawing/2014/main" id="{B449508F-3AE8-4382-A94B-65033E3CF4FD}"/>
            </a:ext>
          </a:extLst>
        </xdr:cNvPr>
        <xdr:cNvSpPr txBox="1"/>
      </xdr:nvSpPr>
      <xdr:spPr>
        <a:xfrm>
          <a:off x="4124960" y="165064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131063</xdr:rowOff>
    </xdr:from>
    <xdr:to>
      <xdr:col>24</xdr:col>
      <xdr:colOff>152400</xdr:colOff>
      <xdr:row>99</xdr:row>
      <xdr:rowOff>131063</xdr:rowOff>
    </xdr:to>
    <xdr:cxnSp macro="">
      <xdr:nvCxnSpPr>
        <xdr:cNvPr id="406" name="直線コネクタ 405">
          <a:extLst>
            <a:ext uri="{FF2B5EF4-FFF2-40B4-BE49-F238E27FC236}">
              <a16:creationId xmlns:a16="http://schemas.microsoft.com/office/drawing/2014/main" id="{15B93A87-3A9A-4456-A886-28E2EC861772}"/>
            </a:ext>
          </a:extLst>
        </xdr:cNvPr>
        <xdr:cNvCxnSpPr/>
      </xdr:nvCxnSpPr>
      <xdr:spPr>
        <a:xfrm>
          <a:off x="4020820" y="167274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101</xdr:row>
      <xdr:rowOff>64279</xdr:rowOff>
    </xdr:from>
    <xdr:ext cx="405111" cy="259045"/>
    <xdr:sp macro="" textlink="">
      <xdr:nvSpPr>
        <xdr:cNvPr id="407" name="【市民会館】&#10;有形固定資産減価償却率平均値テキスト">
          <a:extLst>
            <a:ext uri="{FF2B5EF4-FFF2-40B4-BE49-F238E27FC236}">
              <a16:creationId xmlns:a16="http://schemas.microsoft.com/office/drawing/2014/main" id="{5E80D03C-BB9D-467E-AFBC-B50CB6AF478E}"/>
            </a:ext>
          </a:extLst>
        </xdr:cNvPr>
        <xdr:cNvSpPr txBox="1"/>
      </xdr:nvSpPr>
      <xdr:spPr>
        <a:xfrm>
          <a:off x="4124960" y="169959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41402</xdr:rowOff>
    </xdr:from>
    <xdr:to>
      <xdr:col>24</xdr:col>
      <xdr:colOff>114300</xdr:colOff>
      <xdr:row>102</xdr:row>
      <xdr:rowOff>143002</xdr:rowOff>
    </xdr:to>
    <xdr:sp macro="" textlink="">
      <xdr:nvSpPr>
        <xdr:cNvPr id="408" name="フローチャート: 判断 407">
          <a:extLst>
            <a:ext uri="{FF2B5EF4-FFF2-40B4-BE49-F238E27FC236}">
              <a16:creationId xmlns:a16="http://schemas.microsoft.com/office/drawing/2014/main" id="{31215D8E-5D1D-450C-8B23-2AD141F43568}"/>
            </a:ext>
          </a:extLst>
        </xdr:cNvPr>
        <xdr:cNvSpPr/>
      </xdr:nvSpPr>
      <xdr:spPr>
        <a:xfrm>
          <a:off x="4036060" y="17140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102</xdr:row>
      <xdr:rowOff>25400</xdr:rowOff>
    </xdr:from>
    <xdr:to>
      <xdr:col>20</xdr:col>
      <xdr:colOff>38100</xdr:colOff>
      <xdr:row>102</xdr:row>
      <xdr:rowOff>127000</xdr:rowOff>
    </xdr:to>
    <xdr:sp macro="" textlink="">
      <xdr:nvSpPr>
        <xdr:cNvPr id="409" name="フローチャート: 判断 408">
          <a:extLst>
            <a:ext uri="{FF2B5EF4-FFF2-40B4-BE49-F238E27FC236}">
              <a16:creationId xmlns:a16="http://schemas.microsoft.com/office/drawing/2014/main" id="{1DCBF917-F524-4C0A-A926-07888D309464}"/>
            </a:ext>
          </a:extLst>
        </xdr:cNvPr>
        <xdr:cNvSpPr/>
      </xdr:nvSpPr>
      <xdr:spPr>
        <a:xfrm>
          <a:off x="3312160" y="171246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101</xdr:row>
      <xdr:rowOff>155702</xdr:rowOff>
    </xdr:from>
    <xdr:to>
      <xdr:col>15</xdr:col>
      <xdr:colOff>101600</xdr:colOff>
      <xdr:row>102</xdr:row>
      <xdr:rowOff>85852</xdr:rowOff>
    </xdr:to>
    <xdr:sp macro="" textlink="">
      <xdr:nvSpPr>
        <xdr:cNvPr id="410" name="フローチャート: 判断 409">
          <a:extLst>
            <a:ext uri="{FF2B5EF4-FFF2-40B4-BE49-F238E27FC236}">
              <a16:creationId xmlns:a16="http://schemas.microsoft.com/office/drawing/2014/main" id="{F8BA48F8-4BA2-489F-B354-E4EB94AF9FE9}"/>
            </a:ext>
          </a:extLst>
        </xdr:cNvPr>
        <xdr:cNvSpPr/>
      </xdr:nvSpPr>
      <xdr:spPr>
        <a:xfrm>
          <a:off x="2514600" y="170873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101</xdr:row>
      <xdr:rowOff>141987</xdr:rowOff>
    </xdr:from>
    <xdr:to>
      <xdr:col>10</xdr:col>
      <xdr:colOff>165100</xdr:colOff>
      <xdr:row>102</xdr:row>
      <xdr:rowOff>72137</xdr:rowOff>
    </xdr:to>
    <xdr:sp macro="" textlink="">
      <xdr:nvSpPr>
        <xdr:cNvPr id="411" name="フローチャート: 判断 410">
          <a:extLst>
            <a:ext uri="{FF2B5EF4-FFF2-40B4-BE49-F238E27FC236}">
              <a16:creationId xmlns:a16="http://schemas.microsoft.com/office/drawing/2014/main" id="{99B8A9C1-5E66-41F4-BDB4-B2DDBC09B44D}"/>
            </a:ext>
          </a:extLst>
        </xdr:cNvPr>
        <xdr:cNvSpPr/>
      </xdr:nvSpPr>
      <xdr:spPr>
        <a:xfrm>
          <a:off x="1739900" y="170736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101</xdr:row>
      <xdr:rowOff>132842</xdr:rowOff>
    </xdr:from>
    <xdr:to>
      <xdr:col>6</xdr:col>
      <xdr:colOff>38100</xdr:colOff>
      <xdr:row>102</xdr:row>
      <xdr:rowOff>62992</xdr:rowOff>
    </xdr:to>
    <xdr:sp macro="" textlink="">
      <xdr:nvSpPr>
        <xdr:cNvPr id="412" name="フローチャート: 判断 411">
          <a:extLst>
            <a:ext uri="{FF2B5EF4-FFF2-40B4-BE49-F238E27FC236}">
              <a16:creationId xmlns:a16="http://schemas.microsoft.com/office/drawing/2014/main" id="{05E7BF36-1498-4633-B4E8-EEF795CB0E16}"/>
            </a:ext>
          </a:extLst>
        </xdr:cNvPr>
        <xdr:cNvSpPr/>
      </xdr:nvSpPr>
      <xdr:spPr>
        <a:xfrm>
          <a:off x="965200" y="170644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C95A383F-C0C0-4832-B984-37C58DDDBAA4}"/>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98A5807C-EE45-401D-B127-C592279B3CCB}"/>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414EAB19-283D-4D04-A4C0-A3842BF91216}"/>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B80EE3C9-7FAC-47DD-825C-C514BF65CE88}"/>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40008006-94F3-440D-9597-08AA85E4F5C4}"/>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164846</xdr:rowOff>
    </xdr:from>
    <xdr:to>
      <xdr:col>24</xdr:col>
      <xdr:colOff>114300</xdr:colOff>
      <xdr:row>104</xdr:row>
      <xdr:rowOff>94996</xdr:rowOff>
    </xdr:to>
    <xdr:sp macro="" textlink="">
      <xdr:nvSpPr>
        <xdr:cNvPr id="418" name="楕円 417">
          <a:extLst>
            <a:ext uri="{FF2B5EF4-FFF2-40B4-BE49-F238E27FC236}">
              <a16:creationId xmlns:a16="http://schemas.microsoft.com/office/drawing/2014/main" id="{BCB7DAC6-1640-4427-B874-6987309A04E3}"/>
            </a:ext>
          </a:extLst>
        </xdr:cNvPr>
        <xdr:cNvSpPr/>
      </xdr:nvSpPr>
      <xdr:spPr>
        <a:xfrm>
          <a:off x="4036060" y="174317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143273</xdr:rowOff>
    </xdr:from>
    <xdr:ext cx="405111" cy="259045"/>
    <xdr:sp macro="" textlink="">
      <xdr:nvSpPr>
        <xdr:cNvPr id="419" name="【市民会館】&#10;有形固定資産減価償却率該当値テキスト">
          <a:extLst>
            <a:ext uri="{FF2B5EF4-FFF2-40B4-BE49-F238E27FC236}">
              <a16:creationId xmlns:a16="http://schemas.microsoft.com/office/drawing/2014/main" id="{1A25BF2E-7429-4662-AE15-3C898337AE3C}"/>
            </a:ext>
          </a:extLst>
        </xdr:cNvPr>
        <xdr:cNvSpPr txBox="1"/>
      </xdr:nvSpPr>
      <xdr:spPr>
        <a:xfrm>
          <a:off x="4124960" y="17410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116839</xdr:rowOff>
    </xdr:from>
    <xdr:to>
      <xdr:col>20</xdr:col>
      <xdr:colOff>38100</xdr:colOff>
      <xdr:row>104</xdr:row>
      <xdr:rowOff>46989</xdr:rowOff>
    </xdr:to>
    <xdr:sp macro="" textlink="">
      <xdr:nvSpPr>
        <xdr:cNvPr id="420" name="楕円 419">
          <a:extLst>
            <a:ext uri="{FF2B5EF4-FFF2-40B4-BE49-F238E27FC236}">
              <a16:creationId xmlns:a16="http://schemas.microsoft.com/office/drawing/2014/main" id="{BB679B93-6BF0-4A8D-83AC-B8DD098DA3B7}"/>
            </a:ext>
          </a:extLst>
        </xdr:cNvPr>
        <xdr:cNvSpPr/>
      </xdr:nvSpPr>
      <xdr:spPr>
        <a:xfrm>
          <a:off x="3312160" y="1738375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167639</xdr:rowOff>
    </xdr:from>
    <xdr:to>
      <xdr:col>24</xdr:col>
      <xdr:colOff>63500</xdr:colOff>
      <xdr:row>104</xdr:row>
      <xdr:rowOff>44196</xdr:rowOff>
    </xdr:to>
    <xdr:cxnSp macro="">
      <xdr:nvCxnSpPr>
        <xdr:cNvPr id="421" name="直線コネクタ 420">
          <a:extLst>
            <a:ext uri="{FF2B5EF4-FFF2-40B4-BE49-F238E27FC236}">
              <a16:creationId xmlns:a16="http://schemas.microsoft.com/office/drawing/2014/main" id="{F436B8BE-4C9A-490C-9068-5150C575C68F}"/>
            </a:ext>
          </a:extLst>
        </xdr:cNvPr>
        <xdr:cNvCxnSpPr/>
      </xdr:nvCxnSpPr>
      <xdr:spPr>
        <a:xfrm>
          <a:off x="3355340" y="17434559"/>
          <a:ext cx="731520" cy="44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71120</xdr:rowOff>
    </xdr:from>
    <xdr:to>
      <xdr:col>15</xdr:col>
      <xdr:colOff>101600</xdr:colOff>
      <xdr:row>104</xdr:row>
      <xdr:rowOff>1270</xdr:rowOff>
    </xdr:to>
    <xdr:sp macro="" textlink="">
      <xdr:nvSpPr>
        <xdr:cNvPr id="422" name="楕円 421">
          <a:extLst>
            <a:ext uri="{FF2B5EF4-FFF2-40B4-BE49-F238E27FC236}">
              <a16:creationId xmlns:a16="http://schemas.microsoft.com/office/drawing/2014/main" id="{EC2FD254-CC38-4167-859D-A1A6B908BB7B}"/>
            </a:ext>
          </a:extLst>
        </xdr:cNvPr>
        <xdr:cNvSpPr/>
      </xdr:nvSpPr>
      <xdr:spPr>
        <a:xfrm>
          <a:off x="2514600" y="173380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121920</xdr:rowOff>
    </xdr:from>
    <xdr:to>
      <xdr:col>19</xdr:col>
      <xdr:colOff>177800</xdr:colOff>
      <xdr:row>103</xdr:row>
      <xdr:rowOff>167639</xdr:rowOff>
    </xdr:to>
    <xdr:cxnSp macro="">
      <xdr:nvCxnSpPr>
        <xdr:cNvPr id="423" name="直線コネクタ 422">
          <a:extLst>
            <a:ext uri="{FF2B5EF4-FFF2-40B4-BE49-F238E27FC236}">
              <a16:creationId xmlns:a16="http://schemas.microsoft.com/office/drawing/2014/main" id="{EEDAAECA-61B7-4C9D-A024-3D22E810C7B7}"/>
            </a:ext>
          </a:extLst>
        </xdr:cNvPr>
        <xdr:cNvCxnSpPr/>
      </xdr:nvCxnSpPr>
      <xdr:spPr>
        <a:xfrm>
          <a:off x="2565400" y="17388840"/>
          <a:ext cx="78994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23113</xdr:rowOff>
    </xdr:from>
    <xdr:to>
      <xdr:col>10</xdr:col>
      <xdr:colOff>165100</xdr:colOff>
      <xdr:row>103</xdr:row>
      <xdr:rowOff>124713</xdr:rowOff>
    </xdr:to>
    <xdr:sp macro="" textlink="">
      <xdr:nvSpPr>
        <xdr:cNvPr id="424" name="楕円 423">
          <a:extLst>
            <a:ext uri="{FF2B5EF4-FFF2-40B4-BE49-F238E27FC236}">
              <a16:creationId xmlns:a16="http://schemas.microsoft.com/office/drawing/2014/main" id="{0C7FE7D9-675B-426B-8401-9C54868AC53E}"/>
            </a:ext>
          </a:extLst>
        </xdr:cNvPr>
        <xdr:cNvSpPr/>
      </xdr:nvSpPr>
      <xdr:spPr>
        <a:xfrm>
          <a:off x="1739900" y="17290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73913</xdr:rowOff>
    </xdr:from>
    <xdr:to>
      <xdr:col>15</xdr:col>
      <xdr:colOff>50800</xdr:colOff>
      <xdr:row>103</xdr:row>
      <xdr:rowOff>121920</xdr:rowOff>
    </xdr:to>
    <xdr:cxnSp macro="">
      <xdr:nvCxnSpPr>
        <xdr:cNvPr id="425" name="直線コネクタ 424">
          <a:extLst>
            <a:ext uri="{FF2B5EF4-FFF2-40B4-BE49-F238E27FC236}">
              <a16:creationId xmlns:a16="http://schemas.microsoft.com/office/drawing/2014/main" id="{85E78FBE-E66D-41B0-9587-8D3AB6DDE1C2}"/>
            </a:ext>
          </a:extLst>
        </xdr:cNvPr>
        <xdr:cNvCxnSpPr/>
      </xdr:nvCxnSpPr>
      <xdr:spPr>
        <a:xfrm>
          <a:off x="1790700" y="17340833"/>
          <a:ext cx="774700" cy="48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125985</xdr:rowOff>
    </xdr:from>
    <xdr:to>
      <xdr:col>6</xdr:col>
      <xdr:colOff>38100</xdr:colOff>
      <xdr:row>103</xdr:row>
      <xdr:rowOff>56135</xdr:rowOff>
    </xdr:to>
    <xdr:sp macro="" textlink="">
      <xdr:nvSpPr>
        <xdr:cNvPr id="426" name="楕円 425">
          <a:extLst>
            <a:ext uri="{FF2B5EF4-FFF2-40B4-BE49-F238E27FC236}">
              <a16:creationId xmlns:a16="http://schemas.microsoft.com/office/drawing/2014/main" id="{A1D77E6A-723F-4D09-AA64-A9A7B90C4CD3}"/>
            </a:ext>
          </a:extLst>
        </xdr:cNvPr>
        <xdr:cNvSpPr/>
      </xdr:nvSpPr>
      <xdr:spPr>
        <a:xfrm>
          <a:off x="965200" y="172252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5335</xdr:rowOff>
    </xdr:from>
    <xdr:to>
      <xdr:col>10</xdr:col>
      <xdr:colOff>114300</xdr:colOff>
      <xdr:row>103</xdr:row>
      <xdr:rowOff>73913</xdr:rowOff>
    </xdr:to>
    <xdr:cxnSp macro="">
      <xdr:nvCxnSpPr>
        <xdr:cNvPr id="427" name="直線コネクタ 426">
          <a:extLst>
            <a:ext uri="{FF2B5EF4-FFF2-40B4-BE49-F238E27FC236}">
              <a16:creationId xmlns:a16="http://schemas.microsoft.com/office/drawing/2014/main" id="{2A27FA28-DC29-4D45-AAAF-20F9FE72837F}"/>
            </a:ext>
          </a:extLst>
        </xdr:cNvPr>
        <xdr:cNvCxnSpPr/>
      </xdr:nvCxnSpPr>
      <xdr:spPr>
        <a:xfrm>
          <a:off x="1008380" y="17272255"/>
          <a:ext cx="78232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100</xdr:row>
      <xdr:rowOff>143527</xdr:rowOff>
    </xdr:from>
    <xdr:ext cx="405111" cy="259045"/>
    <xdr:sp macro="" textlink="">
      <xdr:nvSpPr>
        <xdr:cNvPr id="428" name="n_1aveValue【市民会館】&#10;有形固定資産減価償却率">
          <a:extLst>
            <a:ext uri="{FF2B5EF4-FFF2-40B4-BE49-F238E27FC236}">
              <a16:creationId xmlns:a16="http://schemas.microsoft.com/office/drawing/2014/main" id="{55542E6D-E977-4F9A-A6D1-0292ED79839B}"/>
            </a:ext>
          </a:extLst>
        </xdr:cNvPr>
        <xdr:cNvSpPr txBox="1"/>
      </xdr:nvSpPr>
      <xdr:spPr>
        <a:xfrm>
          <a:off x="3170564" y="1690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102379</xdr:rowOff>
    </xdr:from>
    <xdr:ext cx="405111" cy="259045"/>
    <xdr:sp macro="" textlink="">
      <xdr:nvSpPr>
        <xdr:cNvPr id="429" name="n_2aveValue【市民会館】&#10;有形固定資産減価償却率">
          <a:extLst>
            <a:ext uri="{FF2B5EF4-FFF2-40B4-BE49-F238E27FC236}">
              <a16:creationId xmlns:a16="http://schemas.microsoft.com/office/drawing/2014/main" id="{6B72B646-B7CF-46A7-AB72-0A016AA3DB23}"/>
            </a:ext>
          </a:extLst>
        </xdr:cNvPr>
        <xdr:cNvSpPr txBox="1"/>
      </xdr:nvSpPr>
      <xdr:spPr>
        <a:xfrm>
          <a:off x="2385704" y="16866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88664</xdr:rowOff>
    </xdr:from>
    <xdr:ext cx="405111" cy="259045"/>
    <xdr:sp macro="" textlink="">
      <xdr:nvSpPr>
        <xdr:cNvPr id="430" name="n_3aveValue【市民会館】&#10;有形固定資産減価償却率">
          <a:extLst>
            <a:ext uri="{FF2B5EF4-FFF2-40B4-BE49-F238E27FC236}">
              <a16:creationId xmlns:a16="http://schemas.microsoft.com/office/drawing/2014/main" id="{CA50613F-A77C-4BEF-854D-67CA3E2383D0}"/>
            </a:ext>
          </a:extLst>
        </xdr:cNvPr>
        <xdr:cNvSpPr txBox="1"/>
      </xdr:nvSpPr>
      <xdr:spPr>
        <a:xfrm>
          <a:off x="1611004" y="16852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79519</xdr:rowOff>
    </xdr:from>
    <xdr:ext cx="405111" cy="259045"/>
    <xdr:sp macro="" textlink="">
      <xdr:nvSpPr>
        <xdr:cNvPr id="431" name="n_4aveValue【市民会館】&#10;有形固定資産減価償却率">
          <a:extLst>
            <a:ext uri="{FF2B5EF4-FFF2-40B4-BE49-F238E27FC236}">
              <a16:creationId xmlns:a16="http://schemas.microsoft.com/office/drawing/2014/main" id="{F81D9EC6-22E3-4F5E-B8EC-66A34788FCA6}"/>
            </a:ext>
          </a:extLst>
        </xdr:cNvPr>
        <xdr:cNvSpPr txBox="1"/>
      </xdr:nvSpPr>
      <xdr:spPr>
        <a:xfrm>
          <a:off x="836304" y="16843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38116</xdr:rowOff>
    </xdr:from>
    <xdr:ext cx="405111" cy="259045"/>
    <xdr:sp macro="" textlink="">
      <xdr:nvSpPr>
        <xdr:cNvPr id="432" name="n_1mainValue【市民会館】&#10;有形固定資産減価償却率">
          <a:extLst>
            <a:ext uri="{FF2B5EF4-FFF2-40B4-BE49-F238E27FC236}">
              <a16:creationId xmlns:a16="http://schemas.microsoft.com/office/drawing/2014/main" id="{A7A49E57-7329-4DCD-B774-398B52978658}"/>
            </a:ext>
          </a:extLst>
        </xdr:cNvPr>
        <xdr:cNvSpPr txBox="1"/>
      </xdr:nvSpPr>
      <xdr:spPr>
        <a:xfrm>
          <a:off x="3170564" y="17472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163847</xdr:rowOff>
    </xdr:from>
    <xdr:ext cx="405111" cy="259045"/>
    <xdr:sp macro="" textlink="">
      <xdr:nvSpPr>
        <xdr:cNvPr id="433" name="n_2mainValue【市民会館】&#10;有形固定資産減価償却率">
          <a:extLst>
            <a:ext uri="{FF2B5EF4-FFF2-40B4-BE49-F238E27FC236}">
              <a16:creationId xmlns:a16="http://schemas.microsoft.com/office/drawing/2014/main" id="{D9FE07C7-7EDD-4015-B75D-944D4E629302}"/>
            </a:ext>
          </a:extLst>
        </xdr:cNvPr>
        <xdr:cNvSpPr txBox="1"/>
      </xdr:nvSpPr>
      <xdr:spPr>
        <a:xfrm>
          <a:off x="2385704" y="17430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115840</xdr:rowOff>
    </xdr:from>
    <xdr:ext cx="405111" cy="259045"/>
    <xdr:sp macro="" textlink="">
      <xdr:nvSpPr>
        <xdr:cNvPr id="434" name="n_3mainValue【市民会館】&#10;有形固定資産減価償却率">
          <a:extLst>
            <a:ext uri="{FF2B5EF4-FFF2-40B4-BE49-F238E27FC236}">
              <a16:creationId xmlns:a16="http://schemas.microsoft.com/office/drawing/2014/main" id="{2819AA28-11D2-4757-979D-2497462152BD}"/>
            </a:ext>
          </a:extLst>
        </xdr:cNvPr>
        <xdr:cNvSpPr txBox="1"/>
      </xdr:nvSpPr>
      <xdr:spPr>
        <a:xfrm>
          <a:off x="1611004" y="173827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47262</xdr:rowOff>
    </xdr:from>
    <xdr:ext cx="405111" cy="259045"/>
    <xdr:sp macro="" textlink="">
      <xdr:nvSpPr>
        <xdr:cNvPr id="435" name="n_4mainValue【市民会館】&#10;有形固定資産減価償却率">
          <a:extLst>
            <a:ext uri="{FF2B5EF4-FFF2-40B4-BE49-F238E27FC236}">
              <a16:creationId xmlns:a16="http://schemas.microsoft.com/office/drawing/2014/main" id="{922F9DAC-A78F-4F0A-A52F-6CD6AF5AEEB7}"/>
            </a:ext>
          </a:extLst>
        </xdr:cNvPr>
        <xdr:cNvSpPr txBox="1"/>
      </xdr:nvSpPr>
      <xdr:spPr>
        <a:xfrm>
          <a:off x="836304" y="1731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05029C5C-F1EB-4693-B7E5-12D3DCA0232F}"/>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DA8B43F3-B3A2-49EC-976C-595E2DD0083A}"/>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91389F56-E479-48D2-BEA5-E78CC5EEB056}"/>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8F2007E4-3550-43D6-81BB-1E71D974668C}"/>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A6AA136A-A18A-4510-90A2-DC07817B58EF}"/>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9140D3ED-EA1C-458E-AF13-78AB41835FB3}"/>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0D783592-8B56-45A1-B573-9522548EA8E5}"/>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5D158D9D-28E4-4507-AB46-A6C77175F725}"/>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a:extLst>
            <a:ext uri="{FF2B5EF4-FFF2-40B4-BE49-F238E27FC236}">
              <a16:creationId xmlns:a16="http://schemas.microsoft.com/office/drawing/2014/main" id="{E5B74C6A-8AAA-4A05-99DE-A69FB3C349A2}"/>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ACA9E7AA-6C04-496D-AD9C-A7F06DF6A460}"/>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6" name="直線コネクタ 445">
          <a:extLst>
            <a:ext uri="{FF2B5EF4-FFF2-40B4-BE49-F238E27FC236}">
              <a16:creationId xmlns:a16="http://schemas.microsoft.com/office/drawing/2014/main" id="{B30B9439-3CF7-4DED-9988-6C7A714FB471}"/>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7" name="テキスト ボックス 446">
          <a:extLst>
            <a:ext uri="{FF2B5EF4-FFF2-40B4-BE49-F238E27FC236}">
              <a16:creationId xmlns:a16="http://schemas.microsoft.com/office/drawing/2014/main" id="{CC7764F4-EAB1-467C-888A-6F103AF8598F}"/>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8" name="直線コネクタ 447">
          <a:extLst>
            <a:ext uri="{FF2B5EF4-FFF2-40B4-BE49-F238E27FC236}">
              <a16:creationId xmlns:a16="http://schemas.microsoft.com/office/drawing/2014/main" id="{35BE14C6-680C-4E70-8F15-478528888014}"/>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9" name="テキスト ボックス 448">
          <a:extLst>
            <a:ext uri="{FF2B5EF4-FFF2-40B4-BE49-F238E27FC236}">
              <a16:creationId xmlns:a16="http://schemas.microsoft.com/office/drawing/2014/main" id="{E254F417-CCEE-4E3D-9135-684316CA47AA}"/>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a:extLst>
            <a:ext uri="{FF2B5EF4-FFF2-40B4-BE49-F238E27FC236}">
              <a16:creationId xmlns:a16="http://schemas.microsoft.com/office/drawing/2014/main" id="{CE189893-79D8-428F-9D5C-FA27271FF705}"/>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1" name="テキスト ボックス 450">
          <a:extLst>
            <a:ext uri="{FF2B5EF4-FFF2-40B4-BE49-F238E27FC236}">
              <a16:creationId xmlns:a16="http://schemas.microsoft.com/office/drawing/2014/main" id="{EA58BB04-145F-4D94-BC1D-C474778CAFBC}"/>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2" name="直線コネクタ 451">
          <a:extLst>
            <a:ext uri="{FF2B5EF4-FFF2-40B4-BE49-F238E27FC236}">
              <a16:creationId xmlns:a16="http://schemas.microsoft.com/office/drawing/2014/main" id="{5679B9F3-18C0-4F90-ADE9-2B51940996DB}"/>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3" name="テキスト ボックス 452">
          <a:extLst>
            <a:ext uri="{FF2B5EF4-FFF2-40B4-BE49-F238E27FC236}">
              <a16:creationId xmlns:a16="http://schemas.microsoft.com/office/drawing/2014/main" id="{A7D1D82D-4568-4614-AA1E-76743EC6257B}"/>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4" name="直線コネクタ 453">
          <a:extLst>
            <a:ext uri="{FF2B5EF4-FFF2-40B4-BE49-F238E27FC236}">
              <a16:creationId xmlns:a16="http://schemas.microsoft.com/office/drawing/2014/main" id="{41265A6A-35E4-4AAF-82A6-F051E45C97A5}"/>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5" name="テキスト ボックス 454">
          <a:extLst>
            <a:ext uri="{FF2B5EF4-FFF2-40B4-BE49-F238E27FC236}">
              <a16:creationId xmlns:a16="http://schemas.microsoft.com/office/drawing/2014/main" id="{1495BFB4-619F-4BCC-B7D7-F4169890C343}"/>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a:extLst>
            <a:ext uri="{FF2B5EF4-FFF2-40B4-BE49-F238E27FC236}">
              <a16:creationId xmlns:a16="http://schemas.microsoft.com/office/drawing/2014/main" id="{461B8842-FD8D-47D8-AF8A-89299C1D6DC4}"/>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7" name="テキスト ボックス 456">
          <a:extLst>
            <a:ext uri="{FF2B5EF4-FFF2-40B4-BE49-F238E27FC236}">
              <a16:creationId xmlns:a16="http://schemas.microsoft.com/office/drawing/2014/main" id="{F8B00910-FAD7-49CF-9096-70EEC6149B10}"/>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市民会館】&#10;一人当たり面積グラフ枠">
          <a:extLst>
            <a:ext uri="{FF2B5EF4-FFF2-40B4-BE49-F238E27FC236}">
              <a16:creationId xmlns:a16="http://schemas.microsoft.com/office/drawing/2014/main" id="{D88ED744-C3ED-4573-A032-7332612CFA79}"/>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87630</xdr:rowOff>
    </xdr:from>
    <xdr:to>
      <xdr:col>54</xdr:col>
      <xdr:colOff>189865</xdr:colOff>
      <xdr:row>108</xdr:row>
      <xdr:rowOff>30480</xdr:rowOff>
    </xdr:to>
    <xdr:cxnSp macro="">
      <xdr:nvCxnSpPr>
        <xdr:cNvPr id="459" name="直線コネクタ 458">
          <a:extLst>
            <a:ext uri="{FF2B5EF4-FFF2-40B4-BE49-F238E27FC236}">
              <a16:creationId xmlns:a16="http://schemas.microsoft.com/office/drawing/2014/main" id="{464E32A8-E9CD-42E4-B905-E98969B5C406}"/>
            </a:ext>
          </a:extLst>
        </xdr:cNvPr>
        <xdr:cNvCxnSpPr/>
      </xdr:nvCxnSpPr>
      <xdr:spPr>
        <a:xfrm flipV="1">
          <a:off x="9219565" y="1668399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34307</xdr:rowOff>
    </xdr:from>
    <xdr:ext cx="469744" cy="259045"/>
    <xdr:sp macro="" textlink="">
      <xdr:nvSpPr>
        <xdr:cNvPr id="460" name="【市民会館】&#10;一人当たり面積最小値テキスト">
          <a:extLst>
            <a:ext uri="{FF2B5EF4-FFF2-40B4-BE49-F238E27FC236}">
              <a16:creationId xmlns:a16="http://schemas.microsoft.com/office/drawing/2014/main" id="{23F47106-EBA7-495A-8A3B-2220148DAE7F}"/>
            </a:ext>
          </a:extLst>
        </xdr:cNvPr>
        <xdr:cNvSpPr txBox="1"/>
      </xdr:nvSpPr>
      <xdr:spPr>
        <a:xfrm>
          <a:off x="9258300"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30480</xdr:rowOff>
    </xdr:from>
    <xdr:to>
      <xdr:col>55</xdr:col>
      <xdr:colOff>88900</xdr:colOff>
      <xdr:row>108</xdr:row>
      <xdr:rowOff>30480</xdr:rowOff>
    </xdr:to>
    <xdr:cxnSp macro="">
      <xdr:nvCxnSpPr>
        <xdr:cNvPr id="461" name="直線コネクタ 460">
          <a:extLst>
            <a:ext uri="{FF2B5EF4-FFF2-40B4-BE49-F238E27FC236}">
              <a16:creationId xmlns:a16="http://schemas.microsoft.com/office/drawing/2014/main" id="{9CB3C84B-5120-4151-AF4F-7C71A0D071C0}"/>
            </a:ext>
          </a:extLst>
        </xdr:cNvPr>
        <xdr:cNvCxnSpPr/>
      </xdr:nvCxnSpPr>
      <xdr:spPr>
        <a:xfrm>
          <a:off x="9154160" y="18135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34307</xdr:rowOff>
    </xdr:from>
    <xdr:ext cx="469744" cy="259045"/>
    <xdr:sp macro="" textlink="">
      <xdr:nvSpPr>
        <xdr:cNvPr id="462" name="【市民会館】&#10;一人当たり面積最大値テキスト">
          <a:extLst>
            <a:ext uri="{FF2B5EF4-FFF2-40B4-BE49-F238E27FC236}">
              <a16:creationId xmlns:a16="http://schemas.microsoft.com/office/drawing/2014/main" id="{C4CDAE18-1637-41A6-BF68-CAE12CEF7FED}"/>
            </a:ext>
          </a:extLst>
        </xdr:cNvPr>
        <xdr:cNvSpPr txBox="1"/>
      </xdr:nvSpPr>
      <xdr:spPr>
        <a:xfrm>
          <a:off x="9258300" y="16463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87630</xdr:rowOff>
    </xdr:from>
    <xdr:to>
      <xdr:col>55</xdr:col>
      <xdr:colOff>88900</xdr:colOff>
      <xdr:row>99</xdr:row>
      <xdr:rowOff>87630</xdr:rowOff>
    </xdr:to>
    <xdr:cxnSp macro="">
      <xdr:nvCxnSpPr>
        <xdr:cNvPr id="463" name="直線コネクタ 462">
          <a:extLst>
            <a:ext uri="{FF2B5EF4-FFF2-40B4-BE49-F238E27FC236}">
              <a16:creationId xmlns:a16="http://schemas.microsoft.com/office/drawing/2014/main" id="{7BF03E84-A86D-4EDA-AE97-C8B33D69A103}"/>
            </a:ext>
          </a:extLst>
        </xdr:cNvPr>
        <xdr:cNvCxnSpPr/>
      </xdr:nvCxnSpPr>
      <xdr:spPr>
        <a:xfrm>
          <a:off x="9154160" y="166839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7638</xdr:rowOff>
    </xdr:from>
    <xdr:ext cx="469744" cy="259045"/>
    <xdr:sp macro="" textlink="">
      <xdr:nvSpPr>
        <xdr:cNvPr id="464" name="【市民会館】&#10;一人当たり面積平均値テキスト">
          <a:extLst>
            <a:ext uri="{FF2B5EF4-FFF2-40B4-BE49-F238E27FC236}">
              <a16:creationId xmlns:a16="http://schemas.microsoft.com/office/drawing/2014/main" id="{A4AE442B-8ACD-4E6B-B420-518DF44D305E}"/>
            </a:ext>
          </a:extLst>
        </xdr:cNvPr>
        <xdr:cNvSpPr txBox="1"/>
      </xdr:nvSpPr>
      <xdr:spPr>
        <a:xfrm>
          <a:off x="9258300" y="176098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29211</xdr:rowOff>
    </xdr:from>
    <xdr:to>
      <xdr:col>55</xdr:col>
      <xdr:colOff>50800</xdr:colOff>
      <xdr:row>105</xdr:row>
      <xdr:rowOff>130811</xdr:rowOff>
    </xdr:to>
    <xdr:sp macro="" textlink="">
      <xdr:nvSpPr>
        <xdr:cNvPr id="465" name="フローチャート: 判断 464">
          <a:extLst>
            <a:ext uri="{FF2B5EF4-FFF2-40B4-BE49-F238E27FC236}">
              <a16:creationId xmlns:a16="http://schemas.microsoft.com/office/drawing/2014/main" id="{70666593-D52E-42E6-9F71-7DFEE0B5B0C6}"/>
            </a:ext>
          </a:extLst>
        </xdr:cNvPr>
        <xdr:cNvSpPr/>
      </xdr:nvSpPr>
      <xdr:spPr>
        <a:xfrm>
          <a:off x="9192260" y="1763141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36830</xdr:rowOff>
    </xdr:from>
    <xdr:to>
      <xdr:col>50</xdr:col>
      <xdr:colOff>165100</xdr:colOff>
      <xdr:row>105</xdr:row>
      <xdr:rowOff>138430</xdr:rowOff>
    </xdr:to>
    <xdr:sp macro="" textlink="">
      <xdr:nvSpPr>
        <xdr:cNvPr id="466" name="フローチャート: 判断 465">
          <a:extLst>
            <a:ext uri="{FF2B5EF4-FFF2-40B4-BE49-F238E27FC236}">
              <a16:creationId xmlns:a16="http://schemas.microsoft.com/office/drawing/2014/main" id="{AEFEB7E3-7DA3-43D2-8BCD-E3EDF0D8A50D}"/>
            </a:ext>
          </a:extLst>
        </xdr:cNvPr>
        <xdr:cNvSpPr/>
      </xdr:nvSpPr>
      <xdr:spPr>
        <a:xfrm>
          <a:off x="8445500" y="1763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36830</xdr:rowOff>
    </xdr:from>
    <xdr:to>
      <xdr:col>46</xdr:col>
      <xdr:colOff>38100</xdr:colOff>
      <xdr:row>105</xdr:row>
      <xdr:rowOff>138430</xdr:rowOff>
    </xdr:to>
    <xdr:sp macro="" textlink="">
      <xdr:nvSpPr>
        <xdr:cNvPr id="467" name="フローチャート: 判断 466">
          <a:extLst>
            <a:ext uri="{FF2B5EF4-FFF2-40B4-BE49-F238E27FC236}">
              <a16:creationId xmlns:a16="http://schemas.microsoft.com/office/drawing/2014/main" id="{B8640175-0494-4BDD-A2A7-ED5EF78C030C}"/>
            </a:ext>
          </a:extLst>
        </xdr:cNvPr>
        <xdr:cNvSpPr/>
      </xdr:nvSpPr>
      <xdr:spPr>
        <a:xfrm>
          <a:off x="7670800" y="176390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36830</xdr:rowOff>
    </xdr:from>
    <xdr:to>
      <xdr:col>41</xdr:col>
      <xdr:colOff>101600</xdr:colOff>
      <xdr:row>105</xdr:row>
      <xdr:rowOff>138430</xdr:rowOff>
    </xdr:to>
    <xdr:sp macro="" textlink="">
      <xdr:nvSpPr>
        <xdr:cNvPr id="468" name="フローチャート: 判断 467">
          <a:extLst>
            <a:ext uri="{FF2B5EF4-FFF2-40B4-BE49-F238E27FC236}">
              <a16:creationId xmlns:a16="http://schemas.microsoft.com/office/drawing/2014/main" id="{4D8ECB6B-6114-4B6A-A99A-0148079433E9}"/>
            </a:ext>
          </a:extLst>
        </xdr:cNvPr>
        <xdr:cNvSpPr/>
      </xdr:nvSpPr>
      <xdr:spPr>
        <a:xfrm>
          <a:off x="6873240" y="1763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82550</xdr:rowOff>
    </xdr:from>
    <xdr:to>
      <xdr:col>36</xdr:col>
      <xdr:colOff>165100</xdr:colOff>
      <xdr:row>106</xdr:row>
      <xdr:rowOff>12700</xdr:rowOff>
    </xdr:to>
    <xdr:sp macro="" textlink="">
      <xdr:nvSpPr>
        <xdr:cNvPr id="469" name="フローチャート: 判断 468">
          <a:extLst>
            <a:ext uri="{FF2B5EF4-FFF2-40B4-BE49-F238E27FC236}">
              <a16:creationId xmlns:a16="http://schemas.microsoft.com/office/drawing/2014/main" id="{E0821323-4C42-413A-A9D7-FAFEC0156E21}"/>
            </a:ext>
          </a:extLst>
        </xdr:cNvPr>
        <xdr:cNvSpPr/>
      </xdr:nvSpPr>
      <xdr:spPr>
        <a:xfrm>
          <a:off x="6098540" y="176847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64C4A22B-2544-4749-8EA4-CB8F843B16B4}"/>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AA13683B-4663-4BA6-9240-34BBCDA76E71}"/>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F8DC6875-7BC5-4404-81ED-C2A963B36C7B}"/>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D3DA152B-D5E8-4115-8B50-5A57FC48BA1F}"/>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60B7D1A8-B19F-45A5-BE6B-B9AEE7010A9C}"/>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99</xdr:row>
      <xdr:rowOff>36830</xdr:rowOff>
    </xdr:from>
    <xdr:to>
      <xdr:col>55</xdr:col>
      <xdr:colOff>50800</xdr:colOff>
      <xdr:row>99</xdr:row>
      <xdr:rowOff>138430</xdr:rowOff>
    </xdr:to>
    <xdr:sp macro="" textlink="">
      <xdr:nvSpPr>
        <xdr:cNvPr id="475" name="楕円 474">
          <a:extLst>
            <a:ext uri="{FF2B5EF4-FFF2-40B4-BE49-F238E27FC236}">
              <a16:creationId xmlns:a16="http://schemas.microsoft.com/office/drawing/2014/main" id="{4A571DB8-DA94-4BC5-84E1-F461006F704F}"/>
            </a:ext>
          </a:extLst>
        </xdr:cNvPr>
        <xdr:cNvSpPr/>
      </xdr:nvSpPr>
      <xdr:spPr>
        <a:xfrm>
          <a:off x="9192260" y="166331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98</xdr:row>
      <xdr:rowOff>161307</xdr:rowOff>
    </xdr:from>
    <xdr:ext cx="469744" cy="259045"/>
    <xdr:sp macro="" textlink="">
      <xdr:nvSpPr>
        <xdr:cNvPr id="476" name="【市民会館】&#10;一人当たり面積該当値テキスト">
          <a:extLst>
            <a:ext uri="{FF2B5EF4-FFF2-40B4-BE49-F238E27FC236}">
              <a16:creationId xmlns:a16="http://schemas.microsoft.com/office/drawing/2014/main" id="{75758976-B33F-4A41-A943-F3B68CF322C7}"/>
            </a:ext>
          </a:extLst>
        </xdr:cNvPr>
        <xdr:cNvSpPr txBox="1"/>
      </xdr:nvSpPr>
      <xdr:spPr>
        <a:xfrm>
          <a:off x="9258300" y="1659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101</xdr:row>
      <xdr:rowOff>36830</xdr:rowOff>
    </xdr:from>
    <xdr:to>
      <xdr:col>50</xdr:col>
      <xdr:colOff>165100</xdr:colOff>
      <xdr:row>101</xdr:row>
      <xdr:rowOff>138430</xdr:rowOff>
    </xdr:to>
    <xdr:sp macro="" textlink="">
      <xdr:nvSpPr>
        <xdr:cNvPr id="477" name="楕円 476">
          <a:extLst>
            <a:ext uri="{FF2B5EF4-FFF2-40B4-BE49-F238E27FC236}">
              <a16:creationId xmlns:a16="http://schemas.microsoft.com/office/drawing/2014/main" id="{D31772C4-D8A1-4658-A66B-EADF17CEF7D2}"/>
            </a:ext>
          </a:extLst>
        </xdr:cNvPr>
        <xdr:cNvSpPr/>
      </xdr:nvSpPr>
      <xdr:spPr>
        <a:xfrm>
          <a:off x="8445500" y="16968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99</xdr:row>
      <xdr:rowOff>87630</xdr:rowOff>
    </xdr:from>
    <xdr:to>
      <xdr:col>55</xdr:col>
      <xdr:colOff>0</xdr:colOff>
      <xdr:row>101</xdr:row>
      <xdr:rowOff>87630</xdr:rowOff>
    </xdr:to>
    <xdr:cxnSp macro="">
      <xdr:nvCxnSpPr>
        <xdr:cNvPr id="478" name="直線コネクタ 477">
          <a:extLst>
            <a:ext uri="{FF2B5EF4-FFF2-40B4-BE49-F238E27FC236}">
              <a16:creationId xmlns:a16="http://schemas.microsoft.com/office/drawing/2014/main" id="{9BFAC0E3-901B-4192-A733-2149CED81AC8}"/>
            </a:ext>
          </a:extLst>
        </xdr:cNvPr>
        <xdr:cNvCxnSpPr/>
      </xdr:nvCxnSpPr>
      <xdr:spPr>
        <a:xfrm flipV="1">
          <a:off x="8496300" y="16683990"/>
          <a:ext cx="723900" cy="335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101</xdr:row>
      <xdr:rowOff>36830</xdr:rowOff>
    </xdr:from>
    <xdr:to>
      <xdr:col>46</xdr:col>
      <xdr:colOff>38100</xdr:colOff>
      <xdr:row>101</xdr:row>
      <xdr:rowOff>138430</xdr:rowOff>
    </xdr:to>
    <xdr:sp macro="" textlink="">
      <xdr:nvSpPr>
        <xdr:cNvPr id="479" name="楕円 478">
          <a:extLst>
            <a:ext uri="{FF2B5EF4-FFF2-40B4-BE49-F238E27FC236}">
              <a16:creationId xmlns:a16="http://schemas.microsoft.com/office/drawing/2014/main" id="{D99A93DF-6495-4C91-B951-2AC4D894B617}"/>
            </a:ext>
          </a:extLst>
        </xdr:cNvPr>
        <xdr:cNvSpPr/>
      </xdr:nvSpPr>
      <xdr:spPr>
        <a:xfrm>
          <a:off x="7670800" y="169684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101</xdr:row>
      <xdr:rowOff>87630</xdr:rowOff>
    </xdr:from>
    <xdr:to>
      <xdr:col>50</xdr:col>
      <xdr:colOff>114300</xdr:colOff>
      <xdr:row>101</xdr:row>
      <xdr:rowOff>87630</xdr:rowOff>
    </xdr:to>
    <xdr:cxnSp macro="">
      <xdr:nvCxnSpPr>
        <xdr:cNvPr id="480" name="直線コネクタ 479">
          <a:extLst>
            <a:ext uri="{FF2B5EF4-FFF2-40B4-BE49-F238E27FC236}">
              <a16:creationId xmlns:a16="http://schemas.microsoft.com/office/drawing/2014/main" id="{3D7FEB72-8929-4CCF-B39F-2F999664601D}"/>
            </a:ext>
          </a:extLst>
        </xdr:cNvPr>
        <xdr:cNvCxnSpPr/>
      </xdr:nvCxnSpPr>
      <xdr:spPr>
        <a:xfrm>
          <a:off x="7713980" y="1701927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101</xdr:row>
      <xdr:rowOff>44450</xdr:rowOff>
    </xdr:from>
    <xdr:to>
      <xdr:col>41</xdr:col>
      <xdr:colOff>101600</xdr:colOff>
      <xdr:row>101</xdr:row>
      <xdr:rowOff>146050</xdr:rowOff>
    </xdr:to>
    <xdr:sp macro="" textlink="">
      <xdr:nvSpPr>
        <xdr:cNvPr id="481" name="楕円 480">
          <a:extLst>
            <a:ext uri="{FF2B5EF4-FFF2-40B4-BE49-F238E27FC236}">
              <a16:creationId xmlns:a16="http://schemas.microsoft.com/office/drawing/2014/main" id="{C26D56EC-66BD-4D3F-AFE2-360940C0B72E}"/>
            </a:ext>
          </a:extLst>
        </xdr:cNvPr>
        <xdr:cNvSpPr/>
      </xdr:nvSpPr>
      <xdr:spPr>
        <a:xfrm>
          <a:off x="6873240" y="16976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101</xdr:row>
      <xdr:rowOff>87630</xdr:rowOff>
    </xdr:from>
    <xdr:to>
      <xdr:col>45</xdr:col>
      <xdr:colOff>177800</xdr:colOff>
      <xdr:row>101</xdr:row>
      <xdr:rowOff>95250</xdr:rowOff>
    </xdr:to>
    <xdr:cxnSp macro="">
      <xdr:nvCxnSpPr>
        <xdr:cNvPr id="482" name="直線コネクタ 481">
          <a:extLst>
            <a:ext uri="{FF2B5EF4-FFF2-40B4-BE49-F238E27FC236}">
              <a16:creationId xmlns:a16="http://schemas.microsoft.com/office/drawing/2014/main" id="{2371D2F2-D0AC-4C05-96EF-ABF6630A2410}"/>
            </a:ext>
          </a:extLst>
        </xdr:cNvPr>
        <xdr:cNvCxnSpPr/>
      </xdr:nvCxnSpPr>
      <xdr:spPr>
        <a:xfrm flipV="1">
          <a:off x="6924040" y="17019270"/>
          <a:ext cx="78994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102</xdr:row>
      <xdr:rowOff>71120</xdr:rowOff>
    </xdr:from>
    <xdr:to>
      <xdr:col>36</xdr:col>
      <xdr:colOff>165100</xdr:colOff>
      <xdr:row>103</xdr:row>
      <xdr:rowOff>1270</xdr:rowOff>
    </xdr:to>
    <xdr:sp macro="" textlink="">
      <xdr:nvSpPr>
        <xdr:cNvPr id="483" name="楕円 482">
          <a:extLst>
            <a:ext uri="{FF2B5EF4-FFF2-40B4-BE49-F238E27FC236}">
              <a16:creationId xmlns:a16="http://schemas.microsoft.com/office/drawing/2014/main" id="{7403455E-CE87-42BE-BCBF-8F3AEFD8893F}"/>
            </a:ext>
          </a:extLst>
        </xdr:cNvPr>
        <xdr:cNvSpPr/>
      </xdr:nvSpPr>
      <xdr:spPr>
        <a:xfrm>
          <a:off x="6098540" y="171704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101</xdr:row>
      <xdr:rowOff>95250</xdr:rowOff>
    </xdr:from>
    <xdr:to>
      <xdr:col>41</xdr:col>
      <xdr:colOff>50800</xdr:colOff>
      <xdr:row>102</xdr:row>
      <xdr:rowOff>121920</xdr:rowOff>
    </xdr:to>
    <xdr:cxnSp macro="">
      <xdr:nvCxnSpPr>
        <xdr:cNvPr id="484" name="直線コネクタ 483">
          <a:extLst>
            <a:ext uri="{FF2B5EF4-FFF2-40B4-BE49-F238E27FC236}">
              <a16:creationId xmlns:a16="http://schemas.microsoft.com/office/drawing/2014/main" id="{E0E44E5B-DCCD-460E-AEEA-A3FB810B049F}"/>
            </a:ext>
          </a:extLst>
        </xdr:cNvPr>
        <xdr:cNvCxnSpPr/>
      </xdr:nvCxnSpPr>
      <xdr:spPr>
        <a:xfrm flipV="1">
          <a:off x="6149340" y="17026890"/>
          <a:ext cx="774700" cy="194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129557</xdr:rowOff>
    </xdr:from>
    <xdr:ext cx="469744" cy="259045"/>
    <xdr:sp macro="" textlink="">
      <xdr:nvSpPr>
        <xdr:cNvPr id="485" name="n_1aveValue【市民会館】&#10;一人当たり面積">
          <a:extLst>
            <a:ext uri="{FF2B5EF4-FFF2-40B4-BE49-F238E27FC236}">
              <a16:creationId xmlns:a16="http://schemas.microsoft.com/office/drawing/2014/main" id="{2BEA3F61-2AB5-4BB7-B634-F2D6B3223E3C}"/>
            </a:ext>
          </a:extLst>
        </xdr:cNvPr>
        <xdr:cNvSpPr txBox="1"/>
      </xdr:nvSpPr>
      <xdr:spPr>
        <a:xfrm>
          <a:off x="8271587" y="17731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129557</xdr:rowOff>
    </xdr:from>
    <xdr:ext cx="469744" cy="259045"/>
    <xdr:sp macro="" textlink="">
      <xdr:nvSpPr>
        <xdr:cNvPr id="486" name="n_2aveValue【市民会館】&#10;一人当たり面積">
          <a:extLst>
            <a:ext uri="{FF2B5EF4-FFF2-40B4-BE49-F238E27FC236}">
              <a16:creationId xmlns:a16="http://schemas.microsoft.com/office/drawing/2014/main" id="{3F15F501-FEED-4A2D-9533-558E08E0673C}"/>
            </a:ext>
          </a:extLst>
        </xdr:cNvPr>
        <xdr:cNvSpPr txBox="1"/>
      </xdr:nvSpPr>
      <xdr:spPr>
        <a:xfrm>
          <a:off x="7509587" y="17731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129557</xdr:rowOff>
    </xdr:from>
    <xdr:ext cx="469744" cy="259045"/>
    <xdr:sp macro="" textlink="">
      <xdr:nvSpPr>
        <xdr:cNvPr id="487" name="n_3aveValue【市民会館】&#10;一人当たり面積">
          <a:extLst>
            <a:ext uri="{FF2B5EF4-FFF2-40B4-BE49-F238E27FC236}">
              <a16:creationId xmlns:a16="http://schemas.microsoft.com/office/drawing/2014/main" id="{8538DC3C-A818-461B-A1D6-DC9E458CE664}"/>
            </a:ext>
          </a:extLst>
        </xdr:cNvPr>
        <xdr:cNvSpPr txBox="1"/>
      </xdr:nvSpPr>
      <xdr:spPr>
        <a:xfrm>
          <a:off x="6712027" y="17731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3827</xdr:rowOff>
    </xdr:from>
    <xdr:ext cx="469744" cy="259045"/>
    <xdr:sp macro="" textlink="">
      <xdr:nvSpPr>
        <xdr:cNvPr id="488" name="n_4aveValue【市民会館】&#10;一人当たり面積">
          <a:extLst>
            <a:ext uri="{FF2B5EF4-FFF2-40B4-BE49-F238E27FC236}">
              <a16:creationId xmlns:a16="http://schemas.microsoft.com/office/drawing/2014/main" id="{6535FABD-0AF8-4BAF-AAC1-F65B84B36C1F}"/>
            </a:ext>
          </a:extLst>
        </xdr:cNvPr>
        <xdr:cNvSpPr txBox="1"/>
      </xdr:nvSpPr>
      <xdr:spPr>
        <a:xfrm>
          <a:off x="5937327" y="17773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99</xdr:row>
      <xdr:rowOff>154957</xdr:rowOff>
    </xdr:from>
    <xdr:ext cx="469744" cy="259045"/>
    <xdr:sp macro="" textlink="">
      <xdr:nvSpPr>
        <xdr:cNvPr id="489" name="n_1mainValue【市民会館】&#10;一人当たり面積">
          <a:extLst>
            <a:ext uri="{FF2B5EF4-FFF2-40B4-BE49-F238E27FC236}">
              <a16:creationId xmlns:a16="http://schemas.microsoft.com/office/drawing/2014/main" id="{7000741C-2238-456D-BD2A-C3E808B67EDB}"/>
            </a:ext>
          </a:extLst>
        </xdr:cNvPr>
        <xdr:cNvSpPr txBox="1"/>
      </xdr:nvSpPr>
      <xdr:spPr>
        <a:xfrm>
          <a:off x="8271587" y="16751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99</xdr:row>
      <xdr:rowOff>154957</xdr:rowOff>
    </xdr:from>
    <xdr:ext cx="469744" cy="259045"/>
    <xdr:sp macro="" textlink="">
      <xdr:nvSpPr>
        <xdr:cNvPr id="490" name="n_2mainValue【市民会館】&#10;一人当たり面積">
          <a:extLst>
            <a:ext uri="{FF2B5EF4-FFF2-40B4-BE49-F238E27FC236}">
              <a16:creationId xmlns:a16="http://schemas.microsoft.com/office/drawing/2014/main" id="{4DA307A3-D487-4CBA-8750-2E74FDCB884B}"/>
            </a:ext>
          </a:extLst>
        </xdr:cNvPr>
        <xdr:cNvSpPr txBox="1"/>
      </xdr:nvSpPr>
      <xdr:spPr>
        <a:xfrm>
          <a:off x="7509587" y="16751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99</xdr:row>
      <xdr:rowOff>162577</xdr:rowOff>
    </xdr:from>
    <xdr:ext cx="469744" cy="259045"/>
    <xdr:sp macro="" textlink="">
      <xdr:nvSpPr>
        <xdr:cNvPr id="491" name="n_3mainValue【市民会館】&#10;一人当たり面積">
          <a:extLst>
            <a:ext uri="{FF2B5EF4-FFF2-40B4-BE49-F238E27FC236}">
              <a16:creationId xmlns:a16="http://schemas.microsoft.com/office/drawing/2014/main" id="{6B549EB6-7BB5-486A-8822-D8CE4D30020D}"/>
            </a:ext>
          </a:extLst>
        </xdr:cNvPr>
        <xdr:cNvSpPr txBox="1"/>
      </xdr:nvSpPr>
      <xdr:spPr>
        <a:xfrm>
          <a:off x="6712027" y="1675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101</xdr:row>
      <xdr:rowOff>17797</xdr:rowOff>
    </xdr:from>
    <xdr:ext cx="469744" cy="259045"/>
    <xdr:sp macro="" textlink="">
      <xdr:nvSpPr>
        <xdr:cNvPr id="492" name="n_4mainValue【市民会館】&#10;一人当たり面積">
          <a:extLst>
            <a:ext uri="{FF2B5EF4-FFF2-40B4-BE49-F238E27FC236}">
              <a16:creationId xmlns:a16="http://schemas.microsoft.com/office/drawing/2014/main" id="{E14ACBD9-20F8-4262-9D62-182896FFCF2E}"/>
            </a:ext>
          </a:extLst>
        </xdr:cNvPr>
        <xdr:cNvSpPr txBox="1"/>
      </xdr:nvSpPr>
      <xdr:spPr>
        <a:xfrm>
          <a:off x="5937327" y="16949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a:extLst>
            <a:ext uri="{FF2B5EF4-FFF2-40B4-BE49-F238E27FC236}">
              <a16:creationId xmlns:a16="http://schemas.microsoft.com/office/drawing/2014/main" id="{611A1268-FA4E-48DA-9FB7-62B6CD11B7D6}"/>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a:extLst>
            <a:ext uri="{FF2B5EF4-FFF2-40B4-BE49-F238E27FC236}">
              <a16:creationId xmlns:a16="http://schemas.microsoft.com/office/drawing/2014/main" id="{A50A199F-6768-4B2A-98AD-328E5C349EA0}"/>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a:extLst>
            <a:ext uri="{FF2B5EF4-FFF2-40B4-BE49-F238E27FC236}">
              <a16:creationId xmlns:a16="http://schemas.microsoft.com/office/drawing/2014/main" id="{315A639F-A29F-47C8-BAB0-22502EEC742B}"/>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a:extLst>
            <a:ext uri="{FF2B5EF4-FFF2-40B4-BE49-F238E27FC236}">
              <a16:creationId xmlns:a16="http://schemas.microsoft.com/office/drawing/2014/main" id="{4DDB0F69-2B6D-421E-A70C-DD32CB01BD12}"/>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a:extLst>
            <a:ext uri="{FF2B5EF4-FFF2-40B4-BE49-F238E27FC236}">
              <a16:creationId xmlns:a16="http://schemas.microsoft.com/office/drawing/2014/main" id="{9DBBF941-2E85-4981-A20F-B4A99145EA06}"/>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a:extLst>
            <a:ext uri="{FF2B5EF4-FFF2-40B4-BE49-F238E27FC236}">
              <a16:creationId xmlns:a16="http://schemas.microsoft.com/office/drawing/2014/main" id="{FBCB2990-F85B-46DA-A72A-FE8A3ABE6FA8}"/>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a:extLst>
            <a:ext uri="{FF2B5EF4-FFF2-40B4-BE49-F238E27FC236}">
              <a16:creationId xmlns:a16="http://schemas.microsoft.com/office/drawing/2014/main" id="{7C01363B-F438-4CBD-922A-1D546826E69F}"/>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a:extLst>
            <a:ext uri="{FF2B5EF4-FFF2-40B4-BE49-F238E27FC236}">
              <a16:creationId xmlns:a16="http://schemas.microsoft.com/office/drawing/2014/main" id="{6DEF608F-A40A-4E5C-8A1E-C1402CA36D6D}"/>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1" name="テキスト ボックス 500">
          <a:extLst>
            <a:ext uri="{FF2B5EF4-FFF2-40B4-BE49-F238E27FC236}">
              <a16:creationId xmlns:a16="http://schemas.microsoft.com/office/drawing/2014/main" id="{3972A35B-F931-4B2C-951F-9021CE06FF77}"/>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2" name="直線コネクタ 501">
          <a:extLst>
            <a:ext uri="{FF2B5EF4-FFF2-40B4-BE49-F238E27FC236}">
              <a16:creationId xmlns:a16="http://schemas.microsoft.com/office/drawing/2014/main" id="{FF095ADB-5BCD-4685-B621-1FB54605221A}"/>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3" name="テキスト ボックス 502">
          <a:extLst>
            <a:ext uri="{FF2B5EF4-FFF2-40B4-BE49-F238E27FC236}">
              <a16:creationId xmlns:a16="http://schemas.microsoft.com/office/drawing/2014/main" id="{342F70F8-7EC6-40EE-AE9C-2BC94DED01DD}"/>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4" name="直線コネクタ 503">
          <a:extLst>
            <a:ext uri="{FF2B5EF4-FFF2-40B4-BE49-F238E27FC236}">
              <a16:creationId xmlns:a16="http://schemas.microsoft.com/office/drawing/2014/main" id="{07BFC66A-192A-4D8C-B543-0B155464F744}"/>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5" name="テキスト ボックス 504">
          <a:extLst>
            <a:ext uri="{FF2B5EF4-FFF2-40B4-BE49-F238E27FC236}">
              <a16:creationId xmlns:a16="http://schemas.microsoft.com/office/drawing/2014/main" id="{74DE9F9F-2DBD-488D-8609-131BE621EC2E}"/>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6" name="直線コネクタ 505">
          <a:extLst>
            <a:ext uri="{FF2B5EF4-FFF2-40B4-BE49-F238E27FC236}">
              <a16:creationId xmlns:a16="http://schemas.microsoft.com/office/drawing/2014/main" id="{E45CCDAF-B6BA-47DF-980B-BA6326A2950D}"/>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7" name="テキスト ボックス 506">
          <a:extLst>
            <a:ext uri="{FF2B5EF4-FFF2-40B4-BE49-F238E27FC236}">
              <a16:creationId xmlns:a16="http://schemas.microsoft.com/office/drawing/2014/main" id="{345E2145-CDCA-4D5F-AE17-9EF97DBA0FEA}"/>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8" name="直線コネクタ 507">
          <a:extLst>
            <a:ext uri="{FF2B5EF4-FFF2-40B4-BE49-F238E27FC236}">
              <a16:creationId xmlns:a16="http://schemas.microsoft.com/office/drawing/2014/main" id="{24B8CBF0-E887-4107-B33C-AAB1F24EBE0E}"/>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9" name="テキスト ボックス 508">
          <a:extLst>
            <a:ext uri="{FF2B5EF4-FFF2-40B4-BE49-F238E27FC236}">
              <a16:creationId xmlns:a16="http://schemas.microsoft.com/office/drawing/2014/main" id="{1AB346BD-8356-4863-87E9-8D686F32985A}"/>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0" name="直線コネクタ 509">
          <a:extLst>
            <a:ext uri="{FF2B5EF4-FFF2-40B4-BE49-F238E27FC236}">
              <a16:creationId xmlns:a16="http://schemas.microsoft.com/office/drawing/2014/main" id="{BF80ED61-5AFD-44C9-A3A6-3B8616364361}"/>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1" name="テキスト ボックス 510">
          <a:extLst>
            <a:ext uri="{FF2B5EF4-FFF2-40B4-BE49-F238E27FC236}">
              <a16:creationId xmlns:a16="http://schemas.microsoft.com/office/drawing/2014/main" id="{BC7D6093-BB36-4DED-8522-E305E670076A}"/>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2" name="直線コネクタ 511">
          <a:extLst>
            <a:ext uri="{FF2B5EF4-FFF2-40B4-BE49-F238E27FC236}">
              <a16:creationId xmlns:a16="http://schemas.microsoft.com/office/drawing/2014/main" id="{106CC62F-70FC-4816-A5FA-FC7476A98BF8}"/>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3" name="テキスト ボックス 512">
          <a:extLst>
            <a:ext uri="{FF2B5EF4-FFF2-40B4-BE49-F238E27FC236}">
              <a16:creationId xmlns:a16="http://schemas.microsoft.com/office/drawing/2014/main" id="{EE458E72-9E7B-4AF3-91BE-FD17A09E0777}"/>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4" name="直線コネクタ 513">
          <a:extLst>
            <a:ext uri="{FF2B5EF4-FFF2-40B4-BE49-F238E27FC236}">
              <a16:creationId xmlns:a16="http://schemas.microsoft.com/office/drawing/2014/main" id="{CE1506DD-1533-48BF-B0A8-6CEF5D17D62A}"/>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5" name="テキスト ボックス 514">
          <a:extLst>
            <a:ext uri="{FF2B5EF4-FFF2-40B4-BE49-F238E27FC236}">
              <a16:creationId xmlns:a16="http://schemas.microsoft.com/office/drawing/2014/main" id="{51DED93E-D11C-4D1B-A7AD-7313E29E793B}"/>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6" name="【一般廃棄物処理施設】&#10;有形固定資産減価償却率グラフ枠">
          <a:extLst>
            <a:ext uri="{FF2B5EF4-FFF2-40B4-BE49-F238E27FC236}">
              <a16:creationId xmlns:a16="http://schemas.microsoft.com/office/drawing/2014/main" id="{3FA3451D-D5FA-4881-90B3-A8D21AAC8EC3}"/>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66675</xdr:rowOff>
    </xdr:from>
    <xdr:to>
      <xdr:col>85</xdr:col>
      <xdr:colOff>126364</xdr:colOff>
      <xdr:row>42</xdr:row>
      <xdr:rowOff>28575</xdr:rowOff>
    </xdr:to>
    <xdr:cxnSp macro="">
      <xdr:nvCxnSpPr>
        <xdr:cNvPr id="517" name="直線コネクタ 516">
          <a:extLst>
            <a:ext uri="{FF2B5EF4-FFF2-40B4-BE49-F238E27FC236}">
              <a16:creationId xmlns:a16="http://schemas.microsoft.com/office/drawing/2014/main" id="{BECAB721-F271-4C31-A07B-887D0C6BA324}"/>
            </a:ext>
          </a:extLst>
        </xdr:cNvPr>
        <xdr:cNvCxnSpPr/>
      </xdr:nvCxnSpPr>
      <xdr:spPr>
        <a:xfrm flipV="1">
          <a:off x="14375764" y="5766435"/>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32402</xdr:rowOff>
    </xdr:from>
    <xdr:ext cx="405111" cy="259045"/>
    <xdr:sp macro="" textlink="">
      <xdr:nvSpPr>
        <xdr:cNvPr id="518" name="【一般廃棄物処理施設】&#10;有形固定資産減価償却率最小値テキスト">
          <a:extLst>
            <a:ext uri="{FF2B5EF4-FFF2-40B4-BE49-F238E27FC236}">
              <a16:creationId xmlns:a16="http://schemas.microsoft.com/office/drawing/2014/main" id="{48F9DA5F-1335-4CDF-AFE8-86893237A9B0}"/>
            </a:ext>
          </a:extLst>
        </xdr:cNvPr>
        <xdr:cNvSpPr txBox="1"/>
      </xdr:nvSpPr>
      <xdr:spPr>
        <a:xfrm>
          <a:off x="14414500" y="707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28575</xdr:rowOff>
    </xdr:from>
    <xdr:to>
      <xdr:col>86</xdr:col>
      <xdr:colOff>25400</xdr:colOff>
      <xdr:row>42</xdr:row>
      <xdr:rowOff>28575</xdr:rowOff>
    </xdr:to>
    <xdr:cxnSp macro="">
      <xdr:nvCxnSpPr>
        <xdr:cNvPr id="519" name="直線コネクタ 518">
          <a:extLst>
            <a:ext uri="{FF2B5EF4-FFF2-40B4-BE49-F238E27FC236}">
              <a16:creationId xmlns:a16="http://schemas.microsoft.com/office/drawing/2014/main" id="{30000FBF-5C2A-4E4C-B992-758D3320E7E1}"/>
            </a:ext>
          </a:extLst>
        </xdr:cNvPr>
        <xdr:cNvCxnSpPr/>
      </xdr:nvCxnSpPr>
      <xdr:spPr>
        <a:xfrm>
          <a:off x="14287500" y="70694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13352</xdr:rowOff>
    </xdr:from>
    <xdr:ext cx="405111" cy="259045"/>
    <xdr:sp macro="" textlink="">
      <xdr:nvSpPr>
        <xdr:cNvPr id="520" name="【一般廃棄物処理施設】&#10;有形固定資産減価償却率最大値テキスト">
          <a:extLst>
            <a:ext uri="{FF2B5EF4-FFF2-40B4-BE49-F238E27FC236}">
              <a16:creationId xmlns:a16="http://schemas.microsoft.com/office/drawing/2014/main" id="{B60F483F-9AB7-401F-8D18-27ECBD83708B}"/>
            </a:ext>
          </a:extLst>
        </xdr:cNvPr>
        <xdr:cNvSpPr txBox="1"/>
      </xdr:nvSpPr>
      <xdr:spPr>
        <a:xfrm>
          <a:off x="14414500" y="5545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66675</xdr:rowOff>
    </xdr:from>
    <xdr:to>
      <xdr:col>86</xdr:col>
      <xdr:colOff>25400</xdr:colOff>
      <xdr:row>34</xdr:row>
      <xdr:rowOff>66675</xdr:rowOff>
    </xdr:to>
    <xdr:cxnSp macro="">
      <xdr:nvCxnSpPr>
        <xdr:cNvPr id="521" name="直線コネクタ 520">
          <a:extLst>
            <a:ext uri="{FF2B5EF4-FFF2-40B4-BE49-F238E27FC236}">
              <a16:creationId xmlns:a16="http://schemas.microsoft.com/office/drawing/2014/main" id="{F00A5F82-1FF9-4679-8CCC-3E4123253A10}"/>
            </a:ext>
          </a:extLst>
        </xdr:cNvPr>
        <xdr:cNvCxnSpPr/>
      </xdr:nvCxnSpPr>
      <xdr:spPr>
        <a:xfrm>
          <a:off x="14287500" y="57664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61612</xdr:rowOff>
    </xdr:from>
    <xdr:ext cx="405111" cy="259045"/>
    <xdr:sp macro="" textlink="">
      <xdr:nvSpPr>
        <xdr:cNvPr id="522" name="【一般廃棄物処理施設】&#10;有形固定資産減価償却率平均値テキスト">
          <a:extLst>
            <a:ext uri="{FF2B5EF4-FFF2-40B4-BE49-F238E27FC236}">
              <a16:creationId xmlns:a16="http://schemas.microsoft.com/office/drawing/2014/main" id="{FCD1979E-0954-4FED-82C3-2DBF60CD38F7}"/>
            </a:ext>
          </a:extLst>
        </xdr:cNvPr>
        <xdr:cNvSpPr txBox="1"/>
      </xdr:nvSpPr>
      <xdr:spPr>
        <a:xfrm>
          <a:off x="14414500" y="62642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38735</xdr:rowOff>
    </xdr:from>
    <xdr:to>
      <xdr:col>85</xdr:col>
      <xdr:colOff>177800</xdr:colOff>
      <xdr:row>38</xdr:row>
      <xdr:rowOff>140335</xdr:rowOff>
    </xdr:to>
    <xdr:sp macro="" textlink="">
      <xdr:nvSpPr>
        <xdr:cNvPr id="523" name="フローチャート: 判断 522">
          <a:extLst>
            <a:ext uri="{FF2B5EF4-FFF2-40B4-BE49-F238E27FC236}">
              <a16:creationId xmlns:a16="http://schemas.microsoft.com/office/drawing/2014/main" id="{C1B04017-A9E5-4D29-837B-2F2FF6BB4901}"/>
            </a:ext>
          </a:extLst>
        </xdr:cNvPr>
        <xdr:cNvSpPr/>
      </xdr:nvSpPr>
      <xdr:spPr>
        <a:xfrm>
          <a:off x="14325600" y="640905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4445</xdr:rowOff>
    </xdr:from>
    <xdr:to>
      <xdr:col>81</xdr:col>
      <xdr:colOff>101600</xdr:colOff>
      <xdr:row>38</xdr:row>
      <xdr:rowOff>106045</xdr:rowOff>
    </xdr:to>
    <xdr:sp macro="" textlink="">
      <xdr:nvSpPr>
        <xdr:cNvPr id="524" name="フローチャート: 判断 523">
          <a:extLst>
            <a:ext uri="{FF2B5EF4-FFF2-40B4-BE49-F238E27FC236}">
              <a16:creationId xmlns:a16="http://schemas.microsoft.com/office/drawing/2014/main" id="{A5E3E3E6-74A2-4BF5-907A-56FF7F3D9E83}"/>
            </a:ext>
          </a:extLst>
        </xdr:cNvPr>
        <xdr:cNvSpPr/>
      </xdr:nvSpPr>
      <xdr:spPr>
        <a:xfrm>
          <a:off x="13578840" y="6374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147320</xdr:rowOff>
    </xdr:from>
    <xdr:to>
      <xdr:col>76</xdr:col>
      <xdr:colOff>165100</xdr:colOff>
      <xdr:row>38</xdr:row>
      <xdr:rowOff>77470</xdr:rowOff>
    </xdr:to>
    <xdr:sp macro="" textlink="">
      <xdr:nvSpPr>
        <xdr:cNvPr id="525" name="フローチャート: 判断 524">
          <a:extLst>
            <a:ext uri="{FF2B5EF4-FFF2-40B4-BE49-F238E27FC236}">
              <a16:creationId xmlns:a16="http://schemas.microsoft.com/office/drawing/2014/main" id="{363AAB98-AAF0-4C8D-AA70-8308BFBB9215}"/>
            </a:ext>
          </a:extLst>
        </xdr:cNvPr>
        <xdr:cNvSpPr/>
      </xdr:nvSpPr>
      <xdr:spPr>
        <a:xfrm>
          <a:off x="12804140" y="63500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156845</xdr:rowOff>
    </xdr:from>
    <xdr:to>
      <xdr:col>72</xdr:col>
      <xdr:colOff>38100</xdr:colOff>
      <xdr:row>38</xdr:row>
      <xdr:rowOff>86995</xdr:rowOff>
    </xdr:to>
    <xdr:sp macro="" textlink="">
      <xdr:nvSpPr>
        <xdr:cNvPr id="526" name="フローチャート: 判断 525">
          <a:extLst>
            <a:ext uri="{FF2B5EF4-FFF2-40B4-BE49-F238E27FC236}">
              <a16:creationId xmlns:a16="http://schemas.microsoft.com/office/drawing/2014/main" id="{8623D016-1CB4-457C-9A08-6342836A9F1D}"/>
            </a:ext>
          </a:extLst>
        </xdr:cNvPr>
        <xdr:cNvSpPr/>
      </xdr:nvSpPr>
      <xdr:spPr>
        <a:xfrm>
          <a:off x="12029440" y="63595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33020</xdr:rowOff>
    </xdr:from>
    <xdr:to>
      <xdr:col>67</xdr:col>
      <xdr:colOff>101600</xdr:colOff>
      <xdr:row>38</xdr:row>
      <xdr:rowOff>134620</xdr:rowOff>
    </xdr:to>
    <xdr:sp macro="" textlink="">
      <xdr:nvSpPr>
        <xdr:cNvPr id="527" name="フローチャート: 判断 526">
          <a:extLst>
            <a:ext uri="{FF2B5EF4-FFF2-40B4-BE49-F238E27FC236}">
              <a16:creationId xmlns:a16="http://schemas.microsoft.com/office/drawing/2014/main" id="{F1070ED2-025A-441F-B978-1F595002CE2E}"/>
            </a:ext>
          </a:extLst>
        </xdr:cNvPr>
        <xdr:cNvSpPr/>
      </xdr:nvSpPr>
      <xdr:spPr>
        <a:xfrm>
          <a:off x="1123188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98FC4E25-9039-47CC-90F4-621444B7A4B0}"/>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A63B0FBE-D990-4B96-BF9C-E2E09995F024}"/>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808134EB-E185-4A9B-AE16-A4BE3A5121C9}"/>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A03414F0-E162-49B0-91A9-5AD6B6077235}"/>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C74A171B-5B90-44B1-9D2B-828E31429B5D}"/>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120650</xdr:rowOff>
    </xdr:from>
    <xdr:to>
      <xdr:col>85</xdr:col>
      <xdr:colOff>177800</xdr:colOff>
      <xdr:row>42</xdr:row>
      <xdr:rowOff>50800</xdr:rowOff>
    </xdr:to>
    <xdr:sp macro="" textlink="">
      <xdr:nvSpPr>
        <xdr:cNvPr id="533" name="楕円 532">
          <a:extLst>
            <a:ext uri="{FF2B5EF4-FFF2-40B4-BE49-F238E27FC236}">
              <a16:creationId xmlns:a16="http://schemas.microsoft.com/office/drawing/2014/main" id="{33B87EB5-D859-40B6-AAE6-79C42F048E3D}"/>
            </a:ext>
          </a:extLst>
        </xdr:cNvPr>
        <xdr:cNvSpPr/>
      </xdr:nvSpPr>
      <xdr:spPr>
        <a:xfrm>
          <a:off x="14325600" y="699389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35577</xdr:rowOff>
    </xdr:from>
    <xdr:ext cx="405111" cy="259045"/>
    <xdr:sp macro="" textlink="">
      <xdr:nvSpPr>
        <xdr:cNvPr id="534" name="【一般廃棄物処理施設】&#10;有形固定資産減価償却率該当値テキスト">
          <a:extLst>
            <a:ext uri="{FF2B5EF4-FFF2-40B4-BE49-F238E27FC236}">
              <a16:creationId xmlns:a16="http://schemas.microsoft.com/office/drawing/2014/main" id="{82878347-7521-436C-A9EC-FF591FA13272}"/>
            </a:ext>
          </a:extLst>
        </xdr:cNvPr>
        <xdr:cNvSpPr txBox="1"/>
      </xdr:nvSpPr>
      <xdr:spPr>
        <a:xfrm>
          <a:off x="14414500" y="6908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76835</xdr:rowOff>
    </xdr:from>
    <xdr:to>
      <xdr:col>81</xdr:col>
      <xdr:colOff>101600</xdr:colOff>
      <xdr:row>42</xdr:row>
      <xdr:rowOff>6985</xdr:rowOff>
    </xdr:to>
    <xdr:sp macro="" textlink="">
      <xdr:nvSpPr>
        <xdr:cNvPr id="535" name="楕円 534">
          <a:extLst>
            <a:ext uri="{FF2B5EF4-FFF2-40B4-BE49-F238E27FC236}">
              <a16:creationId xmlns:a16="http://schemas.microsoft.com/office/drawing/2014/main" id="{F0A6EDF5-AFBE-4F5D-9768-8386A317F7E3}"/>
            </a:ext>
          </a:extLst>
        </xdr:cNvPr>
        <xdr:cNvSpPr/>
      </xdr:nvSpPr>
      <xdr:spPr>
        <a:xfrm>
          <a:off x="13578840" y="69500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127635</xdr:rowOff>
    </xdr:from>
    <xdr:to>
      <xdr:col>85</xdr:col>
      <xdr:colOff>127000</xdr:colOff>
      <xdr:row>42</xdr:row>
      <xdr:rowOff>0</xdr:rowOff>
    </xdr:to>
    <xdr:cxnSp macro="">
      <xdr:nvCxnSpPr>
        <xdr:cNvPr id="536" name="直線コネクタ 535">
          <a:extLst>
            <a:ext uri="{FF2B5EF4-FFF2-40B4-BE49-F238E27FC236}">
              <a16:creationId xmlns:a16="http://schemas.microsoft.com/office/drawing/2014/main" id="{65472F29-0811-4561-98BE-1C2898DD856B}"/>
            </a:ext>
          </a:extLst>
        </xdr:cNvPr>
        <xdr:cNvCxnSpPr/>
      </xdr:nvCxnSpPr>
      <xdr:spPr>
        <a:xfrm>
          <a:off x="13629640" y="7000875"/>
          <a:ext cx="74676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61595</xdr:rowOff>
    </xdr:from>
    <xdr:to>
      <xdr:col>76</xdr:col>
      <xdr:colOff>165100</xdr:colOff>
      <xdr:row>41</xdr:row>
      <xdr:rowOff>163195</xdr:rowOff>
    </xdr:to>
    <xdr:sp macro="" textlink="">
      <xdr:nvSpPr>
        <xdr:cNvPr id="537" name="楕円 536">
          <a:extLst>
            <a:ext uri="{FF2B5EF4-FFF2-40B4-BE49-F238E27FC236}">
              <a16:creationId xmlns:a16="http://schemas.microsoft.com/office/drawing/2014/main" id="{57574587-3EE2-4503-93F6-27085AE5897D}"/>
            </a:ext>
          </a:extLst>
        </xdr:cNvPr>
        <xdr:cNvSpPr/>
      </xdr:nvSpPr>
      <xdr:spPr>
        <a:xfrm>
          <a:off x="12804140" y="6934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112395</xdr:rowOff>
    </xdr:from>
    <xdr:to>
      <xdr:col>81</xdr:col>
      <xdr:colOff>50800</xdr:colOff>
      <xdr:row>41</xdr:row>
      <xdr:rowOff>127635</xdr:rowOff>
    </xdr:to>
    <xdr:cxnSp macro="">
      <xdr:nvCxnSpPr>
        <xdr:cNvPr id="538" name="直線コネクタ 537">
          <a:extLst>
            <a:ext uri="{FF2B5EF4-FFF2-40B4-BE49-F238E27FC236}">
              <a16:creationId xmlns:a16="http://schemas.microsoft.com/office/drawing/2014/main" id="{61D53AFD-ED80-44FB-B5AB-B88AEB032EAB}"/>
            </a:ext>
          </a:extLst>
        </xdr:cNvPr>
        <xdr:cNvCxnSpPr/>
      </xdr:nvCxnSpPr>
      <xdr:spPr>
        <a:xfrm>
          <a:off x="12854940" y="6985635"/>
          <a:ext cx="7747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42545</xdr:rowOff>
    </xdr:from>
    <xdr:to>
      <xdr:col>72</xdr:col>
      <xdr:colOff>38100</xdr:colOff>
      <xdr:row>41</xdr:row>
      <xdr:rowOff>144145</xdr:rowOff>
    </xdr:to>
    <xdr:sp macro="" textlink="">
      <xdr:nvSpPr>
        <xdr:cNvPr id="539" name="楕円 538">
          <a:extLst>
            <a:ext uri="{FF2B5EF4-FFF2-40B4-BE49-F238E27FC236}">
              <a16:creationId xmlns:a16="http://schemas.microsoft.com/office/drawing/2014/main" id="{2F3BA7E8-FB82-4D3A-922F-ED8A9CFF8AB4}"/>
            </a:ext>
          </a:extLst>
        </xdr:cNvPr>
        <xdr:cNvSpPr/>
      </xdr:nvSpPr>
      <xdr:spPr>
        <a:xfrm>
          <a:off x="12029440" y="691578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93345</xdr:rowOff>
    </xdr:from>
    <xdr:to>
      <xdr:col>76</xdr:col>
      <xdr:colOff>114300</xdr:colOff>
      <xdr:row>41</xdr:row>
      <xdr:rowOff>112395</xdr:rowOff>
    </xdr:to>
    <xdr:cxnSp macro="">
      <xdr:nvCxnSpPr>
        <xdr:cNvPr id="540" name="直線コネクタ 539">
          <a:extLst>
            <a:ext uri="{FF2B5EF4-FFF2-40B4-BE49-F238E27FC236}">
              <a16:creationId xmlns:a16="http://schemas.microsoft.com/office/drawing/2014/main" id="{0C261293-956C-4577-BBA6-D94312D165BF}"/>
            </a:ext>
          </a:extLst>
        </xdr:cNvPr>
        <xdr:cNvCxnSpPr/>
      </xdr:nvCxnSpPr>
      <xdr:spPr>
        <a:xfrm>
          <a:off x="12072620" y="6966585"/>
          <a:ext cx="78232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19685</xdr:rowOff>
    </xdr:from>
    <xdr:to>
      <xdr:col>67</xdr:col>
      <xdr:colOff>101600</xdr:colOff>
      <xdr:row>41</xdr:row>
      <xdr:rowOff>121285</xdr:rowOff>
    </xdr:to>
    <xdr:sp macro="" textlink="">
      <xdr:nvSpPr>
        <xdr:cNvPr id="541" name="楕円 540">
          <a:extLst>
            <a:ext uri="{FF2B5EF4-FFF2-40B4-BE49-F238E27FC236}">
              <a16:creationId xmlns:a16="http://schemas.microsoft.com/office/drawing/2014/main" id="{FC98C863-E80D-4710-BEE6-55B99C2BA7AF}"/>
            </a:ext>
          </a:extLst>
        </xdr:cNvPr>
        <xdr:cNvSpPr/>
      </xdr:nvSpPr>
      <xdr:spPr>
        <a:xfrm>
          <a:off x="11231880" y="689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70485</xdr:rowOff>
    </xdr:from>
    <xdr:to>
      <xdr:col>71</xdr:col>
      <xdr:colOff>177800</xdr:colOff>
      <xdr:row>41</xdr:row>
      <xdr:rowOff>93345</xdr:rowOff>
    </xdr:to>
    <xdr:cxnSp macro="">
      <xdr:nvCxnSpPr>
        <xdr:cNvPr id="542" name="直線コネクタ 541">
          <a:extLst>
            <a:ext uri="{FF2B5EF4-FFF2-40B4-BE49-F238E27FC236}">
              <a16:creationId xmlns:a16="http://schemas.microsoft.com/office/drawing/2014/main" id="{0108A7AE-283D-4749-B56F-1068AEC0AF43}"/>
            </a:ext>
          </a:extLst>
        </xdr:cNvPr>
        <xdr:cNvCxnSpPr/>
      </xdr:nvCxnSpPr>
      <xdr:spPr>
        <a:xfrm>
          <a:off x="11282680" y="6943725"/>
          <a:ext cx="78994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122572</xdr:rowOff>
    </xdr:from>
    <xdr:ext cx="405111" cy="259045"/>
    <xdr:sp macro="" textlink="">
      <xdr:nvSpPr>
        <xdr:cNvPr id="543" name="n_1aveValue【一般廃棄物処理施設】&#10;有形固定資産減価償却率">
          <a:extLst>
            <a:ext uri="{FF2B5EF4-FFF2-40B4-BE49-F238E27FC236}">
              <a16:creationId xmlns:a16="http://schemas.microsoft.com/office/drawing/2014/main" id="{F782D905-7944-4244-97E7-ECF16FE41592}"/>
            </a:ext>
          </a:extLst>
        </xdr:cNvPr>
        <xdr:cNvSpPr txBox="1"/>
      </xdr:nvSpPr>
      <xdr:spPr>
        <a:xfrm>
          <a:off x="13437244" y="6157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93997</xdr:rowOff>
    </xdr:from>
    <xdr:ext cx="405111" cy="259045"/>
    <xdr:sp macro="" textlink="">
      <xdr:nvSpPr>
        <xdr:cNvPr id="544" name="n_2aveValue【一般廃棄物処理施設】&#10;有形固定資産減価償却率">
          <a:extLst>
            <a:ext uri="{FF2B5EF4-FFF2-40B4-BE49-F238E27FC236}">
              <a16:creationId xmlns:a16="http://schemas.microsoft.com/office/drawing/2014/main" id="{4651D78C-B6E1-44D3-A9F1-069173DE5D40}"/>
            </a:ext>
          </a:extLst>
        </xdr:cNvPr>
        <xdr:cNvSpPr txBox="1"/>
      </xdr:nvSpPr>
      <xdr:spPr>
        <a:xfrm>
          <a:off x="12675244" y="6129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103522</xdr:rowOff>
    </xdr:from>
    <xdr:ext cx="405111" cy="259045"/>
    <xdr:sp macro="" textlink="">
      <xdr:nvSpPr>
        <xdr:cNvPr id="545" name="n_3aveValue【一般廃棄物処理施設】&#10;有形固定資産減価償却率">
          <a:extLst>
            <a:ext uri="{FF2B5EF4-FFF2-40B4-BE49-F238E27FC236}">
              <a16:creationId xmlns:a16="http://schemas.microsoft.com/office/drawing/2014/main" id="{6E686EB1-3C22-4D6C-99C3-1FDFFF5BFD53}"/>
            </a:ext>
          </a:extLst>
        </xdr:cNvPr>
        <xdr:cNvSpPr txBox="1"/>
      </xdr:nvSpPr>
      <xdr:spPr>
        <a:xfrm>
          <a:off x="11900544" y="613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151147</xdr:rowOff>
    </xdr:from>
    <xdr:ext cx="405111" cy="259045"/>
    <xdr:sp macro="" textlink="">
      <xdr:nvSpPr>
        <xdr:cNvPr id="546" name="n_4aveValue【一般廃棄物処理施設】&#10;有形固定資産減価償却率">
          <a:extLst>
            <a:ext uri="{FF2B5EF4-FFF2-40B4-BE49-F238E27FC236}">
              <a16:creationId xmlns:a16="http://schemas.microsoft.com/office/drawing/2014/main" id="{A50F67AE-3525-4EA2-8693-1DF5F5BE0BAA}"/>
            </a:ext>
          </a:extLst>
        </xdr:cNvPr>
        <xdr:cNvSpPr txBox="1"/>
      </xdr:nvSpPr>
      <xdr:spPr>
        <a:xfrm>
          <a:off x="11102984" y="618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169562</xdr:rowOff>
    </xdr:from>
    <xdr:ext cx="405111" cy="259045"/>
    <xdr:sp macro="" textlink="">
      <xdr:nvSpPr>
        <xdr:cNvPr id="547" name="n_1mainValue【一般廃棄物処理施設】&#10;有形固定資産減価償却率">
          <a:extLst>
            <a:ext uri="{FF2B5EF4-FFF2-40B4-BE49-F238E27FC236}">
              <a16:creationId xmlns:a16="http://schemas.microsoft.com/office/drawing/2014/main" id="{F16E2A08-4EF0-4996-B573-852F39071F35}"/>
            </a:ext>
          </a:extLst>
        </xdr:cNvPr>
        <xdr:cNvSpPr txBox="1"/>
      </xdr:nvSpPr>
      <xdr:spPr>
        <a:xfrm>
          <a:off x="13437244" y="704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154322</xdr:rowOff>
    </xdr:from>
    <xdr:ext cx="405111" cy="259045"/>
    <xdr:sp macro="" textlink="">
      <xdr:nvSpPr>
        <xdr:cNvPr id="548" name="n_2mainValue【一般廃棄物処理施設】&#10;有形固定資産減価償却率">
          <a:extLst>
            <a:ext uri="{FF2B5EF4-FFF2-40B4-BE49-F238E27FC236}">
              <a16:creationId xmlns:a16="http://schemas.microsoft.com/office/drawing/2014/main" id="{DCA44DE2-D864-4281-905D-A535EBFA5B3D}"/>
            </a:ext>
          </a:extLst>
        </xdr:cNvPr>
        <xdr:cNvSpPr txBox="1"/>
      </xdr:nvSpPr>
      <xdr:spPr>
        <a:xfrm>
          <a:off x="12675244" y="7027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135272</xdr:rowOff>
    </xdr:from>
    <xdr:ext cx="405111" cy="259045"/>
    <xdr:sp macro="" textlink="">
      <xdr:nvSpPr>
        <xdr:cNvPr id="549" name="n_3mainValue【一般廃棄物処理施設】&#10;有形固定資産減価償却率">
          <a:extLst>
            <a:ext uri="{FF2B5EF4-FFF2-40B4-BE49-F238E27FC236}">
              <a16:creationId xmlns:a16="http://schemas.microsoft.com/office/drawing/2014/main" id="{74544071-6C41-4875-B789-70496405E159}"/>
            </a:ext>
          </a:extLst>
        </xdr:cNvPr>
        <xdr:cNvSpPr txBox="1"/>
      </xdr:nvSpPr>
      <xdr:spPr>
        <a:xfrm>
          <a:off x="11900544" y="7008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112412</xdr:rowOff>
    </xdr:from>
    <xdr:ext cx="405111" cy="259045"/>
    <xdr:sp macro="" textlink="">
      <xdr:nvSpPr>
        <xdr:cNvPr id="550" name="n_4mainValue【一般廃棄物処理施設】&#10;有形固定資産減価償却率">
          <a:extLst>
            <a:ext uri="{FF2B5EF4-FFF2-40B4-BE49-F238E27FC236}">
              <a16:creationId xmlns:a16="http://schemas.microsoft.com/office/drawing/2014/main" id="{73D475BB-A1CE-4CB2-A1F7-28AB56C31EA1}"/>
            </a:ext>
          </a:extLst>
        </xdr:cNvPr>
        <xdr:cNvSpPr txBox="1"/>
      </xdr:nvSpPr>
      <xdr:spPr>
        <a:xfrm>
          <a:off x="11102984" y="6985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1" name="正方形/長方形 550">
          <a:extLst>
            <a:ext uri="{FF2B5EF4-FFF2-40B4-BE49-F238E27FC236}">
              <a16:creationId xmlns:a16="http://schemas.microsoft.com/office/drawing/2014/main" id="{CBF2C8F4-7E08-406A-A807-22F52B5E455A}"/>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2" name="正方形/長方形 551">
          <a:extLst>
            <a:ext uri="{FF2B5EF4-FFF2-40B4-BE49-F238E27FC236}">
              <a16:creationId xmlns:a16="http://schemas.microsoft.com/office/drawing/2014/main" id="{8B7B05EF-C919-4452-82E2-AFB229F57A53}"/>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3" name="正方形/長方形 552">
          <a:extLst>
            <a:ext uri="{FF2B5EF4-FFF2-40B4-BE49-F238E27FC236}">
              <a16:creationId xmlns:a16="http://schemas.microsoft.com/office/drawing/2014/main" id="{151E2BF0-F6D8-4D94-B733-0807C7738D5C}"/>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4" name="正方形/長方形 553">
          <a:extLst>
            <a:ext uri="{FF2B5EF4-FFF2-40B4-BE49-F238E27FC236}">
              <a16:creationId xmlns:a16="http://schemas.microsoft.com/office/drawing/2014/main" id="{A005595A-1DE5-4D67-BCCC-4A82B56B2740}"/>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5" name="正方形/長方形 554">
          <a:extLst>
            <a:ext uri="{FF2B5EF4-FFF2-40B4-BE49-F238E27FC236}">
              <a16:creationId xmlns:a16="http://schemas.microsoft.com/office/drawing/2014/main" id="{5DB7AC72-D8B4-4B51-9337-3A5B9927A3DC}"/>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6" name="正方形/長方形 555">
          <a:extLst>
            <a:ext uri="{FF2B5EF4-FFF2-40B4-BE49-F238E27FC236}">
              <a16:creationId xmlns:a16="http://schemas.microsoft.com/office/drawing/2014/main" id="{EB97A603-5C8A-4746-B53D-C2BB2B7388A1}"/>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7" name="正方形/長方形 556">
          <a:extLst>
            <a:ext uri="{FF2B5EF4-FFF2-40B4-BE49-F238E27FC236}">
              <a16:creationId xmlns:a16="http://schemas.microsoft.com/office/drawing/2014/main" id="{7F380DE5-B2AA-493A-85AD-FDCF77CED862}"/>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8" name="正方形/長方形 557">
          <a:extLst>
            <a:ext uri="{FF2B5EF4-FFF2-40B4-BE49-F238E27FC236}">
              <a16:creationId xmlns:a16="http://schemas.microsoft.com/office/drawing/2014/main" id="{6BA07110-2909-4C96-9C7E-9FB959A37FE5}"/>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9" name="テキスト ボックス 558">
          <a:extLst>
            <a:ext uri="{FF2B5EF4-FFF2-40B4-BE49-F238E27FC236}">
              <a16:creationId xmlns:a16="http://schemas.microsoft.com/office/drawing/2014/main" id="{D81C8C91-79E8-4CF6-80D7-0122B6BB9011}"/>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0" name="直線コネクタ 559">
          <a:extLst>
            <a:ext uri="{FF2B5EF4-FFF2-40B4-BE49-F238E27FC236}">
              <a16:creationId xmlns:a16="http://schemas.microsoft.com/office/drawing/2014/main" id="{11046405-C977-4B53-819A-72A20A8BFDE0}"/>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1" name="直線コネクタ 560">
          <a:extLst>
            <a:ext uri="{FF2B5EF4-FFF2-40B4-BE49-F238E27FC236}">
              <a16:creationId xmlns:a16="http://schemas.microsoft.com/office/drawing/2014/main" id="{820245F1-A408-4FC0-A287-A33F42C86DF4}"/>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2" name="テキスト ボックス 561">
          <a:extLst>
            <a:ext uri="{FF2B5EF4-FFF2-40B4-BE49-F238E27FC236}">
              <a16:creationId xmlns:a16="http://schemas.microsoft.com/office/drawing/2014/main" id="{84BBEF55-D3B8-4D1B-A28A-144C8D46F615}"/>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3" name="直線コネクタ 562">
          <a:extLst>
            <a:ext uri="{FF2B5EF4-FFF2-40B4-BE49-F238E27FC236}">
              <a16:creationId xmlns:a16="http://schemas.microsoft.com/office/drawing/2014/main" id="{F530FECF-ACC5-4CED-87D8-738635BCBFBD}"/>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38</xdr:row>
      <xdr:rowOff>48277</xdr:rowOff>
    </xdr:from>
    <xdr:ext cx="531299" cy="259045"/>
    <xdr:sp macro="" textlink="">
      <xdr:nvSpPr>
        <xdr:cNvPr id="564" name="テキスト ボックス 563">
          <a:extLst>
            <a:ext uri="{FF2B5EF4-FFF2-40B4-BE49-F238E27FC236}">
              <a16:creationId xmlns:a16="http://schemas.microsoft.com/office/drawing/2014/main" id="{D8F51F07-5B86-45DC-93CE-A3853181978D}"/>
            </a:ext>
          </a:extLst>
        </xdr:cNvPr>
        <xdr:cNvSpPr txBox="1"/>
      </xdr:nvSpPr>
      <xdr:spPr>
        <a:xfrm>
          <a:off x="15630721" y="64185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5" name="直線コネクタ 564">
          <a:extLst>
            <a:ext uri="{FF2B5EF4-FFF2-40B4-BE49-F238E27FC236}">
              <a16:creationId xmlns:a16="http://schemas.microsoft.com/office/drawing/2014/main" id="{31C027D4-804E-428E-BA00-4670B677FC96}"/>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6" name="テキスト ボックス 565">
          <a:extLst>
            <a:ext uri="{FF2B5EF4-FFF2-40B4-BE49-F238E27FC236}">
              <a16:creationId xmlns:a16="http://schemas.microsoft.com/office/drawing/2014/main" id="{1146B1DE-5A32-4F25-ACE0-CA356252B5AE}"/>
            </a:ext>
          </a:extLst>
        </xdr:cNvPr>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7" name="直線コネクタ 566">
          <a:extLst>
            <a:ext uri="{FF2B5EF4-FFF2-40B4-BE49-F238E27FC236}">
              <a16:creationId xmlns:a16="http://schemas.microsoft.com/office/drawing/2014/main" id="{7A01D645-6448-41BF-BB8A-0C75AF09A2FF}"/>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8" name="テキスト ボックス 567">
          <a:extLst>
            <a:ext uri="{FF2B5EF4-FFF2-40B4-BE49-F238E27FC236}">
              <a16:creationId xmlns:a16="http://schemas.microsoft.com/office/drawing/2014/main" id="{7AB1FE66-3647-42A8-8E0C-387A0D66A91D}"/>
            </a:ext>
          </a:extLst>
        </xdr:cNvPr>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9" name="直線コネクタ 568">
          <a:extLst>
            <a:ext uri="{FF2B5EF4-FFF2-40B4-BE49-F238E27FC236}">
              <a16:creationId xmlns:a16="http://schemas.microsoft.com/office/drawing/2014/main" id="{A27EB014-54BA-4116-A0EE-9D53F8EBACE3}"/>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0" name="テキスト ボックス 569">
          <a:extLst>
            <a:ext uri="{FF2B5EF4-FFF2-40B4-BE49-F238E27FC236}">
              <a16:creationId xmlns:a16="http://schemas.microsoft.com/office/drawing/2014/main" id="{95C66AB4-9055-496C-BB12-2A74A6A9455C}"/>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1" name="【一般廃棄物処理施設】&#10;一人当たり有形固定資産（償却資産）額グラフ枠">
          <a:extLst>
            <a:ext uri="{FF2B5EF4-FFF2-40B4-BE49-F238E27FC236}">
              <a16:creationId xmlns:a16="http://schemas.microsoft.com/office/drawing/2014/main" id="{6D5E2B72-9EF4-44CB-9D31-E42DBF86114D}"/>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35299</xdr:rowOff>
    </xdr:from>
    <xdr:to>
      <xdr:col>116</xdr:col>
      <xdr:colOff>62864</xdr:colOff>
      <xdr:row>41</xdr:row>
      <xdr:rowOff>85381</xdr:rowOff>
    </xdr:to>
    <xdr:cxnSp macro="">
      <xdr:nvCxnSpPr>
        <xdr:cNvPr id="572" name="直線コネクタ 571">
          <a:extLst>
            <a:ext uri="{FF2B5EF4-FFF2-40B4-BE49-F238E27FC236}">
              <a16:creationId xmlns:a16="http://schemas.microsoft.com/office/drawing/2014/main" id="{1A509A58-C9BF-4EE2-B000-E9C9E0218DC6}"/>
            </a:ext>
          </a:extLst>
        </xdr:cNvPr>
        <xdr:cNvCxnSpPr/>
      </xdr:nvCxnSpPr>
      <xdr:spPr>
        <a:xfrm flipV="1">
          <a:off x="19509104" y="5567419"/>
          <a:ext cx="0" cy="1391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89208</xdr:rowOff>
    </xdr:from>
    <xdr:ext cx="469744" cy="259045"/>
    <xdr:sp macro="" textlink="">
      <xdr:nvSpPr>
        <xdr:cNvPr id="573" name="【一般廃棄物処理施設】&#10;一人当たり有形固定資産（償却資産）額最小値テキスト">
          <a:extLst>
            <a:ext uri="{FF2B5EF4-FFF2-40B4-BE49-F238E27FC236}">
              <a16:creationId xmlns:a16="http://schemas.microsoft.com/office/drawing/2014/main" id="{D0488F87-D292-4135-9C24-53B7C45B0976}"/>
            </a:ext>
          </a:extLst>
        </xdr:cNvPr>
        <xdr:cNvSpPr txBox="1"/>
      </xdr:nvSpPr>
      <xdr:spPr>
        <a:xfrm>
          <a:off x="19547840" y="6962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85381</xdr:rowOff>
    </xdr:from>
    <xdr:to>
      <xdr:col>116</xdr:col>
      <xdr:colOff>152400</xdr:colOff>
      <xdr:row>41</xdr:row>
      <xdr:rowOff>85381</xdr:rowOff>
    </xdr:to>
    <xdr:cxnSp macro="">
      <xdr:nvCxnSpPr>
        <xdr:cNvPr id="574" name="直線コネクタ 573">
          <a:extLst>
            <a:ext uri="{FF2B5EF4-FFF2-40B4-BE49-F238E27FC236}">
              <a16:creationId xmlns:a16="http://schemas.microsoft.com/office/drawing/2014/main" id="{60F578C1-A864-4A6A-856E-F63DA98491CC}"/>
            </a:ext>
          </a:extLst>
        </xdr:cNvPr>
        <xdr:cNvCxnSpPr/>
      </xdr:nvCxnSpPr>
      <xdr:spPr>
        <a:xfrm>
          <a:off x="19443700" y="69586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153426</xdr:rowOff>
    </xdr:from>
    <xdr:ext cx="599010" cy="259045"/>
    <xdr:sp macro="" textlink="">
      <xdr:nvSpPr>
        <xdr:cNvPr id="575" name="【一般廃棄物処理施設】&#10;一人当たり有形固定資産（償却資産）額最大値テキスト">
          <a:extLst>
            <a:ext uri="{FF2B5EF4-FFF2-40B4-BE49-F238E27FC236}">
              <a16:creationId xmlns:a16="http://schemas.microsoft.com/office/drawing/2014/main" id="{1507452E-7153-4355-A50B-FDC281FEA67F}"/>
            </a:ext>
          </a:extLst>
        </xdr:cNvPr>
        <xdr:cNvSpPr txBox="1"/>
      </xdr:nvSpPr>
      <xdr:spPr>
        <a:xfrm>
          <a:off x="19547840" y="5350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35299</xdr:rowOff>
    </xdr:from>
    <xdr:to>
      <xdr:col>116</xdr:col>
      <xdr:colOff>152400</xdr:colOff>
      <xdr:row>33</xdr:row>
      <xdr:rowOff>35299</xdr:rowOff>
    </xdr:to>
    <xdr:cxnSp macro="">
      <xdr:nvCxnSpPr>
        <xdr:cNvPr id="576" name="直線コネクタ 575">
          <a:extLst>
            <a:ext uri="{FF2B5EF4-FFF2-40B4-BE49-F238E27FC236}">
              <a16:creationId xmlns:a16="http://schemas.microsoft.com/office/drawing/2014/main" id="{A7B82638-D380-40E9-B725-FBD6B7B79D5F}"/>
            </a:ext>
          </a:extLst>
        </xdr:cNvPr>
        <xdr:cNvCxnSpPr/>
      </xdr:nvCxnSpPr>
      <xdr:spPr>
        <a:xfrm>
          <a:off x="19443700" y="55674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34286</xdr:rowOff>
    </xdr:from>
    <xdr:ext cx="534377" cy="259045"/>
    <xdr:sp macro="" textlink="">
      <xdr:nvSpPr>
        <xdr:cNvPr id="577" name="【一般廃棄物処理施設】&#10;一人当たり有形固定資産（償却資産）額平均値テキスト">
          <a:extLst>
            <a:ext uri="{FF2B5EF4-FFF2-40B4-BE49-F238E27FC236}">
              <a16:creationId xmlns:a16="http://schemas.microsoft.com/office/drawing/2014/main" id="{19B227DF-99FA-427A-8CA1-973FF3725E79}"/>
            </a:ext>
          </a:extLst>
        </xdr:cNvPr>
        <xdr:cNvSpPr txBox="1"/>
      </xdr:nvSpPr>
      <xdr:spPr>
        <a:xfrm>
          <a:off x="19547840" y="64046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55859</xdr:rowOff>
    </xdr:from>
    <xdr:to>
      <xdr:col>116</xdr:col>
      <xdr:colOff>114300</xdr:colOff>
      <xdr:row>38</xdr:row>
      <xdr:rowOff>157459</xdr:rowOff>
    </xdr:to>
    <xdr:sp macro="" textlink="">
      <xdr:nvSpPr>
        <xdr:cNvPr id="578" name="フローチャート: 判断 577">
          <a:extLst>
            <a:ext uri="{FF2B5EF4-FFF2-40B4-BE49-F238E27FC236}">
              <a16:creationId xmlns:a16="http://schemas.microsoft.com/office/drawing/2014/main" id="{B01EE12B-AFFB-471E-BEA6-2AC8AB53937E}"/>
            </a:ext>
          </a:extLst>
        </xdr:cNvPr>
        <xdr:cNvSpPr/>
      </xdr:nvSpPr>
      <xdr:spPr>
        <a:xfrm>
          <a:off x="19458940" y="6426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57276</xdr:rowOff>
    </xdr:from>
    <xdr:to>
      <xdr:col>112</xdr:col>
      <xdr:colOff>38100</xdr:colOff>
      <xdr:row>38</xdr:row>
      <xdr:rowOff>158876</xdr:rowOff>
    </xdr:to>
    <xdr:sp macro="" textlink="">
      <xdr:nvSpPr>
        <xdr:cNvPr id="579" name="フローチャート: 判断 578">
          <a:extLst>
            <a:ext uri="{FF2B5EF4-FFF2-40B4-BE49-F238E27FC236}">
              <a16:creationId xmlns:a16="http://schemas.microsoft.com/office/drawing/2014/main" id="{0A8225AF-5493-4B6F-994D-AA09A5E9CA2E}"/>
            </a:ext>
          </a:extLst>
        </xdr:cNvPr>
        <xdr:cNvSpPr/>
      </xdr:nvSpPr>
      <xdr:spPr>
        <a:xfrm>
          <a:off x="18735040" y="642759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66868</xdr:rowOff>
    </xdr:from>
    <xdr:to>
      <xdr:col>107</xdr:col>
      <xdr:colOff>101600</xdr:colOff>
      <xdr:row>38</xdr:row>
      <xdr:rowOff>168468</xdr:rowOff>
    </xdr:to>
    <xdr:sp macro="" textlink="">
      <xdr:nvSpPr>
        <xdr:cNvPr id="580" name="フローチャート: 判断 579">
          <a:extLst>
            <a:ext uri="{FF2B5EF4-FFF2-40B4-BE49-F238E27FC236}">
              <a16:creationId xmlns:a16="http://schemas.microsoft.com/office/drawing/2014/main" id="{0838060E-D41C-400F-BBDF-E26DCDCAED4A}"/>
            </a:ext>
          </a:extLst>
        </xdr:cNvPr>
        <xdr:cNvSpPr/>
      </xdr:nvSpPr>
      <xdr:spPr>
        <a:xfrm>
          <a:off x="17937480" y="6437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94099</xdr:rowOff>
    </xdr:from>
    <xdr:to>
      <xdr:col>102</xdr:col>
      <xdr:colOff>165100</xdr:colOff>
      <xdr:row>39</xdr:row>
      <xdr:rowOff>24249</xdr:rowOff>
    </xdr:to>
    <xdr:sp macro="" textlink="">
      <xdr:nvSpPr>
        <xdr:cNvPr id="581" name="フローチャート: 判断 580">
          <a:extLst>
            <a:ext uri="{FF2B5EF4-FFF2-40B4-BE49-F238E27FC236}">
              <a16:creationId xmlns:a16="http://schemas.microsoft.com/office/drawing/2014/main" id="{CF080FE6-6AF9-4EA1-B42C-96652DDCE91F}"/>
            </a:ext>
          </a:extLst>
        </xdr:cNvPr>
        <xdr:cNvSpPr/>
      </xdr:nvSpPr>
      <xdr:spPr>
        <a:xfrm>
          <a:off x="17162780" y="64644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116822</xdr:rowOff>
    </xdr:from>
    <xdr:to>
      <xdr:col>98</xdr:col>
      <xdr:colOff>38100</xdr:colOff>
      <xdr:row>39</xdr:row>
      <xdr:rowOff>46972</xdr:rowOff>
    </xdr:to>
    <xdr:sp macro="" textlink="">
      <xdr:nvSpPr>
        <xdr:cNvPr id="582" name="フローチャート: 判断 581">
          <a:extLst>
            <a:ext uri="{FF2B5EF4-FFF2-40B4-BE49-F238E27FC236}">
              <a16:creationId xmlns:a16="http://schemas.microsoft.com/office/drawing/2014/main" id="{3BBDA903-4E6C-41F9-B288-6A727D7D80E9}"/>
            </a:ext>
          </a:extLst>
        </xdr:cNvPr>
        <xdr:cNvSpPr/>
      </xdr:nvSpPr>
      <xdr:spPr>
        <a:xfrm>
          <a:off x="16388080" y="64871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3B9F2732-74A1-4AE6-A646-619A6CCD8201}"/>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C8397CC3-32D5-419C-BFEC-29C282F057D3}"/>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10BB59C1-F81A-4A30-86DE-32C9AD85313D}"/>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96E8C267-7956-4094-BCE8-EC69F7EAF99E}"/>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0CBE1C97-5986-4DAD-AEC6-03C077B545B9}"/>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152328</xdr:rowOff>
    </xdr:from>
    <xdr:to>
      <xdr:col>116</xdr:col>
      <xdr:colOff>114300</xdr:colOff>
      <xdr:row>38</xdr:row>
      <xdr:rowOff>82478</xdr:rowOff>
    </xdr:to>
    <xdr:sp macro="" textlink="">
      <xdr:nvSpPr>
        <xdr:cNvPr id="588" name="楕円 587">
          <a:extLst>
            <a:ext uri="{FF2B5EF4-FFF2-40B4-BE49-F238E27FC236}">
              <a16:creationId xmlns:a16="http://schemas.microsoft.com/office/drawing/2014/main" id="{8EA8D693-4129-42E2-9CD7-18160B7167AF}"/>
            </a:ext>
          </a:extLst>
        </xdr:cNvPr>
        <xdr:cNvSpPr/>
      </xdr:nvSpPr>
      <xdr:spPr>
        <a:xfrm>
          <a:off x="19458940" y="63550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3755</xdr:rowOff>
    </xdr:from>
    <xdr:ext cx="534377" cy="259045"/>
    <xdr:sp macro="" textlink="">
      <xdr:nvSpPr>
        <xdr:cNvPr id="589" name="【一般廃棄物処理施設】&#10;一人当たり有形固定資産（償却資産）額該当値テキスト">
          <a:extLst>
            <a:ext uri="{FF2B5EF4-FFF2-40B4-BE49-F238E27FC236}">
              <a16:creationId xmlns:a16="http://schemas.microsoft.com/office/drawing/2014/main" id="{89A93F2B-6087-4657-9391-7295719CD572}"/>
            </a:ext>
          </a:extLst>
        </xdr:cNvPr>
        <xdr:cNvSpPr txBox="1"/>
      </xdr:nvSpPr>
      <xdr:spPr>
        <a:xfrm>
          <a:off x="19547840" y="6206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104230</xdr:rowOff>
    </xdr:from>
    <xdr:to>
      <xdr:col>112</xdr:col>
      <xdr:colOff>38100</xdr:colOff>
      <xdr:row>38</xdr:row>
      <xdr:rowOff>34381</xdr:rowOff>
    </xdr:to>
    <xdr:sp macro="" textlink="">
      <xdr:nvSpPr>
        <xdr:cNvPr id="590" name="楕円 589">
          <a:extLst>
            <a:ext uri="{FF2B5EF4-FFF2-40B4-BE49-F238E27FC236}">
              <a16:creationId xmlns:a16="http://schemas.microsoft.com/office/drawing/2014/main" id="{FBD8AC41-68DD-45C2-8F7F-11EEE0E340E9}"/>
            </a:ext>
          </a:extLst>
        </xdr:cNvPr>
        <xdr:cNvSpPr/>
      </xdr:nvSpPr>
      <xdr:spPr>
        <a:xfrm>
          <a:off x="18735040" y="6306910"/>
          <a:ext cx="78740" cy="9779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155030</xdr:rowOff>
    </xdr:from>
    <xdr:to>
      <xdr:col>116</xdr:col>
      <xdr:colOff>63500</xdr:colOff>
      <xdr:row>38</xdr:row>
      <xdr:rowOff>31678</xdr:rowOff>
    </xdr:to>
    <xdr:cxnSp macro="">
      <xdr:nvCxnSpPr>
        <xdr:cNvPr id="591" name="直線コネクタ 590">
          <a:extLst>
            <a:ext uri="{FF2B5EF4-FFF2-40B4-BE49-F238E27FC236}">
              <a16:creationId xmlns:a16="http://schemas.microsoft.com/office/drawing/2014/main" id="{2BA0890D-8167-496A-AEAE-9EB5DE0CB7B5}"/>
            </a:ext>
          </a:extLst>
        </xdr:cNvPr>
        <xdr:cNvCxnSpPr/>
      </xdr:nvCxnSpPr>
      <xdr:spPr>
        <a:xfrm>
          <a:off x="18778220" y="6357710"/>
          <a:ext cx="731520" cy="44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7844</xdr:rowOff>
    </xdr:from>
    <xdr:to>
      <xdr:col>107</xdr:col>
      <xdr:colOff>101600</xdr:colOff>
      <xdr:row>37</xdr:row>
      <xdr:rowOff>109444</xdr:rowOff>
    </xdr:to>
    <xdr:sp macro="" textlink="">
      <xdr:nvSpPr>
        <xdr:cNvPr id="592" name="楕円 591">
          <a:extLst>
            <a:ext uri="{FF2B5EF4-FFF2-40B4-BE49-F238E27FC236}">
              <a16:creationId xmlns:a16="http://schemas.microsoft.com/office/drawing/2014/main" id="{5441E238-B275-4854-ADF4-E2A840B9D19C}"/>
            </a:ext>
          </a:extLst>
        </xdr:cNvPr>
        <xdr:cNvSpPr/>
      </xdr:nvSpPr>
      <xdr:spPr>
        <a:xfrm>
          <a:off x="17937480" y="6210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58644</xdr:rowOff>
    </xdr:from>
    <xdr:to>
      <xdr:col>111</xdr:col>
      <xdr:colOff>177800</xdr:colOff>
      <xdr:row>37</xdr:row>
      <xdr:rowOff>155030</xdr:rowOff>
    </xdr:to>
    <xdr:cxnSp macro="">
      <xdr:nvCxnSpPr>
        <xdr:cNvPr id="593" name="直線コネクタ 592">
          <a:extLst>
            <a:ext uri="{FF2B5EF4-FFF2-40B4-BE49-F238E27FC236}">
              <a16:creationId xmlns:a16="http://schemas.microsoft.com/office/drawing/2014/main" id="{99D2FEA7-98E8-4394-8BCF-68C799D10FCF}"/>
            </a:ext>
          </a:extLst>
        </xdr:cNvPr>
        <xdr:cNvCxnSpPr/>
      </xdr:nvCxnSpPr>
      <xdr:spPr>
        <a:xfrm>
          <a:off x="17988280" y="6261324"/>
          <a:ext cx="789940" cy="96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9517</xdr:rowOff>
    </xdr:from>
    <xdr:to>
      <xdr:col>102</xdr:col>
      <xdr:colOff>165100</xdr:colOff>
      <xdr:row>37</xdr:row>
      <xdr:rowOff>111117</xdr:rowOff>
    </xdr:to>
    <xdr:sp macro="" textlink="">
      <xdr:nvSpPr>
        <xdr:cNvPr id="594" name="楕円 593">
          <a:extLst>
            <a:ext uri="{FF2B5EF4-FFF2-40B4-BE49-F238E27FC236}">
              <a16:creationId xmlns:a16="http://schemas.microsoft.com/office/drawing/2014/main" id="{312E101C-7072-4284-A73B-1E6D99FFFAF8}"/>
            </a:ext>
          </a:extLst>
        </xdr:cNvPr>
        <xdr:cNvSpPr/>
      </xdr:nvSpPr>
      <xdr:spPr>
        <a:xfrm>
          <a:off x="17162780" y="6212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58644</xdr:rowOff>
    </xdr:from>
    <xdr:to>
      <xdr:col>107</xdr:col>
      <xdr:colOff>50800</xdr:colOff>
      <xdr:row>37</xdr:row>
      <xdr:rowOff>60317</xdr:rowOff>
    </xdr:to>
    <xdr:cxnSp macro="">
      <xdr:nvCxnSpPr>
        <xdr:cNvPr id="595" name="直線コネクタ 594">
          <a:extLst>
            <a:ext uri="{FF2B5EF4-FFF2-40B4-BE49-F238E27FC236}">
              <a16:creationId xmlns:a16="http://schemas.microsoft.com/office/drawing/2014/main" id="{1BA568D3-87D5-440B-B959-1D70686F620F}"/>
            </a:ext>
          </a:extLst>
        </xdr:cNvPr>
        <xdr:cNvCxnSpPr/>
      </xdr:nvCxnSpPr>
      <xdr:spPr>
        <a:xfrm flipV="1">
          <a:off x="17213580" y="6261324"/>
          <a:ext cx="774700" cy="1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986</xdr:rowOff>
    </xdr:from>
    <xdr:to>
      <xdr:col>98</xdr:col>
      <xdr:colOff>38100</xdr:colOff>
      <xdr:row>37</xdr:row>
      <xdr:rowOff>102586</xdr:rowOff>
    </xdr:to>
    <xdr:sp macro="" textlink="">
      <xdr:nvSpPr>
        <xdr:cNvPr id="596" name="楕円 595">
          <a:extLst>
            <a:ext uri="{FF2B5EF4-FFF2-40B4-BE49-F238E27FC236}">
              <a16:creationId xmlns:a16="http://schemas.microsoft.com/office/drawing/2014/main" id="{233BF1F4-B811-44AA-B0AB-4BF71AB75C12}"/>
            </a:ext>
          </a:extLst>
        </xdr:cNvPr>
        <xdr:cNvSpPr/>
      </xdr:nvSpPr>
      <xdr:spPr>
        <a:xfrm>
          <a:off x="16388080" y="620366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51786</xdr:rowOff>
    </xdr:from>
    <xdr:to>
      <xdr:col>102</xdr:col>
      <xdr:colOff>114300</xdr:colOff>
      <xdr:row>37</xdr:row>
      <xdr:rowOff>60317</xdr:rowOff>
    </xdr:to>
    <xdr:cxnSp macro="">
      <xdr:nvCxnSpPr>
        <xdr:cNvPr id="597" name="直線コネクタ 596">
          <a:extLst>
            <a:ext uri="{FF2B5EF4-FFF2-40B4-BE49-F238E27FC236}">
              <a16:creationId xmlns:a16="http://schemas.microsoft.com/office/drawing/2014/main" id="{F09FBCCB-62AF-4CDD-8854-09F795005759}"/>
            </a:ext>
          </a:extLst>
        </xdr:cNvPr>
        <xdr:cNvCxnSpPr/>
      </xdr:nvCxnSpPr>
      <xdr:spPr>
        <a:xfrm>
          <a:off x="16431260" y="6254466"/>
          <a:ext cx="782320" cy="8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150003</xdr:rowOff>
    </xdr:from>
    <xdr:ext cx="534377" cy="259045"/>
    <xdr:sp macro="" textlink="">
      <xdr:nvSpPr>
        <xdr:cNvPr id="598" name="n_1aveValue【一般廃棄物処理施設】&#10;一人当たり有形固定資産（償却資産）額">
          <a:extLst>
            <a:ext uri="{FF2B5EF4-FFF2-40B4-BE49-F238E27FC236}">
              <a16:creationId xmlns:a16="http://schemas.microsoft.com/office/drawing/2014/main" id="{A0194F4A-9871-4571-8993-185770A31901}"/>
            </a:ext>
          </a:extLst>
        </xdr:cNvPr>
        <xdr:cNvSpPr txBox="1"/>
      </xdr:nvSpPr>
      <xdr:spPr>
        <a:xfrm>
          <a:off x="18528811" y="6520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159595</xdr:rowOff>
    </xdr:from>
    <xdr:ext cx="534377" cy="259045"/>
    <xdr:sp macro="" textlink="">
      <xdr:nvSpPr>
        <xdr:cNvPr id="599" name="n_2aveValue【一般廃棄物処理施設】&#10;一人当たり有形固定資産（償却資産）額">
          <a:extLst>
            <a:ext uri="{FF2B5EF4-FFF2-40B4-BE49-F238E27FC236}">
              <a16:creationId xmlns:a16="http://schemas.microsoft.com/office/drawing/2014/main" id="{0235BD43-2D15-46E8-941D-FE940FEB53B5}"/>
            </a:ext>
          </a:extLst>
        </xdr:cNvPr>
        <xdr:cNvSpPr txBox="1"/>
      </xdr:nvSpPr>
      <xdr:spPr>
        <a:xfrm>
          <a:off x="17766811" y="6529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15376</xdr:rowOff>
    </xdr:from>
    <xdr:ext cx="534377" cy="259045"/>
    <xdr:sp macro="" textlink="">
      <xdr:nvSpPr>
        <xdr:cNvPr id="600" name="n_3aveValue【一般廃棄物処理施設】&#10;一人当たり有形固定資産（償却資産）額">
          <a:extLst>
            <a:ext uri="{FF2B5EF4-FFF2-40B4-BE49-F238E27FC236}">
              <a16:creationId xmlns:a16="http://schemas.microsoft.com/office/drawing/2014/main" id="{50877BA3-CA6F-45AD-A055-65E49C01485A}"/>
            </a:ext>
          </a:extLst>
        </xdr:cNvPr>
        <xdr:cNvSpPr txBox="1"/>
      </xdr:nvSpPr>
      <xdr:spPr>
        <a:xfrm>
          <a:off x="16969251" y="6553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38099</xdr:rowOff>
    </xdr:from>
    <xdr:ext cx="534377" cy="259045"/>
    <xdr:sp macro="" textlink="">
      <xdr:nvSpPr>
        <xdr:cNvPr id="601" name="n_4aveValue【一般廃棄物処理施設】&#10;一人当たり有形固定資産（償却資産）額">
          <a:extLst>
            <a:ext uri="{FF2B5EF4-FFF2-40B4-BE49-F238E27FC236}">
              <a16:creationId xmlns:a16="http://schemas.microsoft.com/office/drawing/2014/main" id="{699B102E-BD16-4B70-BBBA-1B15DFC51B44}"/>
            </a:ext>
          </a:extLst>
        </xdr:cNvPr>
        <xdr:cNvSpPr txBox="1"/>
      </xdr:nvSpPr>
      <xdr:spPr>
        <a:xfrm>
          <a:off x="16194551" y="6576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36</xdr:row>
      <xdr:rowOff>50907</xdr:rowOff>
    </xdr:from>
    <xdr:ext cx="534377" cy="259045"/>
    <xdr:sp macro="" textlink="">
      <xdr:nvSpPr>
        <xdr:cNvPr id="602" name="n_1mainValue【一般廃棄物処理施設】&#10;一人当たり有形固定資産（償却資産）額">
          <a:extLst>
            <a:ext uri="{FF2B5EF4-FFF2-40B4-BE49-F238E27FC236}">
              <a16:creationId xmlns:a16="http://schemas.microsoft.com/office/drawing/2014/main" id="{9BB1F05B-91AF-402F-A4F8-D09027D74C40}"/>
            </a:ext>
          </a:extLst>
        </xdr:cNvPr>
        <xdr:cNvSpPr txBox="1"/>
      </xdr:nvSpPr>
      <xdr:spPr>
        <a:xfrm>
          <a:off x="18528811" y="6085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35</xdr:row>
      <xdr:rowOff>125971</xdr:rowOff>
    </xdr:from>
    <xdr:ext cx="534377" cy="259045"/>
    <xdr:sp macro="" textlink="">
      <xdr:nvSpPr>
        <xdr:cNvPr id="603" name="n_2mainValue【一般廃棄物処理施設】&#10;一人当たり有形固定資産（償却資産）額">
          <a:extLst>
            <a:ext uri="{FF2B5EF4-FFF2-40B4-BE49-F238E27FC236}">
              <a16:creationId xmlns:a16="http://schemas.microsoft.com/office/drawing/2014/main" id="{3599A94D-473F-4837-88A9-A180FE5E7242}"/>
            </a:ext>
          </a:extLst>
        </xdr:cNvPr>
        <xdr:cNvSpPr txBox="1"/>
      </xdr:nvSpPr>
      <xdr:spPr>
        <a:xfrm>
          <a:off x="17766811" y="5993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35</xdr:row>
      <xdr:rowOff>127644</xdr:rowOff>
    </xdr:from>
    <xdr:ext cx="534377" cy="259045"/>
    <xdr:sp macro="" textlink="">
      <xdr:nvSpPr>
        <xdr:cNvPr id="604" name="n_3mainValue【一般廃棄物処理施設】&#10;一人当たり有形固定資産（償却資産）額">
          <a:extLst>
            <a:ext uri="{FF2B5EF4-FFF2-40B4-BE49-F238E27FC236}">
              <a16:creationId xmlns:a16="http://schemas.microsoft.com/office/drawing/2014/main" id="{2F1B65AA-31AD-4AC8-9A25-21BF93BE3EBA}"/>
            </a:ext>
          </a:extLst>
        </xdr:cNvPr>
        <xdr:cNvSpPr txBox="1"/>
      </xdr:nvSpPr>
      <xdr:spPr>
        <a:xfrm>
          <a:off x="16969251" y="5995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35</xdr:row>
      <xdr:rowOff>119113</xdr:rowOff>
    </xdr:from>
    <xdr:ext cx="534377" cy="259045"/>
    <xdr:sp macro="" textlink="">
      <xdr:nvSpPr>
        <xdr:cNvPr id="605" name="n_4mainValue【一般廃棄物処理施設】&#10;一人当たり有形固定資産（償却資産）額">
          <a:extLst>
            <a:ext uri="{FF2B5EF4-FFF2-40B4-BE49-F238E27FC236}">
              <a16:creationId xmlns:a16="http://schemas.microsoft.com/office/drawing/2014/main" id="{6B94B46E-8ECF-4FA1-A07F-99F99EAB3942}"/>
            </a:ext>
          </a:extLst>
        </xdr:cNvPr>
        <xdr:cNvSpPr txBox="1"/>
      </xdr:nvSpPr>
      <xdr:spPr>
        <a:xfrm>
          <a:off x="16194551" y="5986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6" name="正方形/長方形 605">
          <a:extLst>
            <a:ext uri="{FF2B5EF4-FFF2-40B4-BE49-F238E27FC236}">
              <a16:creationId xmlns:a16="http://schemas.microsoft.com/office/drawing/2014/main" id="{76DE03C0-ABCA-4566-B3B0-29CA5E0EB5B7}"/>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7" name="正方形/長方形 606">
          <a:extLst>
            <a:ext uri="{FF2B5EF4-FFF2-40B4-BE49-F238E27FC236}">
              <a16:creationId xmlns:a16="http://schemas.microsoft.com/office/drawing/2014/main" id="{8BD35DA8-B764-487A-9044-8C4457174E1A}"/>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8" name="正方形/長方形 607">
          <a:extLst>
            <a:ext uri="{FF2B5EF4-FFF2-40B4-BE49-F238E27FC236}">
              <a16:creationId xmlns:a16="http://schemas.microsoft.com/office/drawing/2014/main" id="{7CCED1EC-F3F8-428D-80D4-83F9F6514952}"/>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9" name="正方形/長方形 608">
          <a:extLst>
            <a:ext uri="{FF2B5EF4-FFF2-40B4-BE49-F238E27FC236}">
              <a16:creationId xmlns:a16="http://schemas.microsoft.com/office/drawing/2014/main" id="{71812300-30D0-4970-96ED-8020F26917EC}"/>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0" name="正方形/長方形 609">
          <a:extLst>
            <a:ext uri="{FF2B5EF4-FFF2-40B4-BE49-F238E27FC236}">
              <a16:creationId xmlns:a16="http://schemas.microsoft.com/office/drawing/2014/main" id="{C98208A7-70B6-4B18-B8F4-0BC55D94E877}"/>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1" name="正方形/長方形 610">
          <a:extLst>
            <a:ext uri="{FF2B5EF4-FFF2-40B4-BE49-F238E27FC236}">
              <a16:creationId xmlns:a16="http://schemas.microsoft.com/office/drawing/2014/main" id="{87893DAC-97D1-4FA5-929C-9FC53E9360DB}"/>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2" name="正方形/長方形 611">
          <a:extLst>
            <a:ext uri="{FF2B5EF4-FFF2-40B4-BE49-F238E27FC236}">
              <a16:creationId xmlns:a16="http://schemas.microsoft.com/office/drawing/2014/main" id="{8BE1B380-AF3C-45A1-91E1-9F454F2BA0DE}"/>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3" name="正方形/長方形 612">
          <a:extLst>
            <a:ext uri="{FF2B5EF4-FFF2-40B4-BE49-F238E27FC236}">
              <a16:creationId xmlns:a16="http://schemas.microsoft.com/office/drawing/2014/main" id="{0898E15D-B2F7-461A-B817-A981E3039D44}"/>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4" name="テキスト ボックス 613">
          <a:extLst>
            <a:ext uri="{FF2B5EF4-FFF2-40B4-BE49-F238E27FC236}">
              <a16:creationId xmlns:a16="http://schemas.microsoft.com/office/drawing/2014/main" id="{05D16317-3733-43F5-8BA9-D96C7920848A}"/>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5" name="直線コネクタ 614">
          <a:extLst>
            <a:ext uri="{FF2B5EF4-FFF2-40B4-BE49-F238E27FC236}">
              <a16:creationId xmlns:a16="http://schemas.microsoft.com/office/drawing/2014/main" id="{0764CF33-155E-4509-8F7C-D25BE0B934FC}"/>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6" name="テキスト ボックス 615">
          <a:extLst>
            <a:ext uri="{FF2B5EF4-FFF2-40B4-BE49-F238E27FC236}">
              <a16:creationId xmlns:a16="http://schemas.microsoft.com/office/drawing/2014/main" id="{EBB3B19E-79DD-447C-B819-CB13735906D8}"/>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7" name="直線コネクタ 616">
          <a:extLst>
            <a:ext uri="{FF2B5EF4-FFF2-40B4-BE49-F238E27FC236}">
              <a16:creationId xmlns:a16="http://schemas.microsoft.com/office/drawing/2014/main" id="{421AC8B6-5840-4831-B341-9B0F578F84B5}"/>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18" name="テキスト ボックス 617">
          <a:extLst>
            <a:ext uri="{FF2B5EF4-FFF2-40B4-BE49-F238E27FC236}">
              <a16:creationId xmlns:a16="http://schemas.microsoft.com/office/drawing/2014/main" id="{A440BC96-870B-460D-80BE-A6D82FBD357E}"/>
            </a:ext>
          </a:extLst>
        </xdr:cNvPr>
        <xdr:cNvSpPr txBox="1"/>
      </xdr:nvSpPr>
      <xdr:spPr>
        <a:xfrm>
          <a:off x="105615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9" name="直線コネクタ 618">
          <a:extLst>
            <a:ext uri="{FF2B5EF4-FFF2-40B4-BE49-F238E27FC236}">
              <a16:creationId xmlns:a16="http://schemas.microsoft.com/office/drawing/2014/main" id="{3218424F-D930-48B0-AFDB-48CE393EAFD1}"/>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0" name="テキスト ボックス 619">
          <a:extLst>
            <a:ext uri="{FF2B5EF4-FFF2-40B4-BE49-F238E27FC236}">
              <a16:creationId xmlns:a16="http://schemas.microsoft.com/office/drawing/2014/main" id="{B0D9A494-A850-466C-B849-2F8DCA9BFEE9}"/>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1" name="直線コネクタ 620">
          <a:extLst>
            <a:ext uri="{FF2B5EF4-FFF2-40B4-BE49-F238E27FC236}">
              <a16:creationId xmlns:a16="http://schemas.microsoft.com/office/drawing/2014/main" id="{75D78225-B2CC-4839-A250-8ABA2BCF1BD7}"/>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2" name="テキスト ボックス 621">
          <a:extLst>
            <a:ext uri="{FF2B5EF4-FFF2-40B4-BE49-F238E27FC236}">
              <a16:creationId xmlns:a16="http://schemas.microsoft.com/office/drawing/2014/main" id="{F356D6BF-4275-49C4-A1DF-4BB785A4E4B7}"/>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3" name="直線コネクタ 622">
          <a:extLst>
            <a:ext uri="{FF2B5EF4-FFF2-40B4-BE49-F238E27FC236}">
              <a16:creationId xmlns:a16="http://schemas.microsoft.com/office/drawing/2014/main" id="{95CF004E-1F99-42EB-88DA-682217C7FA1A}"/>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4" name="テキスト ボックス 623">
          <a:extLst>
            <a:ext uri="{FF2B5EF4-FFF2-40B4-BE49-F238E27FC236}">
              <a16:creationId xmlns:a16="http://schemas.microsoft.com/office/drawing/2014/main" id="{18CED61D-993E-4837-8EA9-F02D2BC44EB7}"/>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5" name="直線コネクタ 624">
          <a:extLst>
            <a:ext uri="{FF2B5EF4-FFF2-40B4-BE49-F238E27FC236}">
              <a16:creationId xmlns:a16="http://schemas.microsoft.com/office/drawing/2014/main" id="{809F4244-B3B8-457D-B499-1FC73BFBD40A}"/>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6" name="テキスト ボックス 625">
          <a:extLst>
            <a:ext uri="{FF2B5EF4-FFF2-40B4-BE49-F238E27FC236}">
              <a16:creationId xmlns:a16="http://schemas.microsoft.com/office/drawing/2014/main" id="{89810D0E-722E-413A-B400-4CBDE8163534}"/>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7" name="直線コネクタ 626">
          <a:extLst>
            <a:ext uri="{FF2B5EF4-FFF2-40B4-BE49-F238E27FC236}">
              <a16:creationId xmlns:a16="http://schemas.microsoft.com/office/drawing/2014/main" id="{2AFCC7BF-52A0-4A69-AF22-B354E09C02A4}"/>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28" name="テキスト ボックス 627">
          <a:extLst>
            <a:ext uri="{FF2B5EF4-FFF2-40B4-BE49-F238E27FC236}">
              <a16:creationId xmlns:a16="http://schemas.microsoft.com/office/drawing/2014/main" id="{334E241A-8F5E-445A-9959-989A6E4915FC}"/>
            </a:ext>
          </a:extLst>
        </xdr:cNvPr>
        <xdr:cNvSpPr txBox="1"/>
      </xdr:nvSpPr>
      <xdr:spPr>
        <a:xfrm>
          <a:off x="1066688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9" name="直線コネクタ 628">
          <a:extLst>
            <a:ext uri="{FF2B5EF4-FFF2-40B4-BE49-F238E27FC236}">
              <a16:creationId xmlns:a16="http://schemas.microsoft.com/office/drawing/2014/main" id="{DF2FFAB0-5B7E-42F1-86D4-958C7FE93A51}"/>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2C46B825-47F8-46AB-AAF7-E35438AB6E33}"/>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150223</xdr:rowOff>
    </xdr:from>
    <xdr:to>
      <xdr:col>85</xdr:col>
      <xdr:colOff>126364</xdr:colOff>
      <xdr:row>64</xdr:row>
      <xdr:rowOff>68580</xdr:rowOff>
    </xdr:to>
    <xdr:cxnSp macro="">
      <xdr:nvCxnSpPr>
        <xdr:cNvPr id="631" name="直線コネクタ 630">
          <a:extLst>
            <a:ext uri="{FF2B5EF4-FFF2-40B4-BE49-F238E27FC236}">
              <a16:creationId xmlns:a16="http://schemas.microsoft.com/office/drawing/2014/main" id="{038A1AC5-61E7-403D-922A-097F9213BDEB}"/>
            </a:ext>
          </a:extLst>
        </xdr:cNvPr>
        <xdr:cNvCxnSpPr/>
      </xdr:nvCxnSpPr>
      <xdr:spPr>
        <a:xfrm flipV="1">
          <a:off x="14375764" y="9370423"/>
          <a:ext cx="0" cy="1427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72407</xdr:rowOff>
    </xdr:from>
    <xdr:ext cx="405111" cy="259045"/>
    <xdr:sp macro="" textlink="">
      <xdr:nvSpPr>
        <xdr:cNvPr id="632" name="【保健センター・保健所】&#10;有形固定資産減価償却率最小値テキスト">
          <a:extLst>
            <a:ext uri="{FF2B5EF4-FFF2-40B4-BE49-F238E27FC236}">
              <a16:creationId xmlns:a16="http://schemas.microsoft.com/office/drawing/2014/main" id="{EA4185D7-A2DF-49FA-A16B-D343E9530C58}"/>
            </a:ext>
          </a:extLst>
        </xdr:cNvPr>
        <xdr:cNvSpPr txBox="1"/>
      </xdr:nvSpPr>
      <xdr:spPr>
        <a:xfrm>
          <a:off x="14414500" y="1080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68580</xdr:rowOff>
    </xdr:from>
    <xdr:to>
      <xdr:col>86</xdr:col>
      <xdr:colOff>25400</xdr:colOff>
      <xdr:row>64</xdr:row>
      <xdr:rowOff>68580</xdr:rowOff>
    </xdr:to>
    <xdr:cxnSp macro="">
      <xdr:nvCxnSpPr>
        <xdr:cNvPr id="633" name="直線コネクタ 632">
          <a:extLst>
            <a:ext uri="{FF2B5EF4-FFF2-40B4-BE49-F238E27FC236}">
              <a16:creationId xmlns:a16="http://schemas.microsoft.com/office/drawing/2014/main" id="{ECFFF901-822A-468C-B0A9-35CC85B69F8C}"/>
            </a:ext>
          </a:extLst>
        </xdr:cNvPr>
        <xdr:cNvCxnSpPr/>
      </xdr:nvCxnSpPr>
      <xdr:spPr>
        <a:xfrm>
          <a:off x="14287500" y="107975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96900</xdr:rowOff>
    </xdr:from>
    <xdr:ext cx="340478" cy="259045"/>
    <xdr:sp macro="" textlink="">
      <xdr:nvSpPr>
        <xdr:cNvPr id="634" name="【保健センター・保健所】&#10;有形固定資産減価償却率最大値テキスト">
          <a:extLst>
            <a:ext uri="{FF2B5EF4-FFF2-40B4-BE49-F238E27FC236}">
              <a16:creationId xmlns:a16="http://schemas.microsoft.com/office/drawing/2014/main" id="{DA3FD500-88D3-49BA-ADB8-8B26AC308D8D}"/>
            </a:ext>
          </a:extLst>
        </xdr:cNvPr>
        <xdr:cNvSpPr txBox="1"/>
      </xdr:nvSpPr>
      <xdr:spPr>
        <a:xfrm>
          <a:off x="14414500" y="91494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150223</xdr:rowOff>
    </xdr:from>
    <xdr:to>
      <xdr:col>86</xdr:col>
      <xdr:colOff>25400</xdr:colOff>
      <xdr:row>55</xdr:row>
      <xdr:rowOff>150223</xdr:rowOff>
    </xdr:to>
    <xdr:cxnSp macro="">
      <xdr:nvCxnSpPr>
        <xdr:cNvPr id="635" name="直線コネクタ 634">
          <a:extLst>
            <a:ext uri="{FF2B5EF4-FFF2-40B4-BE49-F238E27FC236}">
              <a16:creationId xmlns:a16="http://schemas.microsoft.com/office/drawing/2014/main" id="{ACEE0870-F171-4D70-B888-96F8873E60D9}"/>
            </a:ext>
          </a:extLst>
        </xdr:cNvPr>
        <xdr:cNvCxnSpPr/>
      </xdr:nvCxnSpPr>
      <xdr:spPr>
        <a:xfrm>
          <a:off x="14287500" y="93704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86377</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75756327-B9CB-4B1A-AFFC-973C25895957}"/>
            </a:ext>
          </a:extLst>
        </xdr:cNvPr>
        <xdr:cNvSpPr txBox="1"/>
      </xdr:nvSpPr>
      <xdr:spPr>
        <a:xfrm>
          <a:off x="14414500" y="99771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63500</xdr:rowOff>
    </xdr:from>
    <xdr:to>
      <xdr:col>85</xdr:col>
      <xdr:colOff>177800</xdr:colOff>
      <xdr:row>60</xdr:row>
      <xdr:rowOff>165100</xdr:rowOff>
    </xdr:to>
    <xdr:sp macro="" textlink="">
      <xdr:nvSpPr>
        <xdr:cNvPr id="637" name="フローチャート: 判断 636">
          <a:extLst>
            <a:ext uri="{FF2B5EF4-FFF2-40B4-BE49-F238E27FC236}">
              <a16:creationId xmlns:a16="http://schemas.microsoft.com/office/drawing/2014/main" id="{0338D56C-AB3C-4BE8-8E1B-B3066DB10166}"/>
            </a:ext>
          </a:extLst>
        </xdr:cNvPr>
        <xdr:cNvSpPr/>
      </xdr:nvSpPr>
      <xdr:spPr>
        <a:xfrm>
          <a:off x="14325600" y="1012190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61867</xdr:rowOff>
    </xdr:from>
    <xdr:to>
      <xdr:col>81</xdr:col>
      <xdr:colOff>101600</xdr:colOff>
      <xdr:row>60</xdr:row>
      <xdr:rowOff>163467</xdr:rowOff>
    </xdr:to>
    <xdr:sp macro="" textlink="">
      <xdr:nvSpPr>
        <xdr:cNvPr id="638" name="フローチャート: 判断 637">
          <a:extLst>
            <a:ext uri="{FF2B5EF4-FFF2-40B4-BE49-F238E27FC236}">
              <a16:creationId xmlns:a16="http://schemas.microsoft.com/office/drawing/2014/main" id="{02BA0D1E-61B2-4A80-BD58-DD554ADAB1B8}"/>
            </a:ext>
          </a:extLst>
        </xdr:cNvPr>
        <xdr:cNvSpPr/>
      </xdr:nvSpPr>
      <xdr:spPr>
        <a:xfrm>
          <a:off x="13578840" y="10120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39007</xdr:rowOff>
    </xdr:from>
    <xdr:to>
      <xdr:col>76</xdr:col>
      <xdr:colOff>165100</xdr:colOff>
      <xdr:row>60</xdr:row>
      <xdr:rowOff>140607</xdr:rowOff>
    </xdr:to>
    <xdr:sp macro="" textlink="">
      <xdr:nvSpPr>
        <xdr:cNvPr id="639" name="フローチャート: 判断 638">
          <a:extLst>
            <a:ext uri="{FF2B5EF4-FFF2-40B4-BE49-F238E27FC236}">
              <a16:creationId xmlns:a16="http://schemas.microsoft.com/office/drawing/2014/main" id="{B2CB7CA1-5176-4C6E-9347-B51658DF13F4}"/>
            </a:ext>
          </a:extLst>
        </xdr:cNvPr>
        <xdr:cNvSpPr/>
      </xdr:nvSpPr>
      <xdr:spPr>
        <a:xfrm>
          <a:off x="12804140" y="10097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30843</xdr:rowOff>
    </xdr:from>
    <xdr:to>
      <xdr:col>72</xdr:col>
      <xdr:colOff>38100</xdr:colOff>
      <xdr:row>60</xdr:row>
      <xdr:rowOff>132443</xdr:rowOff>
    </xdr:to>
    <xdr:sp macro="" textlink="">
      <xdr:nvSpPr>
        <xdr:cNvPr id="640" name="フローチャート: 判断 639">
          <a:extLst>
            <a:ext uri="{FF2B5EF4-FFF2-40B4-BE49-F238E27FC236}">
              <a16:creationId xmlns:a16="http://schemas.microsoft.com/office/drawing/2014/main" id="{30183FCC-B043-4274-9342-745B042138BA}"/>
            </a:ext>
          </a:extLst>
        </xdr:cNvPr>
        <xdr:cNvSpPr/>
      </xdr:nvSpPr>
      <xdr:spPr>
        <a:xfrm>
          <a:off x="12029440" y="1008924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164737</xdr:rowOff>
    </xdr:from>
    <xdr:to>
      <xdr:col>67</xdr:col>
      <xdr:colOff>101600</xdr:colOff>
      <xdr:row>60</xdr:row>
      <xdr:rowOff>94887</xdr:rowOff>
    </xdr:to>
    <xdr:sp macro="" textlink="">
      <xdr:nvSpPr>
        <xdr:cNvPr id="641" name="フローチャート: 判断 640">
          <a:extLst>
            <a:ext uri="{FF2B5EF4-FFF2-40B4-BE49-F238E27FC236}">
              <a16:creationId xmlns:a16="http://schemas.microsoft.com/office/drawing/2014/main" id="{6CB7EE4F-BC7F-4A99-8975-48747B96314E}"/>
            </a:ext>
          </a:extLst>
        </xdr:cNvPr>
        <xdr:cNvSpPr/>
      </xdr:nvSpPr>
      <xdr:spPr>
        <a:xfrm>
          <a:off x="11231880" y="1005549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9C47932A-A04E-4B48-97D7-6C7ABDAE3270}"/>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0FAC5F31-4A12-4C47-8441-B758E800566B}"/>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86F901EE-D7F8-4111-BA14-91DE9BE95BDD}"/>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51CF0ECE-10A4-4C31-9A25-02E03D1FCC89}"/>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546BEA77-B47C-4987-9211-1E87ACCA95A9}"/>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73297</xdr:rowOff>
    </xdr:from>
    <xdr:to>
      <xdr:col>85</xdr:col>
      <xdr:colOff>177800</xdr:colOff>
      <xdr:row>63</xdr:row>
      <xdr:rowOff>3447</xdr:rowOff>
    </xdr:to>
    <xdr:sp macro="" textlink="">
      <xdr:nvSpPr>
        <xdr:cNvPr id="647" name="楕円 646">
          <a:extLst>
            <a:ext uri="{FF2B5EF4-FFF2-40B4-BE49-F238E27FC236}">
              <a16:creationId xmlns:a16="http://schemas.microsoft.com/office/drawing/2014/main" id="{7B1CA5EC-A7ED-43F0-AA49-2D95408933B8}"/>
            </a:ext>
          </a:extLst>
        </xdr:cNvPr>
        <xdr:cNvSpPr/>
      </xdr:nvSpPr>
      <xdr:spPr>
        <a:xfrm>
          <a:off x="14325600" y="10466977"/>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51724</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765158E1-AC7C-4FB8-9537-981395DCE426}"/>
            </a:ext>
          </a:extLst>
        </xdr:cNvPr>
        <xdr:cNvSpPr txBox="1"/>
      </xdr:nvSpPr>
      <xdr:spPr>
        <a:xfrm>
          <a:off x="14414500" y="10445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37374</xdr:rowOff>
    </xdr:from>
    <xdr:to>
      <xdr:col>81</xdr:col>
      <xdr:colOff>101600</xdr:colOff>
      <xdr:row>62</xdr:row>
      <xdr:rowOff>138974</xdr:rowOff>
    </xdr:to>
    <xdr:sp macro="" textlink="">
      <xdr:nvSpPr>
        <xdr:cNvPr id="649" name="楕円 648">
          <a:extLst>
            <a:ext uri="{FF2B5EF4-FFF2-40B4-BE49-F238E27FC236}">
              <a16:creationId xmlns:a16="http://schemas.microsoft.com/office/drawing/2014/main" id="{0BA8C8A0-B79B-4625-8554-FDE51814B4F4}"/>
            </a:ext>
          </a:extLst>
        </xdr:cNvPr>
        <xdr:cNvSpPr/>
      </xdr:nvSpPr>
      <xdr:spPr>
        <a:xfrm>
          <a:off x="13578840" y="10431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88174</xdr:rowOff>
    </xdr:from>
    <xdr:to>
      <xdr:col>85</xdr:col>
      <xdr:colOff>127000</xdr:colOff>
      <xdr:row>62</xdr:row>
      <xdr:rowOff>124097</xdr:rowOff>
    </xdr:to>
    <xdr:cxnSp macro="">
      <xdr:nvCxnSpPr>
        <xdr:cNvPr id="650" name="直線コネクタ 649">
          <a:extLst>
            <a:ext uri="{FF2B5EF4-FFF2-40B4-BE49-F238E27FC236}">
              <a16:creationId xmlns:a16="http://schemas.microsoft.com/office/drawing/2014/main" id="{062C9644-2AB9-4BD2-B152-A4CD618525D8}"/>
            </a:ext>
          </a:extLst>
        </xdr:cNvPr>
        <xdr:cNvCxnSpPr/>
      </xdr:nvCxnSpPr>
      <xdr:spPr>
        <a:xfrm>
          <a:off x="13629640" y="10481854"/>
          <a:ext cx="74676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4717</xdr:rowOff>
    </xdr:from>
    <xdr:to>
      <xdr:col>76</xdr:col>
      <xdr:colOff>165100</xdr:colOff>
      <xdr:row>62</xdr:row>
      <xdr:rowOff>106317</xdr:rowOff>
    </xdr:to>
    <xdr:sp macro="" textlink="">
      <xdr:nvSpPr>
        <xdr:cNvPr id="651" name="楕円 650">
          <a:extLst>
            <a:ext uri="{FF2B5EF4-FFF2-40B4-BE49-F238E27FC236}">
              <a16:creationId xmlns:a16="http://schemas.microsoft.com/office/drawing/2014/main" id="{ACA6E3ED-8409-46C2-92BC-635729C1E299}"/>
            </a:ext>
          </a:extLst>
        </xdr:cNvPr>
        <xdr:cNvSpPr/>
      </xdr:nvSpPr>
      <xdr:spPr>
        <a:xfrm>
          <a:off x="12804140" y="10398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55517</xdr:rowOff>
    </xdr:from>
    <xdr:to>
      <xdr:col>81</xdr:col>
      <xdr:colOff>50800</xdr:colOff>
      <xdr:row>62</xdr:row>
      <xdr:rowOff>88174</xdr:rowOff>
    </xdr:to>
    <xdr:cxnSp macro="">
      <xdr:nvCxnSpPr>
        <xdr:cNvPr id="652" name="直線コネクタ 651">
          <a:extLst>
            <a:ext uri="{FF2B5EF4-FFF2-40B4-BE49-F238E27FC236}">
              <a16:creationId xmlns:a16="http://schemas.microsoft.com/office/drawing/2014/main" id="{4F106C77-3DC3-4196-A35F-6A5FDCFF54E0}"/>
            </a:ext>
          </a:extLst>
        </xdr:cNvPr>
        <xdr:cNvCxnSpPr/>
      </xdr:nvCxnSpPr>
      <xdr:spPr>
        <a:xfrm>
          <a:off x="12854940" y="10449197"/>
          <a:ext cx="7747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143510</xdr:rowOff>
    </xdr:from>
    <xdr:to>
      <xdr:col>72</xdr:col>
      <xdr:colOff>38100</xdr:colOff>
      <xdr:row>62</xdr:row>
      <xdr:rowOff>73660</xdr:rowOff>
    </xdr:to>
    <xdr:sp macro="" textlink="">
      <xdr:nvSpPr>
        <xdr:cNvPr id="653" name="楕円 652">
          <a:extLst>
            <a:ext uri="{FF2B5EF4-FFF2-40B4-BE49-F238E27FC236}">
              <a16:creationId xmlns:a16="http://schemas.microsoft.com/office/drawing/2014/main" id="{4287E6FF-B1E7-4E22-BAB3-F40D7326DC83}"/>
            </a:ext>
          </a:extLst>
        </xdr:cNvPr>
        <xdr:cNvSpPr/>
      </xdr:nvSpPr>
      <xdr:spPr>
        <a:xfrm>
          <a:off x="12029440" y="10369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22860</xdr:rowOff>
    </xdr:from>
    <xdr:to>
      <xdr:col>76</xdr:col>
      <xdr:colOff>114300</xdr:colOff>
      <xdr:row>62</xdr:row>
      <xdr:rowOff>55517</xdr:rowOff>
    </xdr:to>
    <xdr:cxnSp macro="">
      <xdr:nvCxnSpPr>
        <xdr:cNvPr id="654" name="直線コネクタ 653">
          <a:extLst>
            <a:ext uri="{FF2B5EF4-FFF2-40B4-BE49-F238E27FC236}">
              <a16:creationId xmlns:a16="http://schemas.microsoft.com/office/drawing/2014/main" id="{47723C6D-D8E8-4829-90A1-1E87A9DA252A}"/>
            </a:ext>
          </a:extLst>
        </xdr:cNvPr>
        <xdr:cNvCxnSpPr/>
      </xdr:nvCxnSpPr>
      <xdr:spPr>
        <a:xfrm>
          <a:off x="12072620" y="10416540"/>
          <a:ext cx="78232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110853</xdr:rowOff>
    </xdr:from>
    <xdr:to>
      <xdr:col>67</xdr:col>
      <xdr:colOff>101600</xdr:colOff>
      <xdr:row>62</xdr:row>
      <xdr:rowOff>41003</xdr:rowOff>
    </xdr:to>
    <xdr:sp macro="" textlink="">
      <xdr:nvSpPr>
        <xdr:cNvPr id="655" name="楕円 654">
          <a:extLst>
            <a:ext uri="{FF2B5EF4-FFF2-40B4-BE49-F238E27FC236}">
              <a16:creationId xmlns:a16="http://schemas.microsoft.com/office/drawing/2014/main" id="{FB82EA37-B54A-4664-8658-D94F4E8C7A68}"/>
            </a:ext>
          </a:extLst>
        </xdr:cNvPr>
        <xdr:cNvSpPr/>
      </xdr:nvSpPr>
      <xdr:spPr>
        <a:xfrm>
          <a:off x="11231880" y="103368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161653</xdr:rowOff>
    </xdr:from>
    <xdr:to>
      <xdr:col>71</xdr:col>
      <xdr:colOff>177800</xdr:colOff>
      <xdr:row>62</xdr:row>
      <xdr:rowOff>22860</xdr:rowOff>
    </xdr:to>
    <xdr:cxnSp macro="">
      <xdr:nvCxnSpPr>
        <xdr:cNvPr id="656" name="直線コネクタ 655">
          <a:extLst>
            <a:ext uri="{FF2B5EF4-FFF2-40B4-BE49-F238E27FC236}">
              <a16:creationId xmlns:a16="http://schemas.microsoft.com/office/drawing/2014/main" id="{F2D50135-45B2-474E-B4DB-D7B0620BC75C}"/>
            </a:ext>
          </a:extLst>
        </xdr:cNvPr>
        <xdr:cNvCxnSpPr/>
      </xdr:nvCxnSpPr>
      <xdr:spPr>
        <a:xfrm>
          <a:off x="11282680" y="10387693"/>
          <a:ext cx="789940" cy="28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8544</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1E0B2533-2FE8-4CC2-8E3B-369A9C7A8C1B}"/>
            </a:ext>
          </a:extLst>
        </xdr:cNvPr>
        <xdr:cNvSpPr txBox="1"/>
      </xdr:nvSpPr>
      <xdr:spPr>
        <a:xfrm>
          <a:off x="13437244" y="9899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157134</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C87744CD-F0CA-40E5-8BCF-88ECFC2F00BB}"/>
            </a:ext>
          </a:extLst>
        </xdr:cNvPr>
        <xdr:cNvSpPr txBox="1"/>
      </xdr:nvSpPr>
      <xdr:spPr>
        <a:xfrm>
          <a:off x="12675244" y="9880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148970</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F20A9681-9E67-4492-AAE0-835827F0599C}"/>
            </a:ext>
          </a:extLst>
        </xdr:cNvPr>
        <xdr:cNvSpPr txBox="1"/>
      </xdr:nvSpPr>
      <xdr:spPr>
        <a:xfrm>
          <a:off x="11900544" y="9872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111414</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EB0267D5-B400-4BD7-B1CD-B89B6C2F4B37}"/>
            </a:ext>
          </a:extLst>
        </xdr:cNvPr>
        <xdr:cNvSpPr txBox="1"/>
      </xdr:nvSpPr>
      <xdr:spPr>
        <a:xfrm>
          <a:off x="11102984" y="9834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130101</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9301794A-A367-4CEB-A600-5EC24E015C4D}"/>
            </a:ext>
          </a:extLst>
        </xdr:cNvPr>
        <xdr:cNvSpPr txBox="1"/>
      </xdr:nvSpPr>
      <xdr:spPr>
        <a:xfrm>
          <a:off x="13437244" y="10523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97444</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06094C35-CA41-4CC8-A83D-260CE80E531D}"/>
            </a:ext>
          </a:extLst>
        </xdr:cNvPr>
        <xdr:cNvSpPr txBox="1"/>
      </xdr:nvSpPr>
      <xdr:spPr>
        <a:xfrm>
          <a:off x="12675244" y="104911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64787</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0542C127-F7B3-4E57-82C6-7DD1F06B66DF}"/>
            </a:ext>
          </a:extLst>
        </xdr:cNvPr>
        <xdr:cNvSpPr txBox="1"/>
      </xdr:nvSpPr>
      <xdr:spPr>
        <a:xfrm>
          <a:off x="11900544" y="1045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32130</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97EAFAAD-773B-4F6B-B0F6-7035B4963B5A}"/>
            </a:ext>
          </a:extLst>
        </xdr:cNvPr>
        <xdr:cNvSpPr txBox="1"/>
      </xdr:nvSpPr>
      <xdr:spPr>
        <a:xfrm>
          <a:off x="11102984" y="104258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6EE2BA40-26CD-4699-997B-9780C48FAF95}"/>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DBA17ECF-25A6-4EB1-BE1B-EB8E697E4B37}"/>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3F747E26-217E-4EFF-830C-E58230EF7BA1}"/>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5AF2CB92-288B-4203-A54A-9F1F752A0C13}"/>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41BCFE34-498A-4660-ABD0-0B451DD9C9D1}"/>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6F1C175E-B27B-46FC-BB82-349871E70A83}"/>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5A6D5D1C-7AE1-49EB-A1DA-37648514068B}"/>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EF22264C-211B-4677-A01F-F5C964CCDD37}"/>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25F93AAF-D8CD-486B-AAA9-6758B4621938}"/>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B1A29F0C-BFB2-4A7A-9A4B-63484A26B462}"/>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5" name="直線コネクタ 674">
          <a:extLst>
            <a:ext uri="{FF2B5EF4-FFF2-40B4-BE49-F238E27FC236}">
              <a16:creationId xmlns:a16="http://schemas.microsoft.com/office/drawing/2014/main" id="{4CF2AFE1-49E4-4B57-8D81-3C2B94F8305C}"/>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6" name="テキスト ボックス 675">
          <a:extLst>
            <a:ext uri="{FF2B5EF4-FFF2-40B4-BE49-F238E27FC236}">
              <a16:creationId xmlns:a16="http://schemas.microsoft.com/office/drawing/2014/main" id="{244B8CC3-3DF5-4FE1-98E7-61AE1694FBF4}"/>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7" name="直線コネクタ 676">
          <a:extLst>
            <a:ext uri="{FF2B5EF4-FFF2-40B4-BE49-F238E27FC236}">
              <a16:creationId xmlns:a16="http://schemas.microsoft.com/office/drawing/2014/main" id="{065B9455-2249-479B-A0E7-6A18DD77C115}"/>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8" name="テキスト ボックス 677">
          <a:extLst>
            <a:ext uri="{FF2B5EF4-FFF2-40B4-BE49-F238E27FC236}">
              <a16:creationId xmlns:a16="http://schemas.microsoft.com/office/drawing/2014/main" id="{57F929B2-80AF-4949-AEF7-EE48CB496A81}"/>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9" name="直線コネクタ 678">
          <a:extLst>
            <a:ext uri="{FF2B5EF4-FFF2-40B4-BE49-F238E27FC236}">
              <a16:creationId xmlns:a16="http://schemas.microsoft.com/office/drawing/2014/main" id="{5D4A583D-BC58-495F-969E-A154EB256D3A}"/>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0" name="テキスト ボックス 679">
          <a:extLst>
            <a:ext uri="{FF2B5EF4-FFF2-40B4-BE49-F238E27FC236}">
              <a16:creationId xmlns:a16="http://schemas.microsoft.com/office/drawing/2014/main" id="{E5E97ADF-B137-4A2D-B661-2C079208A188}"/>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1" name="直線コネクタ 680">
          <a:extLst>
            <a:ext uri="{FF2B5EF4-FFF2-40B4-BE49-F238E27FC236}">
              <a16:creationId xmlns:a16="http://schemas.microsoft.com/office/drawing/2014/main" id="{D41BC9CE-6E9A-46D7-8C62-BC8C2D03D95F}"/>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2" name="テキスト ボックス 681">
          <a:extLst>
            <a:ext uri="{FF2B5EF4-FFF2-40B4-BE49-F238E27FC236}">
              <a16:creationId xmlns:a16="http://schemas.microsoft.com/office/drawing/2014/main" id="{CC74BFC2-0B5A-477B-B0C5-FE654ACACFC6}"/>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3" name="直線コネクタ 682">
          <a:extLst>
            <a:ext uri="{FF2B5EF4-FFF2-40B4-BE49-F238E27FC236}">
              <a16:creationId xmlns:a16="http://schemas.microsoft.com/office/drawing/2014/main" id="{0E20B76B-E932-47CC-9E1F-633C36B721C6}"/>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4" name="テキスト ボックス 683">
          <a:extLst>
            <a:ext uri="{FF2B5EF4-FFF2-40B4-BE49-F238E27FC236}">
              <a16:creationId xmlns:a16="http://schemas.microsoft.com/office/drawing/2014/main" id="{EEC79502-0E5E-4E06-A44A-35F4088862CF}"/>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5" name="【保健センター・保健所】&#10;一人当たり面積グラフ枠">
          <a:extLst>
            <a:ext uri="{FF2B5EF4-FFF2-40B4-BE49-F238E27FC236}">
              <a16:creationId xmlns:a16="http://schemas.microsoft.com/office/drawing/2014/main" id="{EC0D99A9-EFD5-4C6A-A590-C2C3DFEA6227}"/>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114300</xdr:rowOff>
    </xdr:from>
    <xdr:to>
      <xdr:col>116</xdr:col>
      <xdr:colOff>62864</xdr:colOff>
      <xdr:row>63</xdr:row>
      <xdr:rowOff>125730</xdr:rowOff>
    </xdr:to>
    <xdr:cxnSp macro="">
      <xdr:nvCxnSpPr>
        <xdr:cNvPr id="686" name="直線コネクタ 685">
          <a:extLst>
            <a:ext uri="{FF2B5EF4-FFF2-40B4-BE49-F238E27FC236}">
              <a16:creationId xmlns:a16="http://schemas.microsoft.com/office/drawing/2014/main" id="{6BC56A1D-2AD9-4599-AF03-1BDE6CC47933}"/>
            </a:ext>
          </a:extLst>
        </xdr:cNvPr>
        <xdr:cNvCxnSpPr/>
      </xdr:nvCxnSpPr>
      <xdr:spPr>
        <a:xfrm flipV="1">
          <a:off x="19509104" y="9502140"/>
          <a:ext cx="0" cy="1184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129557</xdr:rowOff>
    </xdr:from>
    <xdr:ext cx="469744" cy="259045"/>
    <xdr:sp macro="" textlink="">
      <xdr:nvSpPr>
        <xdr:cNvPr id="687" name="【保健センター・保健所】&#10;一人当たり面積最小値テキスト">
          <a:extLst>
            <a:ext uri="{FF2B5EF4-FFF2-40B4-BE49-F238E27FC236}">
              <a16:creationId xmlns:a16="http://schemas.microsoft.com/office/drawing/2014/main" id="{BAB51676-4931-48C2-8FBA-0509B4EB5A14}"/>
            </a:ext>
          </a:extLst>
        </xdr:cNvPr>
        <xdr:cNvSpPr txBox="1"/>
      </xdr:nvSpPr>
      <xdr:spPr>
        <a:xfrm>
          <a:off x="19547840" y="1069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125730</xdr:rowOff>
    </xdr:from>
    <xdr:to>
      <xdr:col>116</xdr:col>
      <xdr:colOff>152400</xdr:colOff>
      <xdr:row>63</xdr:row>
      <xdr:rowOff>125730</xdr:rowOff>
    </xdr:to>
    <xdr:cxnSp macro="">
      <xdr:nvCxnSpPr>
        <xdr:cNvPr id="688" name="直線コネクタ 687">
          <a:extLst>
            <a:ext uri="{FF2B5EF4-FFF2-40B4-BE49-F238E27FC236}">
              <a16:creationId xmlns:a16="http://schemas.microsoft.com/office/drawing/2014/main" id="{EB006F83-0A56-46F1-BD7A-30AFA4F43828}"/>
            </a:ext>
          </a:extLst>
        </xdr:cNvPr>
        <xdr:cNvCxnSpPr/>
      </xdr:nvCxnSpPr>
      <xdr:spPr>
        <a:xfrm>
          <a:off x="19443700" y="106870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60977</xdr:rowOff>
    </xdr:from>
    <xdr:ext cx="469744" cy="259045"/>
    <xdr:sp macro="" textlink="">
      <xdr:nvSpPr>
        <xdr:cNvPr id="689" name="【保健センター・保健所】&#10;一人当たり面積最大値テキスト">
          <a:extLst>
            <a:ext uri="{FF2B5EF4-FFF2-40B4-BE49-F238E27FC236}">
              <a16:creationId xmlns:a16="http://schemas.microsoft.com/office/drawing/2014/main" id="{79E556E3-AF96-4251-842A-AA2E9E450AF4}"/>
            </a:ext>
          </a:extLst>
        </xdr:cNvPr>
        <xdr:cNvSpPr txBox="1"/>
      </xdr:nvSpPr>
      <xdr:spPr>
        <a:xfrm>
          <a:off x="19547840" y="9281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114300</xdr:rowOff>
    </xdr:from>
    <xdr:to>
      <xdr:col>116</xdr:col>
      <xdr:colOff>152400</xdr:colOff>
      <xdr:row>56</xdr:row>
      <xdr:rowOff>114300</xdr:rowOff>
    </xdr:to>
    <xdr:cxnSp macro="">
      <xdr:nvCxnSpPr>
        <xdr:cNvPr id="690" name="直線コネクタ 689">
          <a:extLst>
            <a:ext uri="{FF2B5EF4-FFF2-40B4-BE49-F238E27FC236}">
              <a16:creationId xmlns:a16="http://schemas.microsoft.com/office/drawing/2014/main" id="{305C561A-C9BD-4BBA-B7EE-33832B4E10EB}"/>
            </a:ext>
          </a:extLst>
        </xdr:cNvPr>
        <xdr:cNvCxnSpPr/>
      </xdr:nvCxnSpPr>
      <xdr:spPr>
        <a:xfrm>
          <a:off x="19443700" y="9502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76217</xdr:rowOff>
    </xdr:from>
    <xdr:ext cx="469744" cy="259045"/>
    <xdr:sp macro="" textlink="">
      <xdr:nvSpPr>
        <xdr:cNvPr id="691" name="【保健センター・保健所】&#10;一人当たり面積平均値テキスト">
          <a:extLst>
            <a:ext uri="{FF2B5EF4-FFF2-40B4-BE49-F238E27FC236}">
              <a16:creationId xmlns:a16="http://schemas.microsoft.com/office/drawing/2014/main" id="{8F9DF7C2-C54E-436D-9737-D147663CCE4D}"/>
            </a:ext>
          </a:extLst>
        </xdr:cNvPr>
        <xdr:cNvSpPr txBox="1"/>
      </xdr:nvSpPr>
      <xdr:spPr>
        <a:xfrm>
          <a:off x="19547840" y="103022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97790</xdr:rowOff>
    </xdr:from>
    <xdr:to>
      <xdr:col>116</xdr:col>
      <xdr:colOff>114300</xdr:colOff>
      <xdr:row>62</xdr:row>
      <xdr:rowOff>27940</xdr:rowOff>
    </xdr:to>
    <xdr:sp macro="" textlink="">
      <xdr:nvSpPr>
        <xdr:cNvPr id="692" name="フローチャート: 判断 691">
          <a:extLst>
            <a:ext uri="{FF2B5EF4-FFF2-40B4-BE49-F238E27FC236}">
              <a16:creationId xmlns:a16="http://schemas.microsoft.com/office/drawing/2014/main" id="{35EF84E0-0471-44F3-8E39-558D48575B2E}"/>
            </a:ext>
          </a:extLst>
        </xdr:cNvPr>
        <xdr:cNvSpPr/>
      </xdr:nvSpPr>
      <xdr:spPr>
        <a:xfrm>
          <a:off x="19458940" y="103238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97790</xdr:rowOff>
    </xdr:from>
    <xdr:to>
      <xdr:col>112</xdr:col>
      <xdr:colOff>38100</xdr:colOff>
      <xdr:row>62</xdr:row>
      <xdr:rowOff>27940</xdr:rowOff>
    </xdr:to>
    <xdr:sp macro="" textlink="">
      <xdr:nvSpPr>
        <xdr:cNvPr id="693" name="フローチャート: 判断 692">
          <a:extLst>
            <a:ext uri="{FF2B5EF4-FFF2-40B4-BE49-F238E27FC236}">
              <a16:creationId xmlns:a16="http://schemas.microsoft.com/office/drawing/2014/main" id="{B1F77BC1-97B4-484A-BA0A-797554FF2100}"/>
            </a:ext>
          </a:extLst>
        </xdr:cNvPr>
        <xdr:cNvSpPr/>
      </xdr:nvSpPr>
      <xdr:spPr>
        <a:xfrm>
          <a:off x="18735040" y="103238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97790</xdr:rowOff>
    </xdr:from>
    <xdr:to>
      <xdr:col>107</xdr:col>
      <xdr:colOff>101600</xdr:colOff>
      <xdr:row>62</xdr:row>
      <xdr:rowOff>27940</xdr:rowOff>
    </xdr:to>
    <xdr:sp macro="" textlink="">
      <xdr:nvSpPr>
        <xdr:cNvPr id="694" name="フローチャート: 判断 693">
          <a:extLst>
            <a:ext uri="{FF2B5EF4-FFF2-40B4-BE49-F238E27FC236}">
              <a16:creationId xmlns:a16="http://schemas.microsoft.com/office/drawing/2014/main" id="{A0A3700E-B1DC-4139-AA08-1E9D7C3C40EA}"/>
            </a:ext>
          </a:extLst>
        </xdr:cNvPr>
        <xdr:cNvSpPr/>
      </xdr:nvSpPr>
      <xdr:spPr>
        <a:xfrm>
          <a:off x="17937480" y="103238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97790</xdr:rowOff>
    </xdr:from>
    <xdr:to>
      <xdr:col>102</xdr:col>
      <xdr:colOff>165100</xdr:colOff>
      <xdr:row>62</xdr:row>
      <xdr:rowOff>27940</xdr:rowOff>
    </xdr:to>
    <xdr:sp macro="" textlink="">
      <xdr:nvSpPr>
        <xdr:cNvPr id="695" name="フローチャート: 判断 694">
          <a:extLst>
            <a:ext uri="{FF2B5EF4-FFF2-40B4-BE49-F238E27FC236}">
              <a16:creationId xmlns:a16="http://schemas.microsoft.com/office/drawing/2014/main" id="{4E84A7E8-001E-452A-8A72-B00881378F5C}"/>
            </a:ext>
          </a:extLst>
        </xdr:cNvPr>
        <xdr:cNvSpPr/>
      </xdr:nvSpPr>
      <xdr:spPr>
        <a:xfrm>
          <a:off x="17162780" y="103238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97790</xdr:rowOff>
    </xdr:from>
    <xdr:to>
      <xdr:col>98</xdr:col>
      <xdr:colOff>38100</xdr:colOff>
      <xdr:row>62</xdr:row>
      <xdr:rowOff>27940</xdr:rowOff>
    </xdr:to>
    <xdr:sp macro="" textlink="">
      <xdr:nvSpPr>
        <xdr:cNvPr id="696" name="フローチャート: 判断 695">
          <a:extLst>
            <a:ext uri="{FF2B5EF4-FFF2-40B4-BE49-F238E27FC236}">
              <a16:creationId xmlns:a16="http://schemas.microsoft.com/office/drawing/2014/main" id="{C99DA254-2258-49D0-A081-530BC1B832D4}"/>
            </a:ext>
          </a:extLst>
        </xdr:cNvPr>
        <xdr:cNvSpPr/>
      </xdr:nvSpPr>
      <xdr:spPr>
        <a:xfrm>
          <a:off x="16388080" y="103238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59EF52CB-CC90-4DDC-B6A3-25906F41D353}"/>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F783D8BC-3572-470D-9C5F-28CDF57D7ED9}"/>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B3DE15C1-3B45-40DE-ADA0-3B8559E937DB}"/>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56031185-97FD-4711-BC03-80FE66046809}"/>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8941CE0E-FE4A-4EDC-A396-F3C377B2C90A}"/>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109220</xdr:rowOff>
    </xdr:from>
    <xdr:to>
      <xdr:col>116</xdr:col>
      <xdr:colOff>114300</xdr:colOff>
      <xdr:row>61</xdr:row>
      <xdr:rowOff>39370</xdr:rowOff>
    </xdr:to>
    <xdr:sp macro="" textlink="">
      <xdr:nvSpPr>
        <xdr:cNvPr id="702" name="楕円 701">
          <a:extLst>
            <a:ext uri="{FF2B5EF4-FFF2-40B4-BE49-F238E27FC236}">
              <a16:creationId xmlns:a16="http://schemas.microsoft.com/office/drawing/2014/main" id="{71C90649-A066-43B6-B754-DB0E7F941819}"/>
            </a:ext>
          </a:extLst>
        </xdr:cNvPr>
        <xdr:cNvSpPr/>
      </xdr:nvSpPr>
      <xdr:spPr>
        <a:xfrm>
          <a:off x="19458940" y="101676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132097</xdr:rowOff>
    </xdr:from>
    <xdr:ext cx="469744" cy="259045"/>
    <xdr:sp macro="" textlink="">
      <xdr:nvSpPr>
        <xdr:cNvPr id="703" name="【保健センター・保健所】&#10;一人当たり面積該当値テキスト">
          <a:extLst>
            <a:ext uri="{FF2B5EF4-FFF2-40B4-BE49-F238E27FC236}">
              <a16:creationId xmlns:a16="http://schemas.microsoft.com/office/drawing/2014/main" id="{00BAEF37-F7B1-460E-B98F-41042B6FF22A}"/>
            </a:ext>
          </a:extLst>
        </xdr:cNvPr>
        <xdr:cNvSpPr txBox="1"/>
      </xdr:nvSpPr>
      <xdr:spPr>
        <a:xfrm>
          <a:off x="19547840" y="1002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109220</xdr:rowOff>
    </xdr:from>
    <xdr:to>
      <xdr:col>112</xdr:col>
      <xdr:colOff>38100</xdr:colOff>
      <xdr:row>61</xdr:row>
      <xdr:rowOff>39370</xdr:rowOff>
    </xdr:to>
    <xdr:sp macro="" textlink="">
      <xdr:nvSpPr>
        <xdr:cNvPr id="704" name="楕円 703">
          <a:extLst>
            <a:ext uri="{FF2B5EF4-FFF2-40B4-BE49-F238E27FC236}">
              <a16:creationId xmlns:a16="http://schemas.microsoft.com/office/drawing/2014/main" id="{D92062F9-D572-48F9-9067-6ABCB806A322}"/>
            </a:ext>
          </a:extLst>
        </xdr:cNvPr>
        <xdr:cNvSpPr/>
      </xdr:nvSpPr>
      <xdr:spPr>
        <a:xfrm>
          <a:off x="18735040" y="101676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160020</xdr:rowOff>
    </xdr:from>
    <xdr:to>
      <xdr:col>116</xdr:col>
      <xdr:colOff>63500</xdr:colOff>
      <xdr:row>60</xdr:row>
      <xdr:rowOff>160020</xdr:rowOff>
    </xdr:to>
    <xdr:cxnSp macro="">
      <xdr:nvCxnSpPr>
        <xdr:cNvPr id="705" name="直線コネクタ 704">
          <a:extLst>
            <a:ext uri="{FF2B5EF4-FFF2-40B4-BE49-F238E27FC236}">
              <a16:creationId xmlns:a16="http://schemas.microsoft.com/office/drawing/2014/main" id="{18E597C5-2AD7-451A-9D8B-B81ED8E0ABE1}"/>
            </a:ext>
          </a:extLst>
        </xdr:cNvPr>
        <xdr:cNvCxnSpPr/>
      </xdr:nvCxnSpPr>
      <xdr:spPr>
        <a:xfrm>
          <a:off x="18778220" y="1021842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109220</xdr:rowOff>
    </xdr:from>
    <xdr:to>
      <xdr:col>107</xdr:col>
      <xdr:colOff>101600</xdr:colOff>
      <xdr:row>61</xdr:row>
      <xdr:rowOff>39370</xdr:rowOff>
    </xdr:to>
    <xdr:sp macro="" textlink="">
      <xdr:nvSpPr>
        <xdr:cNvPr id="706" name="楕円 705">
          <a:extLst>
            <a:ext uri="{FF2B5EF4-FFF2-40B4-BE49-F238E27FC236}">
              <a16:creationId xmlns:a16="http://schemas.microsoft.com/office/drawing/2014/main" id="{BD9004F8-6FD1-48DA-9E5E-3EE96CC68C93}"/>
            </a:ext>
          </a:extLst>
        </xdr:cNvPr>
        <xdr:cNvSpPr/>
      </xdr:nvSpPr>
      <xdr:spPr>
        <a:xfrm>
          <a:off x="17937480" y="101676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160020</xdr:rowOff>
    </xdr:from>
    <xdr:to>
      <xdr:col>111</xdr:col>
      <xdr:colOff>177800</xdr:colOff>
      <xdr:row>60</xdr:row>
      <xdr:rowOff>160020</xdr:rowOff>
    </xdr:to>
    <xdr:cxnSp macro="">
      <xdr:nvCxnSpPr>
        <xdr:cNvPr id="707" name="直線コネクタ 706">
          <a:extLst>
            <a:ext uri="{FF2B5EF4-FFF2-40B4-BE49-F238E27FC236}">
              <a16:creationId xmlns:a16="http://schemas.microsoft.com/office/drawing/2014/main" id="{65FDFFF1-CDBB-4C2D-8341-AA74E45ACE02}"/>
            </a:ext>
          </a:extLst>
        </xdr:cNvPr>
        <xdr:cNvCxnSpPr/>
      </xdr:nvCxnSpPr>
      <xdr:spPr>
        <a:xfrm>
          <a:off x="17988280" y="1021842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132080</xdr:rowOff>
    </xdr:from>
    <xdr:to>
      <xdr:col>102</xdr:col>
      <xdr:colOff>165100</xdr:colOff>
      <xdr:row>61</xdr:row>
      <xdr:rowOff>62230</xdr:rowOff>
    </xdr:to>
    <xdr:sp macro="" textlink="">
      <xdr:nvSpPr>
        <xdr:cNvPr id="708" name="楕円 707">
          <a:extLst>
            <a:ext uri="{FF2B5EF4-FFF2-40B4-BE49-F238E27FC236}">
              <a16:creationId xmlns:a16="http://schemas.microsoft.com/office/drawing/2014/main" id="{4D593A8C-FA64-4E9D-908B-BE7667D21CCF}"/>
            </a:ext>
          </a:extLst>
        </xdr:cNvPr>
        <xdr:cNvSpPr/>
      </xdr:nvSpPr>
      <xdr:spPr>
        <a:xfrm>
          <a:off x="17162780" y="101904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160020</xdr:rowOff>
    </xdr:from>
    <xdr:to>
      <xdr:col>107</xdr:col>
      <xdr:colOff>50800</xdr:colOff>
      <xdr:row>61</xdr:row>
      <xdr:rowOff>11430</xdr:rowOff>
    </xdr:to>
    <xdr:cxnSp macro="">
      <xdr:nvCxnSpPr>
        <xdr:cNvPr id="709" name="直線コネクタ 708">
          <a:extLst>
            <a:ext uri="{FF2B5EF4-FFF2-40B4-BE49-F238E27FC236}">
              <a16:creationId xmlns:a16="http://schemas.microsoft.com/office/drawing/2014/main" id="{1214BA74-828E-4315-BB80-0B57575A5C04}"/>
            </a:ext>
          </a:extLst>
        </xdr:cNvPr>
        <xdr:cNvCxnSpPr/>
      </xdr:nvCxnSpPr>
      <xdr:spPr>
        <a:xfrm flipV="1">
          <a:off x="17213580" y="10218420"/>
          <a:ext cx="7747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132080</xdr:rowOff>
    </xdr:from>
    <xdr:to>
      <xdr:col>98</xdr:col>
      <xdr:colOff>38100</xdr:colOff>
      <xdr:row>61</xdr:row>
      <xdr:rowOff>62230</xdr:rowOff>
    </xdr:to>
    <xdr:sp macro="" textlink="">
      <xdr:nvSpPr>
        <xdr:cNvPr id="710" name="楕円 709">
          <a:extLst>
            <a:ext uri="{FF2B5EF4-FFF2-40B4-BE49-F238E27FC236}">
              <a16:creationId xmlns:a16="http://schemas.microsoft.com/office/drawing/2014/main" id="{EAF08BCF-69A7-4E22-A64A-54EC7E3D13E0}"/>
            </a:ext>
          </a:extLst>
        </xdr:cNvPr>
        <xdr:cNvSpPr/>
      </xdr:nvSpPr>
      <xdr:spPr>
        <a:xfrm>
          <a:off x="16388080" y="101904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11430</xdr:rowOff>
    </xdr:from>
    <xdr:to>
      <xdr:col>102</xdr:col>
      <xdr:colOff>114300</xdr:colOff>
      <xdr:row>61</xdr:row>
      <xdr:rowOff>11430</xdr:rowOff>
    </xdr:to>
    <xdr:cxnSp macro="">
      <xdr:nvCxnSpPr>
        <xdr:cNvPr id="711" name="直線コネクタ 710">
          <a:extLst>
            <a:ext uri="{FF2B5EF4-FFF2-40B4-BE49-F238E27FC236}">
              <a16:creationId xmlns:a16="http://schemas.microsoft.com/office/drawing/2014/main" id="{CE6A481D-D19F-4406-B2F6-ADDB8BEF8B72}"/>
            </a:ext>
          </a:extLst>
        </xdr:cNvPr>
        <xdr:cNvCxnSpPr/>
      </xdr:nvCxnSpPr>
      <xdr:spPr>
        <a:xfrm>
          <a:off x="16431260" y="1023747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19067</xdr:rowOff>
    </xdr:from>
    <xdr:ext cx="469744" cy="259045"/>
    <xdr:sp macro="" textlink="">
      <xdr:nvSpPr>
        <xdr:cNvPr id="712" name="n_1aveValue【保健センター・保健所】&#10;一人当たり面積">
          <a:extLst>
            <a:ext uri="{FF2B5EF4-FFF2-40B4-BE49-F238E27FC236}">
              <a16:creationId xmlns:a16="http://schemas.microsoft.com/office/drawing/2014/main" id="{15EBF8EE-4831-4DB5-AD94-0A4BA86F941C}"/>
            </a:ext>
          </a:extLst>
        </xdr:cNvPr>
        <xdr:cNvSpPr txBox="1"/>
      </xdr:nvSpPr>
      <xdr:spPr>
        <a:xfrm>
          <a:off x="18561127" y="10412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19067</xdr:rowOff>
    </xdr:from>
    <xdr:ext cx="469744" cy="259045"/>
    <xdr:sp macro="" textlink="">
      <xdr:nvSpPr>
        <xdr:cNvPr id="713" name="n_2aveValue【保健センター・保健所】&#10;一人当たり面積">
          <a:extLst>
            <a:ext uri="{FF2B5EF4-FFF2-40B4-BE49-F238E27FC236}">
              <a16:creationId xmlns:a16="http://schemas.microsoft.com/office/drawing/2014/main" id="{FAF2275A-06EE-484A-A15F-E22256B44770}"/>
            </a:ext>
          </a:extLst>
        </xdr:cNvPr>
        <xdr:cNvSpPr txBox="1"/>
      </xdr:nvSpPr>
      <xdr:spPr>
        <a:xfrm>
          <a:off x="17776267" y="10412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19067</xdr:rowOff>
    </xdr:from>
    <xdr:ext cx="469744" cy="259045"/>
    <xdr:sp macro="" textlink="">
      <xdr:nvSpPr>
        <xdr:cNvPr id="714" name="n_3aveValue【保健センター・保健所】&#10;一人当たり面積">
          <a:extLst>
            <a:ext uri="{FF2B5EF4-FFF2-40B4-BE49-F238E27FC236}">
              <a16:creationId xmlns:a16="http://schemas.microsoft.com/office/drawing/2014/main" id="{CD80B3ED-340F-4D0A-88BA-6F1BEC4187FB}"/>
            </a:ext>
          </a:extLst>
        </xdr:cNvPr>
        <xdr:cNvSpPr txBox="1"/>
      </xdr:nvSpPr>
      <xdr:spPr>
        <a:xfrm>
          <a:off x="17001567" y="10412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19067</xdr:rowOff>
    </xdr:from>
    <xdr:ext cx="469744" cy="259045"/>
    <xdr:sp macro="" textlink="">
      <xdr:nvSpPr>
        <xdr:cNvPr id="715" name="n_4aveValue【保健センター・保健所】&#10;一人当たり面積">
          <a:extLst>
            <a:ext uri="{FF2B5EF4-FFF2-40B4-BE49-F238E27FC236}">
              <a16:creationId xmlns:a16="http://schemas.microsoft.com/office/drawing/2014/main" id="{C330B4F5-1577-4364-9A46-850AFA144739}"/>
            </a:ext>
          </a:extLst>
        </xdr:cNvPr>
        <xdr:cNvSpPr txBox="1"/>
      </xdr:nvSpPr>
      <xdr:spPr>
        <a:xfrm>
          <a:off x="16226867" y="10412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55897</xdr:rowOff>
    </xdr:from>
    <xdr:ext cx="469744" cy="259045"/>
    <xdr:sp macro="" textlink="">
      <xdr:nvSpPr>
        <xdr:cNvPr id="716" name="n_1mainValue【保健センター・保健所】&#10;一人当たり面積">
          <a:extLst>
            <a:ext uri="{FF2B5EF4-FFF2-40B4-BE49-F238E27FC236}">
              <a16:creationId xmlns:a16="http://schemas.microsoft.com/office/drawing/2014/main" id="{CC7DE696-1D47-490D-9A06-F1C01124923A}"/>
            </a:ext>
          </a:extLst>
        </xdr:cNvPr>
        <xdr:cNvSpPr txBox="1"/>
      </xdr:nvSpPr>
      <xdr:spPr>
        <a:xfrm>
          <a:off x="18561127" y="9946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55897</xdr:rowOff>
    </xdr:from>
    <xdr:ext cx="469744" cy="259045"/>
    <xdr:sp macro="" textlink="">
      <xdr:nvSpPr>
        <xdr:cNvPr id="717" name="n_2mainValue【保健センター・保健所】&#10;一人当たり面積">
          <a:extLst>
            <a:ext uri="{FF2B5EF4-FFF2-40B4-BE49-F238E27FC236}">
              <a16:creationId xmlns:a16="http://schemas.microsoft.com/office/drawing/2014/main" id="{801DB6FF-07C9-4815-AEE5-E9496AEA947F}"/>
            </a:ext>
          </a:extLst>
        </xdr:cNvPr>
        <xdr:cNvSpPr txBox="1"/>
      </xdr:nvSpPr>
      <xdr:spPr>
        <a:xfrm>
          <a:off x="17776267" y="9946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78757</xdr:rowOff>
    </xdr:from>
    <xdr:ext cx="469744" cy="259045"/>
    <xdr:sp macro="" textlink="">
      <xdr:nvSpPr>
        <xdr:cNvPr id="718" name="n_3mainValue【保健センター・保健所】&#10;一人当たり面積">
          <a:extLst>
            <a:ext uri="{FF2B5EF4-FFF2-40B4-BE49-F238E27FC236}">
              <a16:creationId xmlns:a16="http://schemas.microsoft.com/office/drawing/2014/main" id="{C0120013-D92B-4256-A373-4547BB5225CA}"/>
            </a:ext>
          </a:extLst>
        </xdr:cNvPr>
        <xdr:cNvSpPr txBox="1"/>
      </xdr:nvSpPr>
      <xdr:spPr>
        <a:xfrm>
          <a:off x="17001567" y="9969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78757</xdr:rowOff>
    </xdr:from>
    <xdr:ext cx="469744" cy="259045"/>
    <xdr:sp macro="" textlink="">
      <xdr:nvSpPr>
        <xdr:cNvPr id="719" name="n_4mainValue【保健センター・保健所】&#10;一人当たり面積">
          <a:extLst>
            <a:ext uri="{FF2B5EF4-FFF2-40B4-BE49-F238E27FC236}">
              <a16:creationId xmlns:a16="http://schemas.microsoft.com/office/drawing/2014/main" id="{92C6A061-1274-4AC3-BD1A-712E9A766777}"/>
            </a:ext>
          </a:extLst>
        </xdr:cNvPr>
        <xdr:cNvSpPr txBox="1"/>
      </xdr:nvSpPr>
      <xdr:spPr>
        <a:xfrm>
          <a:off x="16226867" y="9969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0" name="正方形/長方形 719">
          <a:extLst>
            <a:ext uri="{FF2B5EF4-FFF2-40B4-BE49-F238E27FC236}">
              <a16:creationId xmlns:a16="http://schemas.microsoft.com/office/drawing/2014/main" id="{7652F87A-5990-41B6-A48E-1325671E69C5}"/>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1" name="正方形/長方形 720">
          <a:extLst>
            <a:ext uri="{FF2B5EF4-FFF2-40B4-BE49-F238E27FC236}">
              <a16:creationId xmlns:a16="http://schemas.microsoft.com/office/drawing/2014/main" id="{BC193C9E-D0DD-4A5A-A642-D316B174E15D}"/>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2" name="正方形/長方形 721">
          <a:extLst>
            <a:ext uri="{FF2B5EF4-FFF2-40B4-BE49-F238E27FC236}">
              <a16:creationId xmlns:a16="http://schemas.microsoft.com/office/drawing/2014/main" id="{1E864395-AD77-47DC-BB57-6F66E295D75E}"/>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3" name="正方形/長方形 722">
          <a:extLst>
            <a:ext uri="{FF2B5EF4-FFF2-40B4-BE49-F238E27FC236}">
              <a16:creationId xmlns:a16="http://schemas.microsoft.com/office/drawing/2014/main" id="{2C994A97-F62A-4C16-AECD-50728562ADD8}"/>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4" name="正方形/長方形 723">
          <a:extLst>
            <a:ext uri="{FF2B5EF4-FFF2-40B4-BE49-F238E27FC236}">
              <a16:creationId xmlns:a16="http://schemas.microsoft.com/office/drawing/2014/main" id="{A851B0CB-43B7-41C9-8DAF-93AABDC1C7DC}"/>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5" name="正方形/長方形 724">
          <a:extLst>
            <a:ext uri="{FF2B5EF4-FFF2-40B4-BE49-F238E27FC236}">
              <a16:creationId xmlns:a16="http://schemas.microsoft.com/office/drawing/2014/main" id="{AF6E6CBF-070B-437D-AA0F-A16E23E526BC}"/>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6" name="正方形/長方形 725">
          <a:extLst>
            <a:ext uri="{FF2B5EF4-FFF2-40B4-BE49-F238E27FC236}">
              <a16:creationId xmlns:a16="http://schemas.microsoft.com/office/drawing/2014/main" id="{31F54A6F-BED7-4205-8426-916396EB6C5B}"/>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7" name="正方形/長方形 726">
          <a:extLst>
            <a:ext uri="{FF2B5EF4-FFF2-40B4-BE49-F238E27FC236}">
              <a16:creationId xmlns:a16="http://schemas.microsoft.com/office/drawing/2014/main" id="{5970B5CE-0940-4505-86C1-4823C8E213CE}"/>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8" name="テキスト ボックス 727">
          <a:extLst>
            <a:ext uri="{FF2B5EF4-FFF2-40B4-BE49-F238E27FC236}">
              <a16:creationId xmlns:a16="http://schemas.microsoft.com/office/drawing/2014/main" id="{E461AB42-949A-4AC5-9DAD-794916737C1E}"/>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9" name="直線コネクタ 728">
          <a:extLst>
            <a:ext uri="{FF2B5EF4-FFF2-40B4-BE49-F238E27FC236}">
              <a16:creationId xmlns:a16="http://schemas.microsoft.com/office/drawing/2014/main" id="{38762BA1-79D9-4377-A8D1-CCBBFA9A13FD}"/>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0" name="テキスト ボックス 729">
          <a:extLst>
            <a:ext uri="{FF2B5EF4-FFF2-40B4-BE49-F238E27FC236}">
              <a16:creationId xmlns:a16="http://schemas.microsoft.com/office/drawing/2014/main" id="{CB3DEDF1-726A-41DA-8303-AB15D469839B}"/>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1" name="直線コネクタ 730">
          <a:extLst>
            <a:ext uri="{FF2B5EF4-FFF2-40B4-BE49-F238E27FC236}">
              <a16:creationId xmlns:a16="http://schemas.microsoft.com/office/drawing/2014/main" id="{8CD70C5D-B348-4149-9000-5BCC9E31642E}"/>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2" name="テキスト ボックス 731">
          <a:extLst>
            <a:ext uri="{FF2B5EF4-FFF2-40B4-BE49-F238E27FC236}">
              <a16:creationId xmlns:a16="http://schemas.microsoft.com/office/drawing/2014/main" id="{CEF726C5-9178-42D3-82F2-EB34A7B17D4B}"/>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3" name="直線コネクタ 732">
          <a:extLst>
            <a:ext uri="{FF2B5EF4-FFF2-40B4-BE49-F238E27FC236}">
              <a16:creationId xmlns:a16="http://schemas.microsoft.com/office/drawing/2014/main" id="{7574E8D4-4DF8-435C-AA03-192D9416369C}"/>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4" name="テキスト ボックス 733">
          <a:extLst>
            <a:ext uri="{FF2B5EF4-FFF2-40B4-BE49-F238E27FC236}">
              <a16:creationId xmlns:a16="http://schemas.microsoft.com/office/drawing/2014/main" id="{850410BE-F669-4937-9025-CDC7195982AD}"/>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5" name="直線コネクタ 734">
          <a:extLst>
            <a:ext uri="{FF2B5EF4-FFF2-40B4-BE49-F238E27FC236}">
              <a16:creationId xmlns:a16="http://schemas.microsoft.com/office/drawing/2014/main" id="{CD28BC41-C33B-47D6-ACAE-6FB6D1A48EF9}"/>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6" name="テキスト ボックス 735">
          <a:extLst>
            <a:ext uri="{FF2B5EF4-FFF2-40B4-BE49-F238E27FC236}">
              <a16:creationId xmlns:a16="http://schemas.microsoft.com/office/drawing/2014/main" id="{622A1D50-5462-4E0D-90C2-73B9BC4C43A6}"/>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7" name="直線コネクタ 736">
          <a:extLst>
            <a:ext uri="{FF2B5EF4-FFF2-40B4-BE49-F238E27FC236}">
              <a16:creationId xmlns:a16="http://schemas.microsoft.com/office/drawing/2014/main" id="{B95D79FE-5D33-4A54-92F4-3840633B816E}"/>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8" name="テキスト ボックス 737">
          <a:extLst>
            <a:ext uri="{FF2B5EF4-FFF2-40B4-BE49-F238E27FC236}">
              <a16:creationId xmlns:a16="http://schemas.microsoft.com/office/drawing/2014/main" id="{C5E9FF21-7C26-488F-BBFB-89D3C4902616}"/>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9" name="直線コネクタ 738">
          <a:extLst>
            <a:ext uri="{FF2B5EF4-FFF2-40B4-BE49-F238E27FC236}">
              <a16:creationId xmlns:a16="http://schemas.microsoft.com/office/drawing/2014/main" id="{C368281B-345F-40CF-841A-396093ACB176}"/>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0" name="テキスト ボックス 739">
          <a:extLst>
            <a:ext uri="{FF2B5EF4-FFF2-40B4-BE49-F238E27FC236}">
              <a16:creationId xmlns:a16="http://schemas.microsoft.com/office/drawing/2014/main" id="{67560AC3-6CE3-4A6F-A04E-52DEEEC2238F}"/>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1" name="直線コネクタ 740">
          <a:extLst>
            <a:ext uri="{FF2B5EF4-FFF2-40B4-BE49-F238E27FC236}">
              <a16:creationId xmlns:a16="http://schemas.microsoft.com/office/drawing/2014/main" id="{E0D106CF-F67A-46FD-BFF2-D80339698C16}"/>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2" name="テキスト ボックス 741">
          <a:extLst>
            <a:ext uri="{FF2B5EF4-FFF2-40B4-BE49-F238E27FC236}">
              <a16:creationId xmlns:a16="http://schemas.microsoft.com/office/drawing/2014/main" id="{ECB592B3-5187-4540-8E45-A92512E5AF62}"/>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3" name="【消防施設】&#10;有形固定資産減価償却率グラフ枠">
          <a:extLst>
            <a:ext uri="{FF2B5EF4-FFF2-40B4-BE49-F238E27FC236}">
              <a16:creationId xmlns:a16="http://schemas.microsoft.com/office/drawing/2014/main" id="{64D9ED19-6461-4C00-B9A6-6A1239A59970}"/>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127636</xdr:rowOff>
    </xdr:from>
    <xdr:to>
      <xdr:col>85</xdr:col>
      <xdr:colOff>126364</xdr:colOff>
      <xdr:row>85</xdr:row>
      <xdr:rowOff>68580</xdr:rowOff>
    </xdr:to>
    <xdr:cxnSp macro="">
      <xdr:nvCxnSpPr>
        <xdr:cNvPr id="744" name="直線コネクタ 743">
          <a:extLst>
            <a:ext uri="{FF2B5EF4-FFF2-40B4-BE49-F238E27FC236}">
              <a16:creationId xmlns:a16="http://schemas.microsoft.com/office/drawing/2014/main" id="{12FB7F3E-EA8C-4D40-8501-C05422C1747A}"/>
            </a:ext>
          </a:extLst>
        </xdr:cNvPr>
        <xdr:cNvCxnSpPr/>
      </xdr:nvCxnSpPr>
      <xdr:spPr>
        <a:xfrm flipV="1">
          <a:off x="14375764" y="13203556"/>
          <a:ext cx="0" cy="1114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72407</xdr:rowOff>
    </xdr:from>
    <xdr:ext cx="405111" cy="259045"/>
    <xdr:sp macro="" textlink="">
      <xdr:nvSpPr>
        <xdr:cNvPr id="745" name="【消防施設】&#10;有形固定資産減価償却率最小値テキスト">
          <a:extLst>
            <a:ext uri="{FF2B5EF4-FFF2-40B4-BE49-F238E27FC236}">
              <a16:creationId xmlns:a16="http://schemas.microsoft.com/office/drawing/2014/main" id="{990590B0-097B-4464-9ED6-9CE093D4AFA4}"/>
            </a:ext>
          </a:extLst>
        </xdr:cNvPr>
        <xdr:cNvSpPr txBox="1"/>
      </xdr:nvSpPr>
      <xdr:spPr>
        <a:xfrm>
          <a:off x="14414500" y="1432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68580</xdr:rowOff>
    </xdr:from>
    <xdr:to>
      <xdr:col>86</xdr:col>
      <xdr:colOff>25400</xdr:colOff>
      <xdr:row>85</xdr:row>
      <xdr:rowOff>68580</xdr:rowOff>
    </xdr:to>
    <xdr:cxnSp macro="">
      <xdr:nvCxnSpPr>
        <xdr:cNvPr id="746" name="直線コネクタ 745">
          <a:extLst>
            <a:ext uri="{FF2B5EF4-FFF2-40B4-BE49-F238E27FC236}">
              <a16:creationId xmlns:a16="http://schemas.microsoft.com/office/drawing/2014/main" id="{9B011325-FF1D-4191-8098-D749469684BE}"/>
            </a:ext>
          </a:extLst>
        </xdr:cNvPr>
        <xdr:cNvCxnSpPr/>
      </xdr:nvCxnSpPr>
      <xdr:spPr>
        <a:xfrm>
          <a:off x="14287500" y="14317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74313</xdr:rowOff>
    </xdr:from>
    <xdr:ext cx="405111" cy="259045"/>
    <xdr:sp macro="" textlink="">
      <xdr:nvSpPr>
        <xdr:cNvPr id="747" name="【消防施設】&#10;有形固定資産減価償却率最大値テキスト">
          <a:extLst>
            <a:ext uri="{FF2B5EF4-FFF2-40B4-BE49-F238E27FC236}">
              <a16:creationId xmlns:a16="http://schemas.microsoft.com/office/drawing/2014/main" id="{D4AF2C3C-4AD1-4022-A73D-FC3E2B65E49F}"/>
            </a:ext>
          </a:extLst>
        </xdr:cNvPr>
        <xdr:cNvSpPr txBox="1"/>
      </xdr:nvSpPr>
      <xdr:spPr>
        <a:xfrm>
          <a:off x="14414500" y="12982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127636</xdr:rowOff>
    </xdr:from>
    <xdr:to>
      <xdr:col>86</xdr:col>
      <xdr:colOff>25400</xdr:colOff>
      <xdr:row>78</xdr:row>
      <xdr:rowOff>127636</xdr:rowOff>
    </xdr:to>
    <xdr:cxnSp macro="">
      <xdr:nvCxnSpPr>
        <xdr:cNvPr id="748" name="直線コネクタ 747">
          <a:extLst>
            <a:ext uri="{FF2B5EF4-FFF2-40B4-BE49-F238E27FC236}">
              <a16:creationId xmlns:a16="http://schemas.microsoft.com/office/drawing/2014/main" id="{45B8D2FA-3886-4F54-BC17-2DED62B19328}"/>
            </a:ext>
          </a:extLst>
        </xdr:cNvPr>
        <xdr:cNvCxnSpPr/>
      </xdr:nvCxnSpPr>
      <xdr:spPr>
        <a:xfrm>
          <a:off x="14287500" y="132035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29227</xdr:rowOff>
    </xdr:from>
    <xdr:ext cx="405111" cy="259045"/>
    <xdr:sp macro="" textlink="">
      <xdr:nvSpPr>
        <xdr:cNvPr id="749" name="【消防施設】&#10;有形固定資産減価償却率平均値テキスト">
          <a:extLst>
            <a:ext uri="{FF2B5EF4-FFF2-40B4-BE49-F238E27FC236}">
              <a16:creationId xmlns:a16="http://schemas.microsoft.com/office/drawing/2014/main" id="{7F32CD04-9935-43E9-98A5-F188B2346230}"/>
            </a:ext>
          </a:extLst>
        </xdr:cNvPr>
        <xdr:cNvSpPr txBox="1"/>
      </xdr:nvSpPr>
      <xdr:spPr>
        <a:xfrm>
          <a:off x="14414500" y="136080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6350</xdr:rowOff>
    </xdr:from>
    <xdr:to>
      <xdr:col>85</xdr:col>
      <xdr:colOff>177800</xdr:colOff>
      <xdr:row>82</xdr:row>
      <xdr:rowOff>107950</xdr:rowOff>
    </xdr:to>
    <xdr:sp macro="" textlink="">
      <xdr:nvSpPr>
        <xdr:cNvPr id="750" name="フローチャート: 判断 749">
          <a:extLst>
            <a:ext uri="{FF2B5EF4-FFF2-40B4-BE49-F238E27FC236}">
              <a16:creationId xmlns:a16="http://schemas.microsoft.com/office/drawing/2014/main" id="{076B0292-37C1-4674-AC34-341049515791}"/>
            </a:ext>
          </a:extLst>
        </xdr:cNvPr>
        <xdr:cNvSpPr/>
      </xdr:nvSpPr>
      <xdr:spPr>
        <a:xfrm>
          <a:off x="14325600" y="1375283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23495</xdr:rowOff>
    </xdr:from>
    <xdr:to>
      <xdr:col>81</xdr:col>
      <xdr:colOff>101600</xdr:colOff>
      <xdr:row>82</xdr:row>
      <xdr:rowOff>125095</xdr:rowOff>
    </xdr:to>
    <xdr:sp macro="" textlink="">
      <xdr:nvSpPr>
        <xdr:cNvPr id="751" name="フローチャート: 判断 750">
          <a:extLst>
            <a:ext uri="{FF2B5EF4-FFF2-40B4-BE49-F238E27FC236}">
              <a16:creationId xmlns:a16="http://schemas.microsoft.com/office/drawing/2014/main" id="{E62C3E4C-D714-4611-934A-D6415532B9E9}"/>
            </a:ext>
          </a:extLst>
        </xdr:cNvPr>
        <xdr:cNvSpPr/>
      </xdr:nvSpPr>
      <xdr:spPr>
        <a:xfrm>
          <a:off x="13578840" y="13769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10161</xdr:rowOff>
    </xdr:from>
    <xdr:to>
      <xdr:col>76</xdr:col>
      <xdr:colOff>165100</xdr:colOff>
      <xdr:row>82</xdr:row>
      <xdr:rowOff>111761</xdr:rowOff>
    </xdr:to>
    <xdr:sp macro="" textlink="">
      <xdr:nvSpPr>
        <xdr:cNvPr id="752" name="フローチャート: 判断 751">
          <a:extLst>
            <a:ext uri="{FF2B5EF4-FFF2-40B4-BE49-F238E27FC236}">
              <a16:creationId xmlns:a16="http://schemas.microsoft.com/office/drawing/2014/main" id="{AD6A96C4-ACBA-4BAC-9783-3F495444BD39}"/>
            </a:ext>
          </a:extLst>
        </xdr:cNvPr>
        <xdr:cNvSpPr/>
      </xdr:nvSpPr>
      <xdr:spPr>
        <a:xfrm>
          <a:off x="12804140" y="13756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141605</xdr:rowOff>
    </xdr:from>
    <xdr:to>
      <xdr:col>72</xdr:col>
      <xdr:colOff>38100</xdr:colOff>
      <xdr:row>82</xdr:row>
      <xdr:rowOff>71755</xdr:rowOff>
    </xdr:to>
    <xdr:sp macro="" textlink="">
      <xdr:nvSpPr>
        <xdr:cNvPr id="753" name="フローチャート: 判断 752">
          <a:extLst>
            <a:ext uri="{FF2B5EF4-FFF2-40B4-BE49-F238E27FC236}">
              <a16:creationId xmlns:a16="http://schemas.microsoft.com/office/drawing/2014/main" id="{4AA3D57B-418A-4BEC-99B7-E03F2DCFD4DE}"/>
            </a:ext>
          </a:extLst>
        </xdr:cNvPr>
        <xdr:cNvSpPr/>
      </xdr:nvSpPr>
      <xdr:spPr>
        <a:xfrm>
          <a:off x="12029440" y="137204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122555</xdr:rowOff>
    </xdr:from>
    <xdr:to>
      <xdr:col>67</xdr:col>
      <xdr:colOff>101600</xdr:colOff>
      <xdr:row>82</xdr:row>
      <xdr:rowOff>52705</xdr:rowOff>
    </xdr:to>
    <xdr:sp macro="" textlink="">
      <xdr:nvSpPr>
        <xdr:cNvPr id="754" name="フローチャート: 判断 753">
          <a:extLst>
            <a:ext uri="{FF2B5EF4-FFF2-40B4-BE49-F238E27FC236}">
              <a16:creationId xmlns:a16="http://schemas.microsoft.com/office/drawing/2014/main" id="{C61B6CAE-8B65-4ECE-B79E-C3524E838133}"/>
            </a:ext>
          </a:extLst>
        </xdr:cNvPr>
        <xdr:cNvSpPr/>
      </xdr:nvSpPr>
      <xdr:spPr>
        <a:xfrm>
          <a:off x="11231880" y="13701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15E69A22-8C9C-4DF9-BAA0-B993E65A4901}"/>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BE2BB3D1-20A6-4C00-A175-3DD5BDB0B294}"/>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3F0A76F0-83B8-464C-8E5C-6D8B20857CD7}"/>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CA27BB75-A9EC-4944-ABA7-DA2032E9C0E3}"/>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6B95B3D9-860C-49C4-A0C7-4467B6BF2C44}"/>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116839</xdr:rowOff>
    </xdr:from>
    <xdr:to>
      <xdr:col>85</xdr:col>
      <xdr:colOff>177800</xdr:colOff>
      <xdr:row>83</xdr:row>
      <xdr:rowOff>46989</xdr:rowOff>
    </xdr:to>
    <xdr:sp macro="" textlink="">
      <xdr:nvSpPr>
        <xdr:cNvPr id="760" name="楕円 759">
          <a:extLst>
            <a:ext uri="{FF2B5EF4-FFF2-40B4-BE49-F238E27FC236}">
              <a16:creationId xmlns:a16="http://schemas.microsoft.com/office/drawing/2014/main" id="{33771367-6548-4236-8A63-810DE73A5042}"/>
            </a:ext>
          </a:extLst>
        </xdr:cNvPr>
        <xdr:cNvSpPr/>
      </xdr:nvSpPr>
      <xdr:spPr>
        <a:xfrm>
          <a:off x="14325600" y="13863319"/>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95266</xdr:rowOff>
    </xdr:from>
    <xdr:ext cx="405111" cy="259045"/>
    <xdr:sp macro="" textlink="">
      <xdr:nvSpPr>
        <xdr:cNvPr id="761" name="【消防施設】&#10;有形固定資産減価償却率該当値テキスト">
          <a:extLst>
            <a:ext uri="{FF2B5EF4-FFF2-40B4-BE49-F238E27FC236}">
              <a16:creationId xmlns:a16="http://schemas.microsoft.com/office/drawing/2014/main" id="{D5E9306B-3A67-45B0-B004-1A0819963295}"/>
            </a:ext>
          </a:extLst>
        </xdr:cNvPr>
        <xdr:cNvSpPr txBox="1"/>
      </xdr:nvSpPr>
      <xdr:spPr>
        <a:xfrm>
          <a:off x="14414500" y="13841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82550</xdr:rowOff>
    </xdr:from>
    <xdr:to>
      <xdr:col>81</xdr:col>
      <xdr:colOff>101600</xdr:colOff>
      <xdr:row>83</xdr:row>
      <xdr:rowOff>12700</xdr:rowOff>
    </xdr:to>
    <xdr:sp macro="" textlink="">
      <xdr:nvSpPr>
        <xdr:cNvPr id="762" name="楕円 761">
          <a:extLst>
            <a:ext uri="{FF2B5EF4-FFF2-40B4-BE49-F238E27FC236}">
              <a16:creationId xmlns:a16="http://schemas.microsoft.com/office/drawing/2014/main" id="{FEEEB51E-8987-49C9-BE33-FDA6EF857AC7}"/>
            </a:ext>
          </a:extLst>
        </xdr:cNvPr>
        <xdr:cNvSpPr/>
      </xdr:nvSpPr>
      <xdr:spPr>
        <a:xfrm>
          <a:off x="13578840" y="138290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133350</xdr:rowOff>
    </xdr:from>
    <xdr:to>
      <xdr:col>85</xdr:col>
      <xdr:colOff>127000</xdr:colOff>
      <xdr:row>82</xdr:row>
      <xdr:rowOff>167639</xdr:rowOff>
    </xdr:to>
    <xdr:cxnSp macro="">
      <xdr:nvCxnSpPr>
        <xdr:cNvPr id="763" name="直線コネクタ 762">
          <a:extLst>
            <a:ext uri="{FF2B5EF4-FFF2-40B4-BE49-F238E27FC236}">
              <a16:creationId xmlns:a16="http://schemas.microsoft.com/office/drawing/2014/main" id="{D8C85064-130C-4EDE-82CA-419843AC29A6}"/>
            </a:ext>
          </a:extLst>
        </xdr:cNvPr>
        <xdr:cNvCxnSpPr/>
      </xdr:nvCxnSpPr>
      <xdr:spPr>
        <a:xfrm>
          <a:off x="13629640" y="13879830"/>
          <a:ext cx="74676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53975</xdr:rowOff>
    </xdr:from>
    <xdr:to>
      <xdr:col>76</xdr:col>
      <xdr:colOff>165100</xdr:colOff>
      <xdr:row>82</xdr:row>
      <xdr:rowOff>155575</xdr:rowOff>
    </xdr:to>
    <xdr:sp macro="" textlink="">
      <xdr:nvSpPr>
        <xdr:cNvPr id="764" name="楕円 763">
          <a:extLst>
            <a:ext uri="{FF2B5EF4-FFF2-40B4-BE49-F238E27FC236}">
              <a16:creationId xmlns:a16="http://schemas.microsoft.com/office/drawing/2014/main" id="{8A7C5AD9-5F18-4357-842C-3200CD2B3C29}"/>
            </a:ext>
          </a:extLst>
        </xdr:cNvPr>
        <xdr:cNvSpPr/>
      </xdr:nvSpPr>
      <xdr:spPr>
        <a:xfrm>
          <a:off x="12804140" y="13800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104775</xdr:rowOff>
    </xdr:from>
    <xdr:to>
      <xdr:col>81</xdr:col>
      <xdr:colOff>50800</xdr:colOff>
      <xdr:row>82</xdr:row>
      <xdr:rowOff>133350</xdr:rowOff>
    </xdr:to>
    <xdr:cxnSp macro="">
      <xdr:nvCxnSpPr>
        <xdr:cNvPr id="765" name="直線コネクタ 764">
          <a:extLst>
            <a:ext uri="{FF2B5EF4-FFF2-40B4-BE49-F238E27FC236}">
              <a16:creationId xmlns:a16="http://schemas.microsoft.com/office/drawing/2014/main" id="{57FDF589-0955-4B34-AC16-018216A0EBD0}"/>
            </a:ext>
          </a:extLst>
        </xdr:cNvPr>
        <xdr:cNvCxnSpPr/>
      </xdr:nvCxnSpPr>
      <xdr:spPr>
        <a:xfrm>
          <a:off x="12854940" y="13851255"/>
          <a:ext cx="7747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12064</xdr:rowOff>
    </xdr:from>
    <xdr:to>
      <xdr:col>72</xdr:col>
      <xdr:colOff>38100</xdr:colOff>
      <xdr:row>82</xdr:row>
      <xdr:rowOff>113664</xdr:rowOff>
    </xdr:to>
    <xdr:sp macro="" textlink="">
      <xdr:nvSpPr>
        <xdr:cNvPr id="766" name="楕円 765">
          <a:extLst>
            <a:ext uri="{FF2B5EF4-FFF2-40B4-BE49-F238E27FC236}">
              <a16:creationId xmlns:a16="http://schemas.microsoft.com/office/drawing/2014/main" id="{E3080340-A009-4A03-B412-33C8B494593B}"/>
            </a:ext>
          </a:extLst>
        </xdr:cNvPr>
        <xdr:cNvSpPr/>
      </xdr:nvSpPr>
      <xdr:spPr>
        <a:xfrm>
          <a:off x="12029440" y="1375854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62864</xdr:rowOff>
    </xdr:from>
    <xdr:to>
      <xdr:col>76</xdr:col>
      <xdr:colOff>114300</xdr:colOff>
      <xdr:row>82</xdr:row>
      <xdr:rowOff>104775</xdr:rowOff>
    </xdr:to>
    <xdr:cxnSp macro="">
      <xdr:nvCxnSpPr>
        <xdr:cNvPr id="767" name="直線コネクタ 766">
          <a:extLst>
            <a:ext uri="{FF2B5EF4-FFF2-40B4-BE49-F238E27FC236}">
              <a16:creationId xmlns:a16="http://schemas.microsoft.com/office/drawing/2014/main" id="{CF6A6725-454E-47BF-AA70-1883B39A905C}"/>
            </a:ext>
          </a:extLst>
        </xdr:cNvPr>
        <xdr:cNvCxnSpPr/>
      </xdr:nvCxnSpPr>
      <xdr:spPr>
        <a:xfrm>
          <a:off x="12072620" y="13809344"/>
          <a:ext cx="78232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154939</xdr:rowOff>
    </xdr:from>
    <xdr:to>
      <xdr:col>67</xdr:col>
      <xdr:colOff>101600</xdr:colOff>
      <xdr:row>82</xdr:row>
      <xdr:rowOff>85089</xdr:rowOff>
    </xdr:to>
    <xdr:sp macro="" textlink="">
      <xdr:nvSpPr>
        <xdr:cNvPr id="768" name="楕円 767">
          <a:extLst>
            <a:ext uri="{FF2B5EF4-FFF2-40B4-BE49-F238E27FC236}">
              <a16:creationId xmlns:a16="http://schemas.microsoft.com/office/drawing/2014/main" id="{06CCC9E9-68D5-4F63-94ED-AE6163EDF849}"/>
            </a:ext>
          </a:extLst>
        </xdr:cNvPr>
        <xdr:cNvSpPr/>
      </xdr:nvSpPr>
      <xdr:spPr>
        <a:xfrm>
          <a:off x="11231880" y="137337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34289</xdr:rowOff>
    </xdr:from>
    <xdr:to>
      <xdr:col>71</xdr:col>
      <xdr:colOff>177800</xdr:colOff>
      <xdr:row>82</xdr:row>
      <xdr:rowOff>62864</xdr:rowOff>
    </xdr:to>
    <xdr:cxnSp macro="">
      <xdr:nvCxnSpPr>
        <xdr:cNvPr id="769" name="直線コネクタ 768">
          <a:extLst>
            <a:ext uri="{FF2B5EF4-FFF2-40B4-BE49-F238E27FC236}">
              <a16:creationId xmlns:a16="http://schemas.microsoft.com/office/drawing/2014/main" id="{4482484D-4530-40E2-8B35-AF090EA8A474}"/>
            </a:ext>
          </a:extLst>
        </xdr:cNvPr>
        <xdr:cNvCxnSpPr/>
      </xdr:nvCxnSpPr>
      <xdr:spPr>
        <a:xfrm>
          <a:off x="11282680" y="13780769"/>
          <a:ext cx="78994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141622</xdr:rowOff>
    </xdr:from>
    <xdr:ext cx="405111" cy="259045"/>
    <xdr:sp macro="" textlink="">
      <xdr:nvSpPr>
        <xdr:cNvPr id="770" name="n_1aveValue【消防施設】&#10;有形固定資産減価償却率">
          <a:extLst>
            <a:ext uri="{FF2B5EF4-FFF2-40B4-BE49-F238E27FC236}">
              <a16:creationId xmlns:a16="http://schemas.microsoft.com/office/drawing/2014/main" id="{B7497B3D-4050-4D00-A811-E8483900627D}"/>
            </a:ext>
          </a:extLst>
        </xdr:cNvPr>
        <xdr:cNvSpPr txBox="1"/>
      </xdr:nvSpPr>
      <xdr:spPr>
        <a:xfrm>
          <a:off x="13437244" y="1355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128288</xdr:rowOff>
    </xdr:from>
    <xdr:ext cx="405111" cy="259045"/>
    <xdr:sp macro="" textlink="">
      <xdr:nvSpPr>
        <xdr:cNvPr id="771" name="n_2aveValue【消防施設】&#10;有形固定資産減価償却率">
          <a:extLst>
            <a:ext uri="{FF2B5EF4-FFF2-40B4-BE49-F238E27FC236}">
              <a16:creationId xmlns:a16="http://schemas.microsoft.com/office/drawing/2014/main" id="{EB51D820-E3D7-42C3-9537-5020E5154155}"/>
            </a:ext>
          </a:extLst>
        </xdr:cNvPr>
        <xdr:cNvSpPr txBox="1"/>
      </xdr:nvSpPr>
      <xdr:spPr>
        <a:xfrm>
          <a:off x="12675244" y="13539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88282</xdr:rowOff>
    </xdr:from>
    <xdr:ext cx="405111" cy="259045"/>
    <xdr:sp macro="" textlink="">
      <xdr:nvSpPr>
        <xdr:cNvPr id="772" name="n_3aveValue【消防施設】&#10;有形固定資産減価償却率">
          <a:extLst>
            <a:ext uri="{FF2B5EF4-FFF2-40B4-BE49-F238E27FC236}">
              <a16:creationId xmlns:a16="http://schemas.microsoft.com/office/drawing/2014/main" id="{AED94B91-0F45-42DE-887F-AED7B2C49BC0}"/>
            </a:ext>
          </a:extLst>
        </xdr:cNvPr>
        <xdr:cNvSpPr txBox="1"/>
      </xdr:nvSpPr>
      <xdr:spPr>
        <a:xfrm>
          <a:off x="11900544" y="13499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69232</xdr:rowOff>
    </xdr:from>
    <xdr:ext cx="405111" cy="259045"/>
    <xdr:sp macro="" textlink="">
      <xdr:nvSpPr>
        <xdr:cNvPr id="773" name="n_4aveValue【消防施設】&#10;有形固定資産減価償却率">
          <a:extLst>
            <a:ext uri="{FF2B5EF4-FFF2-40B4-BE49-F238E27FC236}">
              <a16:creationId xmlns:a16="http://schemas.microsoft.com/office/drawing/2014/main" id="{7F992638-2905-40DA-8E12-175671746E18}"/>
            </a:ext>
          </a:extLst>
        </xdr:cNvPr>
        <xdr:cNvSpPr txBox="1"/>
      </xdr:nvSpPr>
      <xdr:spPr>
        <a:xfrm>
          <a:off x="11102984" y="1348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3827</xdr:rowOff>
    </xdr:from>
    <xdr:ext cx="405111" cy="259045"/>
    <xdr:sp macro="" textlink="">
      <xdr:nvSpPr>
        <xdr:cNvPr id="774" name="n_1mainValue【消防施設】&#10;有形固定資産減価償却率">
          <a:extLst>
            <a:ext uri="{FF2B5EF4-FFF2-40B4-BE49-F238E27FC236}">
              <a16:creationId xmlns:a16="http://schemas.microsoft.com/office/drawing/2014/main" id="{52D10BBE-828B-4BBE-ACB9-B64993583EE8}"/>
            </a:ext>
          </a:extLst>
        </xdr:cNvPr>
        <xdr:cNvSpPr txBox="1"/>
      </xdr:nvSpPr>
      <xdr:spPr>
        <a:xfrm>
          <a:off x="13437244" y="13917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146702</xdr:rowOff>
    </xdr:from>
    <xdr:ext cx="405111" cy="259045"/>
    <xdr:sp macro="" textlink="">
      <xdr:nvSpPr>
        <xdr:cNvPr id="775" name="n_2mainValue【消防施設】&#10;有形固定資産減価償却率">
          <a:extLst>
            <a:ext uri="{FF2B5EF4-FFF2-40B4-BE49-F238E27FC236}">
              <a16:creationId xmlns:a16="http://schemas.microsoft.com/office/drawing/2014/main" id="{34F90842-3F31-4D30-B1A8-785D4AFA2646}"/>
            </a:ext>
          </a:extLst>
        </xdr:cNvPr>
        <xdr:cNvSpPr txBox="1"/>
      </xdr:nvSpPr>
      <xdr:spPr>
        <a:xfrm>
          <a:off x="12675244" y="13893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104791</xdr:rowOff>
    </xdr:from>
    <xdr:ext cx="405111" cy="259045"/>
    <xdr:sp macro="" textlink="">
      <xdr:nvSpPr>
        <xdr:cNvPr id="776" name="n_3mainValue【消防施設】&#10;有形固定資産減価償却率">
          <a:extLst>
            <a:ext uri="{FF2B5EF4-FFF2-40B4-BE49-F238E27FC236}">
              <a16:creationId xmlns:a16="http://schemas.microsoft.com/office/drawing/2014/main" id="{55A2FBED-97F1-4E21-AAD7-830706CCDEC5}"/>
            </a:ext>
          </a:extLst>
        </xdr:cNvPr>
        <xdr:cNvSpPr txBox="1"/>
      </xdr:nvSpPr>
      <xdr:spPr>
        <a:xfrm>
          <a:off x="11900544" y="13851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76216</xdr:rowOff>
    </xdr:from>
    <xdr:ext cx="405111" cy="259045"/>
    <xdr:sp macro="" textlink="">
      <xdr:nvSpPr>
        <xdr:cNvPr id="777" name="n_4mainValue【消防施設】&#10;有形固定資産減価償却率">
          <a:extLst>
            <a:ext uri="{FF2B5EF4-FFF2-40B4-BE49-F238E27FC236}">
              <a16:creationId xmlns:a16="http://schemas.microsoft.com/office/drawing/2014/main" id="{6BE53B3F-1816-42ED-9D99-114D2A8D224A}"/>
            </a:ext>
          </a:extLst>
        </xdr:cNvPr>
        <xdr:cNvSpPr txBox="1"/>
      </xdr:nvSpPr>
      <xdr:spPr>
        <a:xfrm>
          <a:off x="11102984" y="13822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8" name="正方形/長方形 777">
          <a:extLst>
            <a:ext uri="{FF2B5EF4-FFF2-40B4-BE49-F238E27FC236}">
              <a16:creationId xmlns:a16="http://schemas.microsoft.com/office/drawing/2014/main" id="{0187945D-9920-45FF-9319-B872959C7069}"/>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9" name="正方形/長方形 778">
          <a:extLst>
            <a:ext uri="{FF2B5EF4-FFF2-40B4-BE49-F238E27FC236}">
              <a16:creationId xmlns:a16="http://schemas.microsoft.com/office/drawing/2014/main" id="{9C2041E6-085A-4080-B7E8-E838B11C5943}"/>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0" name="正方形/長方形 779">
          <a:extLst>
            <a:ext uri="{FF2B5EF4-FFF2-40B4-BE49-F238E27FC236}">
              <a16:creationId xmlns:a16="http://schemas.microsoft.com/office/drawing/2014/main" id="{83FF296A-A7F4-4D03-8872-6FDE173C9E1B}"/>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1" name="正方形/長方形 780">
          <a:extLst>
            <a:ext uri="{FF2B5EF4-FFF2-40B4-BE49-F238E27FC236}">
              <a16:creationId xmlns:a16="http://schemas.microsoft.com/office/drawing/2014/main" id="{98FE005D-1BE8-4337-AF99-2D587475D02B}"/>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2" name="正方形/長方形 781">
          <a:extLst>
            <a:ext uri="{FF2B5EF4-FFF2-40B4-BE49-F238E27FC236}">
              <a16:creationId xmlns:a16="http://schemas.microsoft.com/office/drawing/2014/main" id="{F1D4C8DE-95A8-4F4D-BDC6-58FE68FF1825}"/>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3" name="正方形/長方形 782">
          <a:extLst>
            <a:ext uri="{FF2B5EF4-FFF2-40B4-BE49-F238E27FC236}">
              <a16:creationId xmlns:a16="http://schemas.microsoft.com/office/drawing/2014/main" id="{FBCD542A-B333-4759-A874-2BB77FC9F65C}"/>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4" name="正方形/長方形 783">
          <a:extLst>
            <a:ext uri="{FF2B5EF4-FFF2-40B4-BE49-F238E27FC236}">
              <a16:creationId xmlns:a16="http://schemas.microsoft.com/office/drawing/2014/main" id="{FB7B92DA-2496-491E-BFB9-7E8C149EF5A9}"/>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5" name="正方形/長方形 784">
          <a:extLst>
            <a:ext uri="{FF2B5EF4-FFF2-40B4-BE49-F238E27FC236}">
              <a16:creationId xmlns:a16="http://schemas.microsoft.com/office/drawing/2014/main" id="{CA634712-5BAA-422D-BEE3-32DA58D6F907}"/>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6" name="テキスト ボックス 785">
          <a:extLst>
            <a:ext uri="{FF2B5EF4-FFF2-40B4-BE49-F238E27FC236}">
              <a16:creationId xmlns:a16="http://schemas.microsoft.com/office/drawing/2014/main" id="{51D303FC-F109-42F4-9238-49A4553698B3}"/>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7" name="直線コネクタ 786">
          <a:extLst>
            <a:ext uri="{FF2B5EF4-FFF2-40B4-BE49-F238E27FC236}">
              <a16:creationId xmlns:a16="http://schemas.microsoft.com/office/drawing/2014/main" id="{4CDF3EBF-A201-45AF-87BF-A1E54B202B0D}"/>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88" name="直線コネクタ 787">
          <a:extLst>
            <a:ext uri="{FF2B5EF4-FFF2-40B4-BE49-F238E27FC236}">
              <a16:creationId xmlns:a16="http://schemas.microsoft.com/office/drawing/2014/main" id="{078E803E-F667-41CA-A766-40DA5279D2D8}"/>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89" name="テキスト ボックス 788">
          <a:extLst>
            <a:ext uri="{FF2B5EF4-FFF2-40B4-BE49-F238E27FC236}">
              <a16:creationId xmlns:a16="http://schemas.microsoft.com/office/drawing/2014/main" id="{24B4ADC9-0BDB-44A0-8D81-09BD87D24F45}"/>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0" name="直線コネクタ 789">
          <a:extLst>
            <a:ext uri="{FF2B5EF4-FFF2-40B4-BE49-F238E27FC236}">
              <a16:creationId xmlns:a16="http://schemas.microsoft.com/office/drawing/2014/main" id="{66C18757-09B5-4EEE-A676-251B03E79381}"/>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1" name="テキスト ボックス 790">
          <a:extLst>
            <a:ext uri="{FF2B5EF4-FFF2-40B4-BE49-F238E27FC236}">
              <a16:creationId xmlns:a16="http://schemas.microsoft.com/office/drawing/2014/main" id="{89C25465-86EF-48EE-8335-3C736971B52B}"/>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2" name="直線コネクタ 791">
          <a:extLst>
            <a:ext uri="{FF2B5EF4-FFF2-40B4-BE49-F238E27FC236}">
              <a16:creationId xmlns:a16="http://schemas.microsoft.com/office/drawing/2014/main" id="{B1CAE148-0701-4290-AC4E-A5978C33273B}"/>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3" name="テキスト ボックス 792">
          <a:extLst>
            <a:ext uri="{FF2B5EF4-FFF2-40B4-BE49-F238E27FC236}">
              <a16:creationId xmlns:a16="http://schemas.microsoft.com/office/drawing/2014/main" id="{FC44E4CB-D2D7-419E-BDA8-575C641F06F8}"/>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4" name="直線コネクタ 793">
          <a:extLst>
            <a:ext uri="{FF2B5EF4-FFF2-40B4-BE49-F238E27FC236}">
              <a16:creationId xmlns:a16="http://schemas.microsoft.com/office/drawing/2014/main" id="{E878ECE5-808A-44AD-A55D-98FB097717D3}"/>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5" name="テキスト ボックス 794">
          <a:extLst>
            <a:ext uri="{FF2B5EF4-FFF2-40B4-BE49-F238E27FC236}">
              <a16:creationId xmlns:a16="http://schemas.microsoft.com/office/drawing/2014/main" id="{AE9521C6-88EB-474B-90EB-AAFB01E4EE27}"/>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6" name="直線コネクタ 795">
          <a:extLst>
            <a:ext uri="{FF2B5EF4-FFF2-40B4-BE49-F238E27FC236}">
              <a16:creationId xmlns:a16="http://schemas.microsoft.com/office/drawing/2014/main" id="{C5AC7DB5-AD2A-4EBE-94DF-5EDAC22C76F6}"/>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7" name="テキスト ボックス 796">
          <a:extLst>
            <a:ext uri="{FF2B5EF4-FFF2-40B4-BE49-F238E27FC236}">
              <a16:creationId xmlns:a16="http://schemas.microsoft.com/office/drawing/2014/main" id="{E86DBEC7-CD8B-48CC-B95F-CC2C4E0D2A60}"/>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8" name="直線コネクタ 797">
          <a:extLst>
            <a:ext uri="{FF2B5EF4-FFF2-40B4-BE49-F238E27FC236}">
              <a16:creationId xmlns:a16="http://schemas.microsoft.com/office/drawing/2014/main" id="{92DDA4D1-1EEB-4240-81C2-806D33BEB35E}"/>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9" name="テキスト ボックス 798">
          <a:extLst>
            <a:ext uri="{FF2B5EF4-FFF2-40B4-BE49-F238E27FC236}">
              <a16:creationId xmlns:a16="http://schemas.microsoft.com/office/drawing/2014/main" id="{0BE81629-7BE1-47F5-B633-B7C3617C6AFB}"/>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0" name="【消防施設】&#10;一人当たり面積グラフ枠">
          <a:extLst>
            <a:ext uri="{FF2B5EF4-FFF2-40B4-BE49-F238E27FC236}">
              <a16:creationId xmlns:a16="http://schemas.microsoft.com/office/drawing/2014/main" id="{7B4A8C2F-1793-43CD-89F2-ED1EAB5BDA87}"/>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86</xdr:row>
      <xdr:rowOff>63500</xdr:rowOff>
    </xdr:to>
    <xdr:cxnSp macro="">
      <xdr:nvCxnSpPr>
        <xdr:cNvPr id="801" name="直線コネクタ 800">
          <a:extLst>
            <a:ext uri="{FF2B5EF4-FFF2-40B4-BE49-F238E27FC236}">
              <a16:creationId xmlns:a16="http://schemas.microsoft.com/office/drawing/2014/main" id="{DF1276A4-784B-4514-A7B5-1BB70FC1506B}"/>
            </a:ext>
          </a:extLst>
        </xdr:cNvPr>
        <xdr:cNvCxnSpPr/>
      </xdr:nvCxnSpPr>
      <xdr:spPr>
        <a:xfrm flipV="1">
          <a:off x="19509104" y="13003530"/>
          <a:ext cx="0" cy="1477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67327</xdr:rowOff>
    </xdr:from>
    <xdr:ext cx="469744" cy="259045"/>
    <xdr:sp macro="" textlink="">
      <xdr:nvSpPr>
        <xdr:cNvPr id="802" name="【消防施設】&#10;一人当たり面積最小値テキスト">
          <a:extLst>
            <a:ext uri="{FF2B5EF4-FFF2-40B4-BE49-F238E27FC236}">
              <a16:creationId xmlns:a16="http://schemas.microsoft.com/office/drawing/2014/main" id="{03CFB73D-8E67-47C9-A3B2-7A81DB503DA1}"/>
            </a:ext>
          </a:extLst>
        </xdr:cNvPr>
        <xdr:cNvSpPr txBox="1"/>
      </xdr:nvSpPr>
      <xdr:spPr>
        <a:xfrm>
          <a:off x="19547840" y="14484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63500</xdr:rowOff>
    </xdr:from>
    <xdr:to>
      <xdr:col>116</xdr:col>
      <xdr:colOff>152400</xdr:colOff>
      <xdr:row>86</xdr:row>
      <xdr:rowOff>63500</xdr:rowOff>
    </xdr:to>
    <xdr:cxnSp macro="">
      <xdr:nvCxnSpPr>
        <xdr:cNvPr id="803" name="直線コネクタ 802">
          <a:extLst>
            <a:ext uri="{FF2B5EF4-FFF2-40B4-BE49-F238E27FC236}">
              <a16:creationId xmlns:a16="http://schemas.microsoft.com/office/drawing/2014/main" id="{4D48B20E-1208-4888-9197-59DE5696BE1B}"/>
            </a:ext>
          </a:extLst>
        </xdr:cNvPr>
        <xdr:cNvCxnSpPr/>
      </xdr:nvCxnSpPr>
      <xdr:spPr>
        <a:xfrm>
          <a:off x="19443700" y="144805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804" name="【消防施設】&#10;一人当たり面積最大値テキスト">
          <a:extLst>
            <a:ext uri="{FF2B5EF4-FFF2-40B4-BE49-F238E27FC236}">
              <a16:creationId xmlns:a16="http://schemas.microsoft.com/office/drawing/2014/main" id="{6AF9399F-58A3-41BF-8540-FB6CC2ECF649}"/>
            </a:ext>
          </a:extLst>
        </xdr:cNvPr>
        <xdr:cNvSpPr txBox="1"/>
      </xdr:nvSpPr>
      <xdr:spPr>
        <a:xfrm>
          <a:off x="19547840" y="12782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805" name="直線コネクタ 804">
          <a:extLst>
            <a:ext uri="{FF2B5EF4-FFF2-40B4-BE49-F238E27FC236}">
              <a16:creationId xmlns:a16="http://schemas.microsoft.com/office/drawing/2014/main" id="{87B862D8-A26D-46E6-8CC0-99AB3BFA254F}"/>
            </a:ext>
          </a:extLst>
        </xdr:cNvPr>
        <xdr:cNvCxnSpPr/>
      </xdr:nvCxnSpPr>
      <xdr:spPr>
        <a:xfrm>
          <a:off x="19443700" y="130035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806" name="【消防施設】&#10;一人当たり面積平均値テキスト">
          <a:extLst>
            <a:ext uri="{FF2B5EF4-FFF2-40B4-BE49-F238E27FC236}">
              <a16:creationId xmlns:a16="http://schemas.microsoft.com/office/drawing/2014/main" id="{F623438D-84C1-40DB-91D9-186085B14BFB}"/>
            </a:ext>
          </a:extLst>
        </xdr:cNvPr>
        <xdr:cNvSpPr txBox="1"/>
      </xdr:nvSpPr>
      <xdr:spPr>
        <a:xfrm>
          <a:off x="19547840" y="13890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807" name="フローチャート: 判断 806">
          <a:extLst>
            <a:ext uri="{FF2B5EF4-FFF2-40B4-BE49-F238E27FC236}">
              <a16:creationId xmlns:a16="http://schemas.microsoft.com/office/drawing/2014/main" id="{FD6022A6-C9A0-4F30-9210-40C483A27ADB}"/>
            </a:ext>
          </a:extLst>
        </xdr:cNvPr>
        <xdr:cNvSpPr/>
      </xdr:nvSpPr>
      <xdr:spPr>
        <a:xfrm>
          <a:off x="19458940" y="14034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808" name="フローチャート: 判断 807">
          <a:extLst>
            <a:ext uri="{FF2B5EF4-FFF2-40B4-BE49-F238E27FC236}">
              <a16:creationId xmlns:a16="http://schemas.microsoft.com/office/drawing/2014/main" id="{69959EFC-8832-4B7A-AF1A-B6F19E03F3DC}"/>
            </a:ext>
          </a:extLst>
        </xdr:cNvPr>
        <xdr:cNvSpPr/>
      </xdr:nvSpPr>
      <xdr:spPr>
        <a:xfrm>
          <a:off x="18735040" y="140347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133350</xdr:rowOff>
    </xdr:from>
    <xdr:to>
      <xdr:col>107</xdr:col>
      <xdr:colOff>101600</xdr:colOff>
      <xdr:row>84</xdr:row>
      <xdr:rowOff>63500</xdr:rowOff>
    </xdr:to>
    <xdr:sp macro="" textlink="">
      <xdr:nvSpPr>
        <xdr:cNvPr id="809" name="フローチャート: 判断 808">
          <a:extLst>
            <a:ext uri="{FF2B5EF4-FFF2-40B4-BE49-F238E27FC236}">
              <a16:creationId xmlns:a16="http://schemas.microsoft.com/office/drawing/2014/main" id="{6134C008-64DC-427F-A179-D2BF5975EA7D}"/>
            </a:ext>
          </a:extLst>
        </xdr:cNvPr>
        <xdr:cNvSpPr/>
      </xdr:nvSpPr>
      <xdr:spPr>
        <a:xfrm>
          <a:off x="17937480" y="140474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810" name="フローチャート: 判断 809">
          <a:extLst>
            <a:ext uri="{FF2B5EF4-FFF2-40B4-BE49-F238E27FC236}">
              <a16:creationId xmlns:a16="http://schemas.microsoft.com/office/drawing/2014/main" id="{71A74DC8-7A8A-45EF-BCFB-648ED5F8A429}"/>
            </a:ext>
          </a:extLst>
        </xdr:cNvPr>
        <xdr:cNvSpPr/>
      </xdr:nvSpPr>
      <xdr:spPr>
        <a:xfrm>
          <a:off x="17162780" y="140474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120650</xdr:rowOff>
    </xdr:from>
    <xdr:to>
      <xdr:col>98</xdr:col>
      <xdr:colOff>38100</xdr:colOff>
      <xdr:row>84</xdr:row>
      <xdr:rowOff>50800</xdr:rowOff>
    </xdr:to>
    <xdr:sp macro="" textlink="">
      <xdr:nvSpPr>
        <xdr:cNvPr id="811" name="フローチャート: 判断 810">
          <a:extLst>
            <a:ext uri="{FF2B5EF4-FFF2-40B4-BE49-F238E27FC236}">
              <a16:creationId xmlns:a16="http://schemas.microsoft.com/office/drawing/2014/main" id="{7DE1C8CE-7719-41ED-A4B0-B7D37A1072CD}"/>
            </a:ext>
          </a:extLst>
        </xdr:cNvPr>
        <xdr:cNvSpPr/>
      </xdr:nvSpPr>
      <xdr:spPr>
        <a:xfrm>
          <a:off x="16388080" y="140347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77AB7F69-E0AD-4480-A34A-5D955016B15B}"/>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ECC88BB8-718D-41E5-A281-3C7657A71751}"/>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967FA6BE-7258-4B50-A726-0CF83FABEB9E}"/>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97C69BAB-6902-4693-ADB9-4B59C226D642}"/>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9848297D-FBEE-4946-AF55-9EA40B36299A}"/>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146050</xdr:rowOff>
    </xdr:from>
    <xdr:to>
      <xdr:col>116</xdr:col>
      <xdr:colOff>114300</xdr:colOff>
      <xdr:row>84</xdr:row>
      <xdr:rowOff>76200</xdr:rowOff>
    </xdr:to>
    <xdr:sp macro="" textlink="">
      <xdr:nvSpPr>
        <xdr:cNvPr id="817" name="楕円 816">
          <a:extLst>
            <a:ext uri="{FF2B5EF4-FFF2-40B4-BE49-F238E27FC236}">
              <a16:creationId xmlns:a16="http://schemas.microsoft.com/office/drawing/2014/main" id="{AB4743B9-AB60-47B7-A076-1FCBA41399E2}"/>
            </a:ext>
          </a:extLst>
        </xdr:cNvPr>
        <xdr:cNvSpPr/>
      </xdr:nvSpPr>
      <xdr:spPr>
        <a:xfrm>
          <a:off x="19458940" y="140601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124477</xdr:rowOff>
    </xdr:from>
    <xdr:ext cx="469744" cy="259045"/>
    <xdr:sp macro="" textlink="">
      <xdr:nvSpPr>
        <xdr:cNvPr id="818" name="【消防施設】&#10;一人当たり面積該当値テキスト">
          <a:extLst>
            <a:ext uri="{FF2B5EF4-FFF2-40B4-BE49-F238E27FC236}">
              <a16:creationId xmlns:a16="http://schemas.microsoft.com/office/drawing/2014/main" id="{85491BC1-AA3C-4249-95F3-EE673EEDE0EC}"/>
            </a:ext>
          </a:extLst>
        </xdr:cNvPr>
        <xdr:cNvSpPr txBox="1"/>
      </xdr:nvSpPr>
      <xdr:spPr>
        <a:xfrm>
          <a:off x="19547840" y="1403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146050</xdr:rowOff>
    </xdr:from>
    <xdr:to>
      <xdr:col>112</xdr:col>
      <xdr:colOff>38100</xdr:colOff>
      <xdr:row>84</xdr:row>
      <xdr:rowOff>76200</xdr:rowOff>
    </xdr:to>
    <xdr:sp macro="" textlink="">
      <xdr:nvSpPr>
        <xdr:cNvPr id="819" name="楕円 818">
          <a:extLst>
            <a:ext uri="{FF2B5EF4-FFF2-40B4-BE49-F238E27FC236}">
              <a16:creationId xmlns:a16="http://schemas.microsoft.com/office/drawing/2014/main" id="{7141E79B-21FC-4AA2-B7BE-2B69286A1F1C}"/>
            </a:ext>
          </a:extLst>
        </xdr:cNvPr>
        <xdr:cNvSpPr/>
      </xdr:nvSpPr>
      <xdr:spPr>
        <a:xfrm>
          <a:off x="18735040" y="140601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25400</xdr:rowOff>
    </xdr:from>
    <xdr:to>
      <xdr:col>116</xdr:col>
      <xdr:colOff>63500</xdr:colOff>
      <xdr:row>84</xdr:row>
      <xdr:rowOff>25400</xdr:rowOff>
    </xdr:to>
    <xdr:cxnSp macro="">
      <xdr:nvCxnSpPr>
        <xdr:cNvPr id="820" name="直線コネクタ 819">
          <a:extLst>
            <a:ext uri="{FF2B5EF4-FFF2-40B4-BE49-F238E27FC236}">
              <a16:creationId xmlns:a16="http://schemas.microsoft.com/office/drawing/2014/main" id="{90339AF6-AFFD-4F49-8778-C85E26E7C6DB}"/>
            </a:ext>
          </a:extLst>
        </xdr:cNvPr>
        <xdr:cNvCxnSpPr/>
      </xdr:nvCxnSpPr>
      <xdr:spPr>
        <a:xfrm>
          <a:off x="18778220" y="1410716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107950</xdr:rowOff>
    </xdr:from>
    <xdr:to>
      <xdr:col>107</xdr:col>
      <xdr:colOff>101600</xdr:colOff>
      <xdr:row>84</xdr:row>
      <xdr:rowOff>38100</xdr:rowOff>
    </xdr:to>
    <xdr:sp macro="" textlink="">
      <xdr:nvSpPr>
        <xdr:cNvPr id="821" name="楕円 820">
          <a:extLst>
            <a:ext uri="{FF2B5EF4-FFF2-40B4-BE49-F238E27FC236}">
              <a16:creationId xmlns:a16="http://schemas.microsoft.com/office/drawing/2014/main" id="{1B05EA66-55DE-459B-8080-B9A5A7409960}"/>
            </a:ext>
          </a:extLst>
        </xdr:cNvPr>
        <xdr:cNvSpPr/>
      </xdr:nvSpPr>
      <xdr:spPr>
        <a:xfrm>
          <a:off x="17937480" y="140220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158750</xdr:rowOff>
    </xdr:from>
    <xdr:to>
      <xdr:col>111</xdr:col>
      <xdr:colOff>177800</xdr:colOff>
      <xdr:row>84</xdr:row>
      <xdr:rowOff>25400</xdr:rowOff>
    </xdr:to>
    <xdr:cxnSp macro="">
      <xdr:nvCxnSpPr>
        <xdr:cNvPr id="822" name="直線コネクタ 821">
          <a:extLst>
            <a:ext uri="{FF2B5EF4-FFF2-40B4-BE49-F238E27FC236}">
              <a16:creationId xmlns:a16="http://schemas.microsoft.com/office/drawing/2014/main" id="{191F9519-D70D-443F-BBE3-CD9541BE62A6}"/>
            </a:ext>
          </a:extLst>
        </xdr:cNvPr>
        <xdr:cNvCxnSpPr/>
      </xdr:nvCxnSpPr>
      <xdr:spPr>
        <a:xfrm>
          <a:off x="17988280" y="14072870"/>
          <a:ext cx="78994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107950</xdr:rowOff>
    </xdr:from>
    <xdr:to>
      <xdr:col>102</xdr:col>
      <xdr:colOff>165100</xdr:colOff>
      <xdr:row>84</xdr:row>
      <xdr:rowOff>38100</xdr:rowOff>
    </xdr:to>
    <xdr:sp macro="" textlink="">
      <xdr:nvSpPr>
        <xdr:cNvPr id="823" name="楕円 822">
          <a:extLst>
            <a:ext uri="{FF2B5EF4-FFF2-40B4-BE49-F238E27FC236}">
              <a16:creationId xmlns:a16="http://schemas.microsoft.com/office/drawing/2014/main" id="{E2F6E1C7-2288-46D0-8817-15D650058E73}"/>
            </a:ext>
          </a:extLst>
        </xdr:cNvPr>
        <xdr:cNvSpPr/>
      </xdr:nvSpPr>
      <xdr:spPr>
        <a:xfrm>
          <a:off x="17162780" y="140220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158750</xdr:rowOff>
    </xdr:from>
    <xdr:to>
      <xdr:col>107</xdr:col>
      <xdr:colOff>50800</xdr:colOff>
      <xdr:row>83</xdr:row>
      <xdr:rowOff>158750</xdr:rowOff>
    </xdr:to>
    <xdr:cxnSp macro="">
      <xdr:nvCxnSpPr>
        <xdr:cNvPr id="824" name="直線コネクタ 823">
          <a:extLst>
            <a:ext uri="{FF2B5EF4-FFF2-40B4-BE49-F238E27FC236}">
              <a16:creationId xmlns:a16="http://schemas.microsoft.com/office/drawing/2014/main" id="{F83120FE-C641-4A22-A8BD-2F122CF29085}"/>
            </a:ext>
          </a:extLst>
        </xdr:cNvPr>
        <xdr:cNvCxnSpPr/>
      </xdr:nvCxnSpPr>
      <xdr:spPr>
        <a:xfrm>
          <a:off x="17213580" y="1407287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107950</xdr:rowOff>
    </xdr:from>
    <xdr:to>
      <xdr:col>98</xdr:col>
      <xdr:colOff>38100</xdr:colOff>
      <xdr:row>84</xdr:row>
      <xdr:rowOff>38100</xdr:rowOff>
    </xdr:to>
    <xdr:sp macro="" textlink="">
      <xdr:nvSpPr>
        <xdr:cNvPr id="825" name="楕円 824">
          <a:extLst>
            <a:ext uri="{FF2B5EF4-FFF2-40B4-BE49-F238E27FC236}">
              <a16:creationId xmlns:a16="http://schemas.microsoft.com/office/drawing/2014/main" id="{BA0E327C-21B5-44B0-BD1E-BFC4C24E4354}"/>
            </a:ext>
          </a:extLst>
        </xdr:cNvPr>
        <xdr:cNvSpPr/>
      </xdr:nvSpPr>
      <xdr:spPr>
        <a:xfrm>
          <a:off x="16388080" y="140220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158750</xdr:rowOff>
    </xdr:from>
    <xdr:to>
      <xdr:col>102</xdr:col>
      <xdr:colOff>114300</xdr:colOff>
      <xdr:row>83</xdr:row>
      <xdr:rowOff>158750</xdr:rowOff>
    </xdr:to>
    <xdr:cxnSp macro="">
      <xdr:nvCxnSpPr>
        <xdr:cNvPr id="826" name="直線コネクタ 825">
          <a:extLst>
            <a:ext uri="{FF2B5EF4-FFF2-40B4-BE49-F238E27FC236}">
              <a16:creationId xmlns:a16="http://schemas.microsoft.com/office/drawing/2014/main" id="{8FFCAAE7-C128-48B0-8828-9ED3E819AAC3}"/>
            </a:ext>
          </a:extLst>
        </xdr:cNvPr>
        <xdr:cNvCxnSpPr/>
      </xdr:nvCxnSpPr>
      <xdr:spPr>
        <a:xfrm>
          <a:off x="16431260" y="1407287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67327</xdr:rowOff>
    </xdr:from>
    <xdr:ext cx="469744" cy="259045"/>
    <xdr:sp macro="" textlink="">
      <xdr:nvSpPr>
        <xdr:cNvPr id="827" name="n_1aveValue【消防施設】&#10;一人当たり面積">
          <a:extLst>
            <a:ext uri="{FF2B5EF4-FFF2-40B4-BE49-F238E27FC236}">
              <a16:creationId xmlns:a16="http://schemas.microsoft.com/office/drawing/2014/main" id="{CAEBD983-5CAF-4B0A-AC92-A20C715C6811}"/>
            </a:ext>
          </a:extLst>
        </xdr:cNvPr>
        <xdr:cNvSpPr txBox="1"/>
      </xdr:nvSpPr>
      <xdr:spPr>
        <a:xfrm>
          <a:off x="18561127" y="1381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54627</xdr:rowOff>
    </xdr:from>
    <xdr:ext cx="469744" cy="259045"/>
    <xdr:sp macro="" textlink="">
      <xdr:nvSpPr>
        <xdr:cNvPr id="828" name="n_2aveValue【消防施設】&#10;一人当たり面積">
          <a:extLst>
            <a:ext uri="{FF2B5EF4-FFF2-40B4-BE49-F238E27FC236}">
              <a16:creationId xmlns:a16="http://schemas.microsoft.com/office/drawing/2014/main" id="{DF1FB3EF-77C3-46D7-8CAC-1B115CCDF42F}"/>
            </a:ext>
          </a:extLst>
        </xdr:cNvPr>
        <xdr:cNvSpPr txBox="1"/>
      </xdr:nvSpPr>
      <xdr:spPr>
        <a:xfrm>
          <a:off x="17776267" y="14136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54627</xdr:rowOff>
    </xdr:from>
    <xdr:ext cx="469744" cy="259045"/>
    <xdr:sp macro="" textlink="">
      <xdr:nvSpPr>
        <xdr:cNvPr id="829" name="n_3aveValue【消防施設】&#10;一人当たり面積">
          <a:extLst>
            <a:ext uri="{FF2B5EF4-FFF2-40B4-BE49-F238E27FC236}">
              <a16:creationId xmlns:a16="http://schemas.microsoft.com/office/drawing/2014/main" id="{BF3F3E34-857A-4881-AFFD-B1F1799F60FA}"/>
            </a:ext>
          </a:extLst>
        </xdr:cNvPr>
        <xdr:cNvSpPr txBox="1"/>
      </xdr:nvSpPr>
      <xdr:spPr>
        <a:xfrm>
          <a:off x="17001567" y="14136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41927</xdr:rowOff>
    </xdr:from>
    <xdr:ext cx="469744" cy="259045"/>
    <xdr:sp macro="" textlink="">
      <xdr:nvSpPr>
        <xdr:cNvPr id="830" name="n_4aveValue【消防施設】&#10;一人当たり面積">
          <a:extLst>
            <a:ext uri="{FF2B5EF4-FFF2-40B4-BE49-F238E27FC236}">
              <a16:creationId xmlns:a16="http://schemas.microsoft.com/office/drawing/2014/main" id="{63B193D8-D4AB-4DFC-BE77-50E7CE61E4BB}"/>
            </a:ext>
          </a:extLst>
        </xdr:cNvPr>
        <xdr:cNvSpPr txBox="1"/>
      </xdr:nvSpPr>
      <xdr:spPr>
        <a:xfrm>
          <a:off x="16226867" y="14123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67327</xdr:rowOff>
    </xdr:from>
    <xdr:ext cx="469744" cy="259045"/>
    <xdr:sp macro="" textlink="">
      <xdr:nvSpPr>
        <xdr:cNvPr id="831" name="n_1mainValue【消防施設】&#10;一人当たり面積">
          <a:extLst>
            <a:ext uri="{FF2B5EF4-FFF2-40B4-BE49-F238E27FC236}">
              <a16:creationId xmlns:a16="http://schemas.microsoft.com/office/drawing/2014/main" id="{2013D4AC-0F80-4028-8657-6320577A28B4}"/>
            </a:ext>
          </a:extLst>
        </xdr:cNvPr>
        <xdr:cNvSpPr txBox="1"/>
      </xdr:nvSpPr>
      <xdr:spPr>
        <a:xfrm>
          <a:off x="18561127" y="14149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54627</xdr:rowOff>
    </xdr:from>
    <xdr:ext cx="469744" cy="259045"/>
    <xdr:sp macro="" textlink="">
      <xdr:nvSpPr>
        <xdr:cNvPr id="832" name="n_2mainValue【消防施設】&#10;一人当たり面積">
          <a:extLst>
            <a:ext uri="{FF2B5EF4-FFF2-40B4-BE49-F238E27FC236}">
              <a16:creationId xmlns:a16="http://schemas.microsoft.com/office/drawing/2014/main" id="{5D0A0D89-C48A-4EAA-88AB-6EE47F617653}"/>
            </a:ext>
          </a:extLst>
        </xdr:cNvPr>
        <xdr:cNvSpPr txBox="1"/>
      </xdr:nvSpPr>
      <xdr:spPr>
        <a:xfrm>
          <a:off x="17776267" y="13801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54627</xdr:rowOff>
    </xdr:from>
    <xdr:ext cx="469744" cy="259045"/>
    <xdr:sp macro="" textlink="">
      <xdr:nvSpPr>
        <xdr:cNvPr id="833" name="n_3mainValue【消防施設】&#10;一人当たり面積">
          <a:extLst>
            <a:ext uri="{FF2B5EF4-FFF2-40B4-BE49-F238E27FC236}">
              <a16:creationId xmlns:a16="http://schemas.microsoft.com/office/drawing/2014/main" id="{C756E543-997C-4F76-947C-1BDD32DC0443}"/>
            </a:ext>
          </a:extLst>
        </xdr:cNvPr>
        <xdr:cNvSpPr txBox="1"/>
      </xdr:nvSpPr>
      <xdr:spPr>
        <a:xfrm>
          <a:off x="17001567" y="13801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54627</xdr:rowOff>
    </xdr:from>
    <xdr:ext cx="469744" cy="259045"/>
    <xdr:sp macro="" textlink="">
      <xdr:nvSpPr>
        <xdr:cNvPr id="834" name="n_4mainValue【消防施設】&#10;一人当たり面積">
          <a:extLst>
            <a:ext uri="{FF2B5EF4-FFF2-40B4-BE49-F238E27FC236}">
              <a16:creationId xmlns:a16="http://schemas.microsoft.com/office/drawing/2014/main" id="{9B14CCE3-CA09-452D-B8D7-D91D4217E751}"/>
            </a:ext>
          </a:extLst>
        </xdr:cNvPr>
        <xdr:cNvSpPr txBox="1"/>
      </xdr:nvSpPr>
      <xdr:spPr>
        <a:xfrm>
          <a:off x="16226867" y="13801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5" name="正方形/長方形 834">
          <a:extLst>
            <a:ext uri="{FF2B5EF4-FFF2-40B4-BE49-F238E27FC236}">
              <a16:creationId xmlns:a16="http://schemas.microsoft.com/office/drawing/2014/main" id="{483A85AD-9C23-4430-85E2-498A76664310}"/>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6" name="正方形/長方形 835">
          <a:extLst>
            <a:ext uri="{FF2B5EF4-FFF2-40B4-BE49-F238E27FC236}">
              <a16:creationId xmlns:a16="http://schemas.microsoft.com/office/drawing/2014/main" id="{F418D765-A124-4BC7-973F-6FC3CFCFF9DA}"/>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7" name="正方形/長方形 836">
          <a:extLst>
            <a:ext uri="{FF2B5EF4-FFF2-40B4-BE49-F238E27FC236}">
              <a16:creationId xmlns:a16="http://schemas.microsoft.com/office/drawing/2014/main" id="{00FB219E-0316-4C1A-A229-45BDC4796D3B}"/>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8" name="正方形/長方形 837">
          <a:extLst>
            <a:ext uri="{FF2B5EF4-FFF2-40B4-BE49-F238E27FC236}">
              <a16:creationId xmlns:a16="http://schemas.microsoft.com/office/drawing/2014/main" id="{2641C122-C843-4685-B8A5-006FF26A3D55}"/>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9" name="正方形/長方形 838">
          <a:extLst>
            <a:ext uri="{FF2B5EF4-FFF2-40B4-BE49-F238E27FC236}">
              <a16:creationId xmlns:a16="http://schemas.microsoft.com/office/drawing/2014/main" id="{B3C2AB71-1CCC-4A5E-9E47-3C9C0D7CB2D4}"/>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0" name="正方形/長方形 839">
          <a:extLst>
            <a:ext uri="{FF2B5EF4-FFF2-40B4-BE49-F238E27FC236}">
              <a16:creationId xmlns:a16="http://schemas.microsoft.com/office/drawing/2014/main" id="{93D3F60D-BFFC-4559-AFC0-D6CCEE83B462}"/>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1" name="正方形/長方形 840">
          <a:extLst>
            <a:ext uri="{FF2B5EF4-FFF2-40B4-BE49-F238E27FC236}">
              <a16:creationId xmlns:a16="http://schemas.microsoft.com/office/drawing/2014/main" id="{84BEACE8-ECAE-4575-9B3E-3DCBB051E76A}"/>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2" name="正方形/長方形 841">
          <a:extLst>
            <a:ext uri="{FF2B5EF4-FFF2-40B4-BE49-F238E27FC236}">
              <a16:creationId xmlns:a16="http://schemas.microsoft.com/office/drawing/2014/main" id="{189DB6ED-5C71-427E-BE3A-4AF66FF1EBE8}"/>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3" name="テキスト ボックス 842">
          <a:extLst>
            <a:ext uri="{FF2B5EF4-FFF2-40B4-BE49-F238E27FC236}">
              <a16:creationId xmlns:a16="http://schemas.microsoft.com/office/drawing/2014/main" id="{39F986A5-1144-4148-80A0-08166BB6682A}"/>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4" name="直線コネクタ 843">
          <a:extLst>
            <a:ext uri="{FF2B5EF4-FFF2-40B4-BE49-F238E27FC236}">
              <a16:creationId xmlns:a16="http://schemas.microsoft.com/office/drawing/2014/main" id="{6994E7F6-7D28-475D-9617-BDC644929EA9}"/>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5" name="テキスト ボックス 844">
          <a:extLst>
            <a:ext uri="{FF2B5EF4-FFF2-40B4-BE49-F238E27FC236}">
              <a16:creationId xmlns:a16="http://schemas.microsoft.com/office/drawing/2014/main" id="{22F533EF-C016-4E44-B82D-B8AB15D821BD}"/>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6" name="直線コネクタ 845">
          <a:extLst>
            <a:ext uri="{FF2B5EF4-FFF2-40B4-BE49-F238E27FC236}">
              <a16:creationId xmlns:a16="http://schemas.microsoft.com/office/drawing/2014/main" id="{08BC8F71-F293-47AA-8ECC-B5F8DD62D474}"/>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7" name="テキスト ボックス 846">
          <a:extLst>
            <a:ext uri="{FF2B5EF4-FFF2-40B4-BE49-F238E27FC236}">
              <a16:creationId xmlns:a16="http://schemas.microsoft.com/office/drawing/2014/main" id="{7DC84B5C-FCA9-4C83-B131-79CE3C5738E8}"/>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8" name="直線コネクタ 847">
          <a:extLst>
            <a:ext uri="{FF2B5EF4-FFF2-40B4-BE49-F238E27FC236}">
              <a16:creationId xmlns:a16="http://schemas.microsoft.com/office/drawing/2014/main" id="{7105F5C9-1565-4677-AD1A-2FEF5553D254}"/>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9" name="テキスト ボックス 848">
          <a:extLst>
            <a:ext uri="{FF2B5EF4-FFF2-40B4-BE49-F238E27FC236}">
              <a16:creationId xmlns:a16="http://schemas.microsoft.com/office/drawing/2014/main" id="{E16B9213-F425-4517-929C-6CF38BC66554}"/>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0" name="直線コネクタ 849">
          <a:extLst>
            <a:ext uri="{FF2B5EF4-FFF2-40B4-BE49-F238E27FC236}">
              <a16:creationId xmlns:a16="http://schemas.microsoft.com/office/drawing/2014/main" id="{4F152A98-6F90-48E4-9430-43F3EFD82578}"/>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1" name="テキスト ボックス 850">
          <a:extLst>
            <a:ext uri="{FF2B5EF4-FFF2-40B4-BE49-F238E27FC236}">
              <a16:creationId xmlns:a16="http://schemas.microsoft.com/office/drawing/2014/main" id="{9F9A2D31-74BB-4307-BA80-78278F0C7BD8}"/>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2" name="直線コネクタ 851">
          <a:extLst>
            <a:ext uri="{FF2B5EF4-FFF2-40B4-BE49-F238E27FC236}">
              <a16:creationId xmlns:a16="http://schemas.microsoft.com/office/drawing/2014/main" id="{9648649F-3662-4179-B8F4-4B417A64D30A}"/>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3" name="テキスト ボックス 852">
          <a:extLst>
            <a:ext uri="{FF2B5EF4-FFF2-40B4-BE49-F238E27FC236}">
              <a16:creationId xmlns:a16="http://schemas.microsoft.com/office/drawing/2014/main" id="{A6FEC76A-BEE9-4B96-8EF8-B86091B87CCC}"/>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4" name="直線コネクタ 853">
          <a:extLst>
            <a:ext uri="{FF2B5EF4-FFF2-40B4-BE49-F238E27FC236}">
              <a16:creationId xmlns:a16="http://schemas.microsoft.com/office/drawing/2014/main" id="{4364A7B5-C1CF-4628-A4D2-24D1D48A4BF6}"/>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5" name="テキスト ボックス 854">
          <a:extLst>
            <a:ext uri="{FF2B5EF4-FFF2-40B4-BE49-F238E27FC236}">
              <a16:creationId xmlns:a16="http://schemas.microsoft.com/office/drawing/2014/main" id="{A46DE05E-D08E-4DD1-A253-3F1E0C116C0F}"/>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6" name="直線コネクタ 855">
          <a:extLst>
            <a:ext uri="{FF2B5EF4-FFF2-40B4-BE49-F238E27FC236}">
              <a16:creationId xmlns:a16="http://schemas.microsoft.com/office/drawing/2014/main" id="{FD53A2C1-1C9C-47C2-B275-718EC7E48CDB}"/>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7" name="テキスト ボックス 856">
          <a:extLst>
            <a:ext uri="{FF2B5EF4-FFF2-40B4-BE49-F238E27FC236}">
              <a16:creationId xmlns:a16="http://schemas.microsoft.com/office/drawing/2014/main" id="{0AEB450C-7457-4CFA-8319-7C3D5E6EA7C3}"/>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8" name="直線コネクタ 857">
          <a:extLst>
            <a:ext uri="{FF2B5EF4-FFF2-40B4-BE49-F238E27FC236}">
              <a16:creationId xmlns:a16="http://schemas.microsoft.com/office/drawing/2014/main" id="{648F2A14-25E5-4499-9F81-D89D62930BC9}"/>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9" name="【庁舎】&#10;有形固定資産減価償却率グラフ枠">
          <a:extLst>
            <a:ext uri="{FF2B5EF4-FFF2-40B4-BE49-F238E27FC236}">
              <a16:creationId xmlns:a16="http://schemas.microsoft.com/office/drawing/2014/main" id="{60A0C215-A78C-4922-BF74-80217D9D65D7}"/>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115388</xdr:rowOff>
    </xdr:from>
    <xdr:to>
      <xdr:col>85</xdr:col>
      <xdr:colOff>126364</xdr:colOff>
      <xdr:row>107</xdr:row>
      <xdr:rowOff>148045</xdr:rowOff>
    </xdr:to>
    <xdr:cxnSp macro="">
      <xdr:nvCxnSpPr>
        <xdr:cNvPr id="860" name="直線コネクタ 859">
          <a:extLst>
            <a:ext uri="{FF2B5EF4-FFF2-40B4-BE49-F238E27FC236}">
              <a16:creationId xmlns:a16="http://schemas.microsoft.com/office/drawing/2014/main" id="{A5FA4CF1-8B3F-4503-AF58-EE23185847B7}"/>
            </a:ext>
          </a:extLst>
        </xdr:cNvPr>
        <xdr:cNvCxnSpPr/>
      </xdr:nvCxnSpPr>
      <xdr:spPr>
        <a:xfrm flipV="1">
          <a:off x="14375764" y="16879388"/>
          <a:ext cx="0" cy="1206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151872</xdr:rowOff>
    </xdr:from>
    <xdr:ext cx="405111" cy="259045"/>
    <xdr:sp macro="" textlink="">
      <xdr:nvSpPr>
        <xdr:cNvPr id="861" name="【庁舎】&#10;有形固定資産減価償却率最小値テキスト">
          <a:extLst>
            <a:ext uri="{FF2B5EF4-FFF2-40B4-BE49-F238E27FC236}">
              <a16:creationId xmlns:a16="http://schemas.microsoft.com/office/drawing/2014/main" id="{55950E87-031A-4E2D-9516-10F91455CA3B}"/>
            </a:ext>
          </a:extLst>
        </xdr:cNvPr>
        <xdr:cNvSpPr txBox="1"/>
      </xdr:nvSpPr>
      <xdr:spPr>
        <a:xfrm>
          <a:off x="14414500" y="18089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148045</xdr:rowOff>
    </xdr:from>
    <xdr:to>
      <xdr:col>86</xdr:col>
      <xdr:colOff>25400</xdr:colOff>
      <xdr:row>107</xdr:row>
      <xdr:rowOff>148045</xdr:rowOff>
    </xdr:to>
    <xdr:cxnSp macro="">
      <xdr:nvCxnSpPr>
        <xdr:cNvPr id="862" name="直線コネクタ 861">
          <a:extLst>
            <a:ext uri="{FF2B5EF4-FFF2-40B4-BE49-F238E27FC236}">
              <a16:creationId xmlns:a16="http://schemas.microsoft.com/office/drawing/2014/main" id="{B4728F88-DEE8-492E-8C06-84E742426E99}"/>
            </a:ext>
          </a:extLst>
        </xdr:cNvPr>
        <xdr:cNvCxnSpPr/>
      </xdr:nvCxnSpPr>
      <xdr:spPr>
        <a:xfrm>
          <a:off x="14287500" y="180855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62065</xdr:rowOff>
    </xdr:from>
    <xdr:ext cx="405111" cy="259045"/>
    <xdr:sp macro="" textlink="">
      <xdr:nvSpPr>
        <xdr:cNvPr id="863" name="【庁舎】&#10;有形固定資産減価償却率最大値テキスト">
          <a:extLst>
            <a:ext uri="{FF2B5EF4-FFF2-40B4-BE49-F238E27FC236}">
              <a16:creationId xmlns:a16="http://schemas.microsoft.com/office/drawing/2014/main" id="{1BCBBC2D-99BF-4D0E-B8D5-BE6C3B47EC17}"/>
            </a:ext>
          </a:extLst>
        </xdr:cNvPr>
        <xdr:cNvSpPr txBox="1"/>
      </xdr:nvSpPr>
      <xdr:spPr>
        <a:xfrm>
          <a:off x="14414500" y="16658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115388</xdr:rowOff>
    </xdr:from>
    <xdr:to>
      <xdr:col>86</xdr:col>
      <xdr:colOff>25400</xdr:colOff>
      <xdr:row>100</xdr:row>
      <xdr:rowOff>115388</xdr:rowOff>
    </xdr:to>
    <xdr:cxnSp macro="">
      <xdr:nvCxnSpPr>
        <xdr:cNvPr id="864" name="直線コネクタ 863">
          <a:extLst>
            <a:ext uri="{FF2B5EF4-FFF2-40B4-BE49-F238E27FC236}">
              <a16:creationId xmlns:a16="http://schemas.microsoft.com/office/drawing/2014/main" id="{13B40A01-5C9F-43F6-B008-66D8E36E2E00}"/>
            </a:ext>
          </a:extLst>
        </xdr:cNvPr>
        <xdr:cNvCxnSpPr/>
      </xdr:nvCxnSpPr>
      <xdr:spPr>
        <a:xfrm>
          <a:off x="14287500" y="168793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129920</xdr:rowOff>
    </xdr:from>
    <xdr:ext cx="405111" cy="259045"/>
    <xdr:sp macro="" textlink="">
      <xdr:nvSpPr>
        <xdr:cNvPr id="865" name="【庁舎】&#10;有形固定資産減価償却率平均値テキスト">
          <a:extLst>
            <a:ext uri="{FF2B5EF4-FFF2-40B4-BE49-F238E27FC236}">
              <a16:creationId xmlns:a16="http://schemas.microsoft.com/office/drawing/2014/main" id="{2D642F38-013C-4AE6-A245-FA5FB652C015}"/>
            </a:ext>
          </a:extLst>
        </xdr:cNvPr>
        <xdr:cNvSpPr txBox="1"/>
      </xdr:nvSpPr>
      <xdr:spPr>
        <a:xfrm>
          <a:off x="14414500" y="172292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107043</xdr:rowOff>
    </xdr:from>
    <xdr:to>
      <xdr:col>85</xdr:col>
      <xdr:colOff>177800</xdr:colOff>
      <xdr:row>104</xdr:row>
      <xdr:rowOff>37193</xdr:rowOff>
    </xdr:to>
    <xdr:sp macro="" textlink="">
      <xdr:nvSpPr>
        <xdr:cNvPr id="866" name="フローチャート: 判断 865">
          <a:extLst>
            <a:ext uri="{FF2B5EF4-FFF2-40B4-BE49-F238E27FC236}">
              <a16:creationId xmlns:a16="http://schemas.microsoft.com/office/drawing/2014/main" id="{9E0132FB-8C9D-47B4-A2C6-1D2BFCFE0E23}"/>
            </a:ext>
          </a:extLst>
        </xdr:cNvPr>
        <xdr:cNvSpPr/>
      </xdr:nvSpPr>
      <xdr:spPr>
        <a:xfrm>
          <a:off x="14325600" y="17373963"/>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102144</xdr:rowOff>
    </xdr:from>
    <xdr:to>
      <xdr:col>81</xdr:col>
      <xdr:colOff>101600</xdr:colOff>
      <xdr:row>104</xdr:row>
      <xdr:rowOff>32294</xdr:rowOff>
    </xdr:to>
    <xdr:sp macro="" textlink="">
      <xdr:nvSpPr>
        <xdr:cNvPr id="867" name="フローチャート: 判断 866">
          <a:extLst>
            <a:ext uri="{FF2B5EF4-FFF2-40B4-BE49-F238E27FC236}">
              <a16:creationId xmlns:a16="http://schemas.microsoft.com/office/drawing/2014/main" id="{B7360E5E-D771-44E3-A647-3F607D0E1016}"/>
            </a:ext>
          </a:extLst>
        </xdr:cNvPr>
        <xdr:cNvSpPr/>
      </xdr:nvSpPr>
      <xdr:spPr>
        <a:xfrm>
          <a:off x="13578840" y="173690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95613</xdr:rowOff>
    </xdr:from>
    <xdr:to>
      <xdr:col>76</xdr:col>
      <xdr:colOff>165100</xdr:colOff>
      <xdr:row>104</xdr:row>
      <xdr:rowOff>25763</xdr:rowOff>
    </xdr:to>
    <xdr:sp macro="" textlink="">
      <xdr:nvSpPr>
        <xdr:cNvPr id="868" name="フローチャート: 判断 867">
          <a:extLst>
            <a:ext uri="{FF2B5EF4-FFF2-40B4-BE49-F238E27FC236}">
              <a16:creationId xmlns:a16="http://schemas.microsoft.com/office/drawing/2014/main" id="{22657BA5-78D2-4A03-B188-0EC19CF4223D}"/>
            </a:ext>
          </a:extLst>
        </xdr:cNvPr>
        <xdr:cNvSpPr/>
      </xdr:nvSpPr>
      <xdr:spPr>
        <a:xfrm>
          <a:off x="12804140" y="173625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116839</xdr:rowOff>
    </xdr:from>
    <xdr:to>
      <xdr:col>72</xdr:col>
      <xdr:colOff>38100</xdr:colOff>
      <xdr:row>104</xdr:row>
      <xdr:rowOff>46989</xdr:rowOff>
    </xdr:to>
    <xdr:sp macro="" textlink="">
      <xdr:nvSpPr>
        <xdr:cNvPr id="869" name="フローチャート: 判断 868">
          <a:extLst>
            <a:ext uri="{FF2B5EF4-FFF2-40B4-BE49-F238E27FC236}">
              <a16:creationId xmlns:a16="http://schemas.microsoft.com/office/drawing/2014/main" id="{3DCE82E5-0A00-4AD5-9E09-BE29D6233BF5}"/>
            </a:ext>
          </a:extLst>
        </xdr:cNvPr>
        <xdr:cNvSpPr/>
      </xdr:nvSpPr>
      <xdr:spPr>
        <a:xfrm>
          <a:off x="12029440" y="1738375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121738</xdr:rowOff>
    </xdr:from>
    <xdr:to>
      <xdr:col>67</xdr:col>
      <xdr:colOff>101600</xdr:colOff>
      <xdr:row>104</xdr:row>
      <xdr:rowOff>51888</xdr:rowOff>
    </xdr:to>
    <xdr:sp macro="" textlink="">
      <xdr:nvSpPr>
        <xdr:cNvPr id="870" name="フローチャート: 判断 869">
          <a:extLst>
            <a:ext uri="{FF2B5EF4-FFF2-40B4-BE49-F238E27FC236}">
              <a16:creationId xmlns:a16="http://schemas.microsoft.com/office/drawing/2014/main" id="{354C6073-DC84-4BFB-975B-3AD9C19483C9}"/>
            </a:ext>
          </a:extLst>
        </xdr:cNvPr>
        <xdr:cNvSpPr/>
      </xdr:nvSpPr>
      <xdr:spPr>
        <a:xfrm>
          <a:off x="11231880" y="173886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FF13C628-9951-4640-818B-A3C245F8FA5F}"/>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735452D6-1683-40CC-ACB8-F78A90A87DF7}"/>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CDE7953E-5064-4BD4-9680-0BB0D2E04517}"/>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6942F0F6-7C31-4F8B-8663-589571686D7A}"/>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8C765A46-DD8D-44BF-A80B-9B49F65C19EB}"/>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4173</xdr:rowOff>
    </xdr:from>
    <xdr:to>
      <xdr:col>85</xdr:col>
      <xdr:colOff>177800</xdr:colOff>
      <xdr:row>107</xdr:row>
      <xdr:rowOff>105773</xdr:rowOff>
    </xdr:to>
    <xdr:sp macro="" textlink="">
      <xdr:nvSpPr>
        <xdr:cNvPr id="876" name="楕円 875">
          <a:extLst>
            <a:ext uri="{FF2B5EF4-FFF2-40B4-BE49-F238E27FC236}">
              <a16:creationId xmlns:a16="http://schemas.microsoft.com/office/drawing/2014/main" id="{A3D35BAE-4AF1-440C-B700-B09A0F527DD2}"/>
            </a:ext>
          </a:extLst>
        </xdr:cNvPr>
        <xdr:cNvSpPr/>
      </xdr:nvSpPr>
      <xdr:spPr>
        <a:xfrm>
          <a:off x="14325600" y="17941653"/>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90550</xdr:rowOff>
    </xdr:from>
    <xdr:ext cx="405111" cy="259045"/>
    <xdr:sp macro="" textlink="">
      <xdr:nvSpPr>
        <xdr:cNvPr id="877" name="【庁舎】&#10;有形固定資産減価償却率該当値テキスト">
          <a:extLst>
            <a:ext uri="{FF2B5EF4-FFF2-40B4-BE49-F238E27FC236}">
              <a16:creationId xmlns:a16="http://schemas.microsoft.com/office/drawing/2014/main" id="{67BBAEB9-0CDD-4A34-86CC-C07543FA91AF}"/>
            </a:ext>
          </a:extLst>
        </xdr:cNvPr>
        <xdr:cNvSpPr txBox="1"/>
      </xdr:nvSpPr>
      <xdr:spPr>
        <a:xfrm>
          <a:off x="14414500" y="17860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147864</xdr:rowOff>
    </xdr:from>
    <xdr:to>
      <xdr:col>81</xdr:col>
      <xdr:colOff>101600</xdr:colOff>
      <xdr:row>107</xdr:row>
      <xdr:rowOff>78014</xdr:rowOff>
    </xdr:to>
    <xdr:sp macro="" textlink="">
      <xdr:nvSpPr>
        <xdr:cNvPr id="878" name="楕円 877">
          <a:extLst>
            <a:ext uri="{FF2B5EF4-FFF2-40B4-BE49-F238E27FC236}">
              <a16:creationId xmlns:a16="http://schemas.microsoft.com/office/drawing/2014/main" id="{35CA36C6-80D8-40C1-9181-25BF349D4B29}"/>
            </a:ext>
          </a:extLst>
        </xdr:cNvPr>
        <xdr:cNvSpPr/>
      </xdr:nvSpPr>
      <xdr:spPr>
        <a:xfrm>
          <a:off x="13578840" y="179177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27214</xdr:rowOff>
    </xdr:from>
    <xdr:to>
      <xdr:col>85</xdr:col>
      <xdr:colOff>127000</xdr:colOff>
      <xdr:row>107</xdr:row>
      <xdr:rowOff>54973</xdr:rowOff>
    </xdr:to>
    <xdr:cxnSp macro="">
      <xdr:nvCxnSpPr>
        <xdr:cNvPr id="879" name="直線コネクタ 878">
          <a:extLst>
            <a:ext uri="{FF2B5EF4-FFF2-40B4-BE49-F238E27FC236}">
              <a16:creationId xmlns:a16="http://schemas.microsoft.com/office/drawing/2014/main" id="{A8D2273E-2C5C-402E-B693-0F712F0352B0}"/>
            </a:ext>
          </a:extLst>
        </xdr:cNvPr>
        <xdr:cNvCxnSpPr/>
      </xdr:nvCxnSpPr>
      <xdr:spPr>
        <a:xfrm>
          <a:off x="13629640" y="17964694"/>
          <a:ext cx="74676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118473</xdr:rowOff>
    </xdr:from>
    <xdr:to>
      <xdr:col>76</xdr:col>
      <xdr:colOff>165100</xdr:colOff>
      <xdr:row>107</xdr:row>
      <xdr:rowOff>48623</xdr:rowOff>
    </xdr:to>
    <xdr:sp macro="" textlink="">
      <xdr:nvSpPr>
        <xdr:cNvPr id="880" name="楕円 879">
          <a:extLst>
            <a:ext uri="{FF2B5EF4-FFF2-40B4-BE49-F238E27FC236}">
              <a16:creationId xmlns:a16="http://schemas.microsoft.com/office/drawing/2014/main" id="{C8B51475-BBF6-4A35-8518-2E473D1DA0A5}"/>
            </a:ext>
          </a:extLst>
        </xdr:cNvPr>
        <xdr:cNvSpPr/>
      </xdr:nvSpPr>
      <xdr:spPr>
        <a:xfrm>
          <a:off x="12804140" y="178883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169273</xdr:rowOff>
    </xdr:from>
    <xdr:to>
      <xdr:col>81</xdr:col>
      <xdr:colOff>50800</xdr:colOff>
      <xdr:row>107</xdr:row>
      <xdr:rowOff>27214</xdr:rowOff>
    </xdr:to>
    <xdr:cxnSp macro="">
      <xdr:nvCxnSpPr>
        <xdr:cNvPr id="881" name="直線コネクタ 880">
          <a:extLst>
            <a:ext uri="{FF2B5EF4-FFF2-40B4-BE49-F238E27FC236}">
              <a16:creationId xmlns:a16="http://schemas.microsoft.com/office/drawing/2014/main" id="{C7B4ED5E-787F-4966-8244-2FA9976116AA}"/>
            </a:ext>
          </a:extLst>
        </xdr:cNvPr>
        <xdr:cNvCxnSpPr/>
      </xdr:nvCxnSpPr>
      <xdr:spPr>
        <a:xfrm>
          <a:off x="12854940" y="17939113"/>
          <a:ext cx="774700" cy="25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87449</xdr:rowOff>
    </xdr:from>
    <xdr:to>
      <xdr:col>72</xdr:col>
      <xdr:colOff>38100</xdr:colOff>
      <xdr:row>107</xdr:row>
      <xdr:rowOff>17599</xdr:rowOff>
    </xdr:to>
    <xdr:sp macro="" textlink="">
      <xdr:nvSpPr>
        <xdr:cNvPr id="882" name="楕円 881">
          <a:extLst>
            <a:ext uri="{FF2B5EF4-FFF2-40B4-BE49-F238E27FC236}">
              <a16:creationId xmlns:a16="http://schemas.microsoft.com/office/drawing/2014/main" id="{8338DC76-1E6B-4F2E-A1E3-B42BA11A4A9B}"/>
            </a:ext>
          </a:extLst>
        </xdr:cNvPr>
        <xdr:cNvSpPr/>
      </xdr:nvSpPr>
      <xdr:spPr>
        <a:xfrm>
          <a:off x="12029440" y="1785728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138249</xdr:rowOff>
    </xdr:from>
    <xdr:to>
      <xdr:col>76</xdr:col>
      <xdr:colOff>114300</xdr:colOff>
      <xdr:row>106</xdr:row>
      <xdr:rowOff>169273</xdr:rowOff>
    </xdr:to>
    <xdr:cxnSp macro="">
      <xdr:nvCxnSpPr>
        <xdr:cNvPr id="883" name="直線コネクタ 882">
          <a:extLst>
            <a:ext uri="{FF2B5EF4-FFF2-40B4-BE49-F238E27FC236}">
              <a16:creationId xmlns:a16="http://schemas.microsoft.com/office/drawing/2014/main" id="{B6DC7689-B2C7-4B6F-B9B9-24EA9F5F7E2E}"/>
            </a:ext>
          </a:extLst>
        </xdr:cNvPr>
        <xdr:cNvCxnSpPr/>
      </xdr:nvCxnSpPr>
      <xdr:spPr>
        <a:xfrm>
          <a:off x="12072620" y="17908089"/>
          <a:ext cx="78232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56424</xdr:rowOff>
    </xdr:from>
    <xdr:to>
      <xdr:col>67</xdr:col>
      <xdr:colOff>101600</xdr:colOff>
      <xdr:row>106</xdr:row>
      <xdr:rowOff>158024</xdr:rowOff>
    </xdr:to>
    <xdr:sp macro="" textlink="">
      <xdr:nvSpPr>
        <xdr:cNvPr id="884" name="楕円 883">
          <a:extLst>
            <a:ext uri="{FF2B5EF4-FFF2-40B4-BE49-F238E27FC236}">
              <a16:creationId xmlns:a16="http://schemas.microsoft.com/office/drawing/2014/main" id="{453D50D8-4082-4633-A880-E0F7DF0E0547}"/>
            </a:ext>
          </a:extLst>
        </xdr:cNvPr>
        <xdr:cNvSpPr/>
      </xdr:nvSpPr>
      <xdr:spPr>
        <a:xfrm>
          <a:off x="11231880" y="17826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107224</xdr:rowOff>
    </xdr:from>
    <xdr:to>
      <xdr:col>71</xdr:col>
      <xdr:colOff>177800</xdr:colOff>
      <xdr:row>106</xdr:row>
      <xdr:rowOff>138249</xdr:rowOff>
    </xdr:to>
    <xdr:cxnSp macro="">
      <xdr:nvCxnSpPr>
        <xdr:cNvPr id="885" name="直線コネクタ 884">
          <a:extLst>
            <a:ext uri="{FF2B5EF4-FFF2-40B4-BE49-F238E27FC236}">
              <a16:creationId xmlns:a16="http://schemas.microsoft.com/office/drawing/2014/main" id="{FDB15419-95DA-44D0-AA0D-0B3D63099AA9}"/>
            </a:ext>
          </a:extLst>
        </xdr:cNvPr>
        <xdr:cNvCxnSpPr/>
      </xdr:nvCxnSpPr>
      <xdr:spPr>
        <a:xfrm>
          <a:off x="11282680" y="17877064"/>
          <a:ext cx="78994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48821</xdr:rowOff>
    </xdr:from>
    <xdr:ext cx="405111" cy="259045"/>
    <xdr:sp macro="" textlink="">
      <xdr:nvSpPr>
        <xdr:cNvPr id="886" name="n_1aveValue【庁舎】&#10;有形固定資産減価償却率">
          <a:extLst>
            <a:ext uri="{FF2B5EF4-FFF2-40B4-BE49-F238E27FC236}">
              <a16:creationId xmlns:a16="http://schemas.microsoft.com/office/drawing/2014/main" id="{83C900CF-FC7E-4072-BC80-40E6BD0F9FF0}"/>
            </a:ext>
          </a:extLst>
        </xdr:cNvPr>
        <xdr:cNvSpPr txBox="1"/>
      </xdr:nvSpPr>
      <xdr:spPr>
        <a:xfrm>
          <a:off x="13437244" y="17148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42290</xdr:rowOff>
    </xdr:from>
    <xdr:ext cx="405111" cy="259045"/>
    <xdr:sp macro="" textlink="">
      <xdr:nvSpPr>
        <xdr:cNvPr id="887" name="n_2aveValue【庁舎】&#10;有形固定資産減価償却率">
          <a:extLst>
            <a:ext uri="{FF2B5EF4-FFF2-40B4-BE49-F238E27FC236}">
              <a16:creationId xmlns:a16="http://schemas.microsoft.com/office/drawing/2014/main" id="{215383A2-9038-47E1-A3EA-0E12C8C658B5}"/>
            </a:ext>
          </a:extLst>
        </xdr:cNvPr>
        <xdr:cNvSpPr txBox="1"/>
      </xdr:nvSpPr>
      <xdr:spPr>
        <a:xfrm>
          <a:off x="12675244" y="17141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63516</xdr:rowOff>
    </xdr:from>
    <xdr:ext cx="405111" cy="259045"/>
    <xdr:sp macro="" textlink="">
      <xdr:nvSpPr>
        <xdr:cNvPr id="888" name="n_3aveValue【庁舎】&#10;有形固定資産減価償却率">
          <a:extLst>
            <a:ext uri="{FF2B5EF4-FFF2-40B4-BE49-F238E27FC236}">
              <a16:creationId xmlns:a16="http://schemas.microsoft.com/office/drawing/2014/main" id="{056671D2-A7C4-444A-9630-F0971C6DF145}"/>
            </a:ext>
          </a:extLst>
        </xdr:cNvPr>
        <xdr:cNvSpPr txBox="1"/>
      </xdr:nvSpPr>
      <xdr:spPr>
        <a:xfrm>
          <a:off x="11900544" y="17162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68415</xdr:rowOff>
    </xdr:from>
    <xdr:ext cx="405111" cy="259045"/>
    <xdr:sp macro="" textlink="">
      <xdr:nvSpPr>
        <xdr:cNvPr id="889" name="n_4aveValue【庁舎】&#10;有形固定資産減価償却率">
          <a:extLst>
            <a:ext uri="{FF2B5EF4-FFF2-40B4-BE49-F238E27FC236}">
              <a16:creationId xmlns:a16="http://schemas.microsoft.com/office/drawing/2014/main" id="{0F65AE2B-EEAD-4E43-8B93-28F4AF85A543}"/>
            </a:ext>
          </a:extLst>
        </xdr:cNvPr>
        <xdr:cNvSpPr txBox="1"/>
      </xdr:nvSpPr>
      <xdr:spPr>
        <a:xfrm>
          <a:off x="11102984" y="17167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69141</xdr:rowOff>
    </xdr:from>
    <xdr:ext cx="405111" cy="259045"/>
    <xdr:sp macro="" textlink="">
      <xdr:nvSpPr>
        <xdr:cNvPr id="890" name="n_1mainValue【庁舎】&#10;有形固定資産減価償却率">
          <a:extLst>
            <a:ext uri="{FF2B5EF4-FFF2-40B4-BE49-F238E27FC236}">
              <a16:creationId xmlns:a16="http://schemas.microsoft.com/office/drawing/2014/main" id="{1E0475D6-ED10-461D-BC37-64EBB3A00A3C}"/>
            </a:ext>
          </a:extLst>
        </xdr:cNvPr>
        <xdr:cNvSpPr txBox="1"/>
      </xdr:nvSpPr>
      <xdr:spPr>
        <a:xfrm>
          <a:off x="13437244" y="18006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39750</xdr:rowOff>
    </xdr:from>
    <xdr:ext cx="405111" cy="259045"/>
    <xdr:sp macro="" textlink="">
      <xdr:nvSpPr>
        <xdr:cNvPr id="891" name="n_2mainValue【庁舎】&#10;有形固定資産減価償却率">
          <a:extLst>
            <a:ext uri="{FF2B5EF4-FFF2-40B4-BE49-F238E27FC236}">
              <a16:creationId xmlns:a16="http://schemas.microsoft.com/office/drawing/2014/main" id="{3BC76E25-9AD0-442A-8240-8C0A80F2CAA1}"/>
            </a:ext>
          </a:extLst>
        </xdr:cNvPr>
        <xdr:cNvSpPr txBox="1"/>
      </xdr:nvSpPr>
      <xdr:spPr>
        <a:xfrm>
          <a:off x="12675244" y="17977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8726</xdr:rowOff>
    </xdr:from>
    <xdr:ext cx="405111" cy="259045"/>
    <xdr:sp macro="" textlink="">
      <xdr:nvSpPr>
        <xdr:cNvPr id="892" name="n_3mainValue【庁舎】&#10;有形固定資産減価償却率">
          <a:extLst>
            <a:ext uri="{FF2B5EF4-FFF2-40B4-BE49-F238E27FC236}">
              <a16:creationId xmlns:a16="http://schemas.microsoft.com/office/drawing/2014/main" id="{789A6219-1853-43FE-ABF9-FB6809EE0FD9}"/>
            </a:ext>
          </a:extLst>
        </xdr:cNvPr>
        <xdr:cNvSpPr txBox="1"/>
      </xdr:nvSpPr>
      <xdr:spPr>
        <a:xfrm>
          <a:off x="11900544" y="17946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149151</xdr:rowOff>
    </xdr:from>
    <xdr:ext cx="405111" cy="259045"/>
    <xdr:sp macro="" textlink="">
      <xdr:nvSpPr>
        <xdr:cNvPr id="893" name="n_4mainValue【庁舎】&#10;有形固定資産減価償却率">
          <a:extLst>
            <a:ext uri="{FF2B5EF4-FFF2-40B4-BE49-F238E27FC236}">
              <a16:creationId xmlns:a16="http://schemas.microsoft.com/office/drawing/2014/main" id="{0190A40B-0BFA-42D7-97AD-7A4FD147E22F}"/>
            </a:ext>
          </a:extLst>
        </xdr:cNvPr>
        <xdr:cNvSpPr txBox="1"/>
      </xdr:nvSpPr>
      <xdr:spPr>
        <a:xfrm>
          <a:off x="11102984" y="17918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4" name="正方形/長方形 893">
          <a:extLst>
            <a:ext uri="{FF2B5EF4-FFF2-40B4-BE49-F238E27FC236}">
              <a16:creationId xmlns:a16="http://schemas.microsoft.com/office/drawing/2014/main" id="{FB257487-560F-41A4-8573-2AFAE56D8751}"/>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5" name="正方形/長方形 894">
          <a:extLst>
            <a:ext uri="{FF2B5EF4-FFF2-40B4-BE49-F238E27FC236}">
              <a16:creationId xmlns:a16="http://schemas.microsoft.com/office/drawing/2014/main" id="{13E86AF9-0437-4A26-A1C6-302FB30311D5}"/>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6" name="正方形/長方形 895">
          <a:extLst>
            <a:ext uri="{FF2B5EF4-FFF2-40B4-BE49-F238E27FC236}">
              <a16:creationId xmlns:a16="http://schemas.microsoft.com/office/drawing/2014/main" id="{3B4A7BAF-C2F0-40E3-B293-80148E0EBBF0}"/>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7" name="正方形/長方形 896">
          <a:extLst>
            <a:ext uri="{FF2B5EF4-FFF2-40B4-BE49-F238E27FC236}">
              <a16:creationId xmlns:a16="http://schemas.microsoft.com/office/drawing/2014/main" id="{890A4D41-F575-4FA5-8719-42DADF7B99EA}"/>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8" name="正方形/長方形 897">
          <a:extLst>
            <a:ext uri="{FF2B5EF4-FFF2-40B4-BE49-F238E27FC236}">
              <a16:creationId xmlns:a16="http://schemas.microsoft.com/office/drawing/2014/main" id="{619A6DE8-F7B1-4531-A53E-734CCC56AB99}"/>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9" name="正方形/長方形 898">
          <a:extLst>
            <a:ext uri="{FF2B5EF4-FFF2-40B4-BE49-F238E27FC236}">
              <a16:creationId xmlns:a16="http://schemas.microsoft.com/office/drawing/2014/main" id="{4216FE1C-39F6-40B8-A5E9-92E10014ECA4}"/>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0" name="正方形/長方形 899">
          <a:extLst>
            <a:ext uri="{FF2B5EF4-FFF2-40B4-BE49-F238E27FC236}">
              <a16:creationId xmlns:a16="http://schemas.microsoft.com/office/drawing/2014/main" id="{A020AB18-68C9-4B01-A070-138A40DF7F18}"/>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1" name="正方形/長方形 900">
          <a:extLst>
            <a:ext uri="{FF2B5EF4-FFF2-40B4-BE49-F238E27FC236}">
              <a16:creationId xmlns:a16="http://schemas.microsoft.com/office/drawing/2014/main" id="{474C4AE3-D4DA-4C2B-8724-64DB8233733D}"/>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2" name="テキスト ボックス 901">
          <a:extLst>
            <a:ext uri="{FF2B5EF4-FFF2-40B4-BE49-F238E27FC236}">
              <a16:creationId xmlns:a16="http://schemas.microsoft.com/office/drawing/2014/main" id="{5D07EF48-3D22-4A4D-91AE-85974A7FD549}"/>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3" name="直線コネクタ 902">
          <a:extLst>
            <a:ext uri="{FF2B5EF4-FFF2-40B4-BE49-F238E27FC236}">
              <a16:creationId xmlns:a16="http://schemas.microsoft.com/office/drawing/2014/main" id="{39329A3D-3204-4CC9-9A0C-E417555EB51B}"/>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4" name="直線コネクタ 903">
          <a:extLst>
            <a:ext uri="{FF2B5EF4-FFF2-40B4-BE49-F238E27FC236}">
              <a16:creationId xmlns:a16="http://schemas.microsoft.com/office/drawing/2014/main" id="{879A034A-0784-4CAB-829E-7EBE7B9F9229}"/>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5" name="テキスト ボックス 904">
          <a:extLst>
            <a:ext uri="{FF2B5EF4-FFF2-40B4-BE49-F238E27FC236}">
              <a16:creationId xmlns:a16="http://schemas.microsoft.com/office/drawing/2014/main" id="{8AA76067-C8DE-4D06-A731-5C18FAA19FBE}"/>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6" name="直線コネクタ 905">
          <a:extLst>
            <a:ext uri="{FF2B5EF4-FFF2-40B4-BE49-F238E27FC236}">
              <a16:creationId xmlns:a16="http://schemas.microsoft.com/office/drawing/2014/main" id="{C717ADE8-F471-4873-933B-23B98F07C343}"/>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7" name="テキスト ボックス 906">
          <a:extLst>
            <a:ext uri="{FF2B5EF4-FFF2-40B4-BE49-F238E27FC236}">
              <a16:creationId xmlns:a16="http://schemas.microsoft.com/office/drawing/2014/main" id="{F1F851E4-9165-4220-ABEC-3F84F0EDFC00}"/>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8" name="直線コネクタ 907">
          <a:extLst>
            <a:ext uri="{FF2B5EF4-FFF2-40B4-BE49-F238E27FC236}">
              <a16:creationId xmlns:a16="http://schemas.microsoft.com/office/drawing/2014/main" id="{4C3B885A-713C-4316-B9E1-2ADE977337A3}"/>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9" name="テキスト ボックス 908">
          <a:extLst>
            <a:ext uri="{FF2B5EF4-FFF2-40B4-BE49-F238E27FC236}">
              <a16:creationId xmlns:a16="http://schemas.microsoft.com/office/drawing/2014/main" id="{0C129241-AF41-4FC5-81D1-EED63A478EF0}"/>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0" name="直線コネクタ 909">
          <a:extLst>
            <a:ext uri="{FF2B5EF4-FFF2-40B4-BE49-F238E27FC236}">
              <a16:creationId xmlns:a16="http://schemas.microsoft.com/office/drawing/2014/main" id="{A70DCBBD-BD34-4B97-A324-91133CDF803E}"/>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1" name="テキスト ボックス 910">
          <a:extLst>
            <a:ext uri="{FF2B5EF4-FFF2-40B4-BE49-F238E27FC236}">
              <a16:creationId xmlns:a16="http://schemas.microsoft.com/office/drawing/2014/main" id="{76B090F1-DBB6-4A2E-8615-621A71E4916E}"/>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2" name="直線コネクタ 911">
          <a:extLst>
            <a:ext uri="{FF2B5EF4-FFF2-40B4-BE49-F238E27FC236}">
              <a16:creationId xmlns:a16="http://schemas.microsoft.com/office/drawing/2014/main" id="{8D11954C-3EA4-4BC0-ACCD-A9B6DFB7973F}"/>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3" name="テキスト ボックス 912">
          <a:extLst>
            <a:ext uri="{FF2B5EF4-FFF2-40B4-BE49-F238E27FC236}">
              <a16:creationId xmlns:a16="http://schemas.microsoft.com/office/drawing/2014/main" id="{0C4CE086-F472-4DDB-B3D0-B81496A7AA74}"/>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4" name="直線コネクタ 913">
          <a:extLst>
            <a:ext uri="{FF2B5EF4-FFF2-40B4-BE49-F238E27FC236}">
              <a16:creationId xmlns:a16="http://schemas.microsoft.com/office/drawing/2014/main" id="{FDC03D8D-0915-4E97-970C-831814C9A921}"/>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5" name="テキスト ボックス 914">
          <a:extLst>
            <a:ext uri="{FF2B5EF4-FFF2-40B4-BE49-F238E27FC236}">
              <a16:creationId xmlns:a16="http://schemas.microsoft.com/office/drawing/2014/main" id="{BE73E742-B348-409D-94CA-71F0CA3B9AFB}"/>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6" name="【庁舎】&#10;一人当たり面積グラフ枠">
          <a:extLst>
            <a:ext uri="{FF2B5EF4-FFF2-40B4-BE49-F238E27FC236}">
              <a16:creationId xmlns:a16="http://schemas.microsoft.com/office/drawing/2014/main" id="{40A26A72-3EFC-426B-A279-22B6B8647364}"/>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19050</xdr:rowOff>
    </xdr:from>
    <xdr:to>
      <xdr:col>116</xdr:col>
      <xdr:colOff>62864</xdr:colOff>
      <xdr:row>107</xdr:row>
      <xdr:rowOff>91439</xdr:rowOff>
    </xdr:to>
    <xdr:cxnSp macro="">
      <xdr:nvCxnSpPr>
        <xdr:cNvPr id="917" name="直線コネクタ 916">
          <a:extLst>
            <a:ext uri="{FF2B5EF4-FFF2-40B4-BE49-F238E27FC236}">
              <a16:creationId xmlns:a16="http://schemas.microsoft.com/office/drawing/2014/main" id="{089B42B5-A707-4ADB-886A-663C02529FB4}"/>
            </a:ext>
          </a:extLst>
        </xdr:cNvPr>
        <xdr:cNvCxnSpPr/>
      </xdr:nvCxnSpPr>
      <xdr:spPr>
        <a:xfrm flipV="1">
          <a:off x="19509104" y="16783050"/>
          <a:ext cx="0" cy="1245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95266</xdr:rowOff>
    </xdr:from>
    <xdr:ext cx="469744" cy="259045"/>
    <xdr:sp macro="" textlink="">
      <xdr:nvSpPr>
        <xdr:cNvPr id="918" name="【庁舎】&#10;一人当たり面積最小値テキスト">
          <a:extLst>
            <a:ext uri="{FF2B5EF4-FFF2-40B4-BE49-F238E27FC236}">
              <a16:creationId xmlns:a16="http://schemas.microsoft.com/office/drawing/2014/main" id="{7F2AE615-8A37-4DF6-BE45-BCFBBA1EE45A}"/>
            </a:ext>
          </a:extLst>
        </xdr:cNvPr>
        <xdr:cNvSpPr txBox="1"/>
      </xdr:nvSpPr>
      <xdr:spPr>
        <a:xfrm>
          <a:off x="19547840" y="18032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91439</xdr:rowOff>
    </xdr:from>
    <xdr:to>
      <xdr:col>116</xdr:col>
      <xdr:colOff>152400</xdr:colOff>
      <xdr:row>107</xdr:row>
      <xdr:rowOff>91439</xdr:rowOff>
    </xdr:to>
    <xdr:cxnSp macro="">
      <xdr:nvCxnSpPr>
        <xdr:cNvPr id="919" name="直線コネクタ 918">
          <a:extLst>
            <a:ext uri="{FF2B5EF4-FFF2-40B4-BE49-F238E27FC236}">
              <a16:creationId xmlns:a16="http://schemas.microsoft.com/office/drawing/2014/main" id="{544DD196-FC2F-4C11-AA6B-1846B80E8428}"/>
            </a:ext>
          </a:extLst>
        </xdr:cNvPr>
        <xdr:cNvCxnSpPr/>
      </xdr:nvCxnSpPr>
      <xdr:spPr>
        <a:xfrm>
          <a:off x="19443700" y="180289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137177</xdr:rowOff>
    </xdr:from>
    <xdr:ext cx="469744" cy="259045"/>
    <xdr:sp macro="" textlink="">
      <xdr:nvSpPr>
        <xdr:cNvPr id="920" name="【庁舎】&#10;一人当たり面積最大値テキスト">
          <a:extLst>
            <a:ext uri="{FF2B5EF4-FFF2-40B4-BE49-F238E27FC236}">
              <a16:creationId xmlns:a16="http://schemas.microsoft.com/office/drawing/2014/main" id="{45A63637-9672-451E-A396-328E98E389C7}"/>
            </a:ext>
          </a:extLst>
        </xdr:cNvPr>
        <xdr:cNvSpPr txBox="1"/>
      </xdr:nvSpPr>
      <xdr:spPr>
        <a:xfrm>
          <a:off x="19547840" y="16565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19050</xdr:rowOff>
    </xdr:from>
    <xdr:to>
      <xdr:col>116</xdr:col>
      <xdr:colOff>152400</xdr:colOff>
      <xdr:row>100</xdr:row>
      <xdr:rowOff>19050</xdr:rowOff>
    </xdr:to>
    <xdr:cxnSp macro="">
      <xdr:nvCxnSpPr>
        <xdr:cNvPr id="921" name="直線コネクタ 920">
          <a:extLst>
            <a:ext uri="{FF2B5EF4-FFF2-40B4-BE49-F238E27FC236}">
              <a16:creationId xmlns:a16="http://schemas.microsoft.com/office/drawing/2014/main" id="{DDA0E93D-DF16-4FAA-A30E-39427F70471E}"/>
            </a:ext>
          </a:extLst>
        </xdr:cNvPr>
        <xdr:cNvCxnSpPr/>
      </xdr:nvCxnSpPr>
      <xdr:spPr>
        <a:xfrm>
          <a:off x="19443700" y="167830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93997</xdr:rowOff>
    </xdr:from>
    <xdr:ext cx="469744" cy="259045"/>
    <xdr:sp macro="" textlink="">
      <xdr:nvSpPr>
        <xdr:cNvPr id="922" name="【庁舎】&#10;一人当たり面積平均値テキスト">
          <a:extLst>
            <a:ext uri="{FF2B5EF4-FFF2-40B4-BE49-F238E27FC236}">
              <a16:creationId xmlns:a16="http://schemas.microsoft.com/office/drawing/2014/main" id="{F404B715-4810-41C1-910C-C641A71F8DD4}"/>
            </a:ext>
          </a:extLst>
        </xdr:cNvPr>
        <xdr:cNvSpPr txBox="1"/>
      </xdr:nvSpPr>
      <xdr:spPr>
        <a:xfrm>
          <a:off x="19547840" y="175285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71120</xdr:rowOff>
    </xdr:from>
    <xdr:to>
      <xdr:col>116</xdr:col>
      <xdr:colOff>114300</xdr:colOff>
      <xdr:row>106</xdr:row>
      <xdr:rowOff>1270</xdr:rowOff>
    </xdr:to>
    <xdr:sp macro="" textlink="">
      <xdr:nvSpPr>
        <xdr:cNvPr id="923" name="フローチャート: 判断 922">
          <a:extLst>
            <a:ext uri="{FF2B5EF4-FFF2-40B4-BE49-F238E27FC236}">
              <a16:creationId xmlns:a16="http://schemas.microsoft.com/office/drawing/2014/main" id="{07836B8B-F0F1-4140-A311-4E8935D2A5CC}"/>
            </a:ext>
          </a:extLst>
        </xdr:cNvPr>
        <xdr:cNvSpPr/>
      </xdr:nvSpPr>
      <xdr:spPr>
        <a:xfrm>
          <a:off x="19458940" y="176733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59689</xdr:rowOff>
    </xdr:from>
    <xdr:to>
      <xdr:col>112</xdr:col>
      <xdr:colOff>38100</xdr:colOff>
      <xdr:row>105</xdr:row>
      <xdr:rowOff>161289</xdr:rowOff>
    </xdr:to>
    <xdr:sp macro="" textlink="">
      <xdr:nvSpPr>
        <xdr:cNvPr id="924" name="フローチャート: 判断 923">
          <a:extLst>
            <a:ext uri="{FF2B5EF4-FFF2-40B4-BE49-F238E27FC236}">
              <a16:creationId xmlns:a16="http://schemas.microsoft.com/office/drawing/2014/main" id="{97EDBF4F-704C-45B0-8B15-49616587705F}"/>
            </a:ext>
          </a:extLst>
        </xdr:cNvPr>
        <xdr:cNvSpPr/>
      </xdr:nvSpPr>
      <xdr:spPr>
        <a:xfrm>
          <a:off x="18735040" y="1766188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82550</xdr:rowOff>
    </xdr:from>
    <xdr:to>
      <xdr:col>107</xdr:col>
      <xdr:colOff>101600</xdr:colOff>
      <xdr:row>106</xdr:row>
      <xdr:rowOff>12700</xdr:rowOff>
    </xdr:to>
    <xdr:sp macro="" textlink="">
      <xdr:nvSpPr>
        <xdr:cNvPr id="925" name="フローチャート: 判断 924">
          <a:extLst>
            <a:ext uri="{FF2B5EF4-FFF2-40B4-BE49-F238E27FC236}">
              <a16:creationId xmlns:a16="http://schemas.microsoft.com/office/drawing/2014/main" id="{788DBF52-199E-4652-9DD8-B83F0ECCA7AA}"/>
            </a:ext>
          </a:extLst>
        </xdr:cNvPr>
        <xdr:cNvSpPr/>
      </xdr:nvSpPr>
      <xdr:spPr>
        <a:xfrm>
          <a:off x="17937480" y="176847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86361</xdr:rowOff>
    </xdr:from>
    <xdr:to>
      <xdr:col>102</xdr:col>
      <xdr:colOff>165100</xdr:colOff>
      <xdr:row>106</xdr:row>
      <xdr:rowOff>16511</xdr:rowOff>
    </xdr:to>
    <xdr:sp macro="" textlink="">
      <xdr:nvSpPr>
        <xdr:cNvPr id="926" name="フローチャート: 判断 925">
          <a:extLst>
            <a:ext uri="{FF2B5EF4-FFF2-40B4-BE49-F238E27FC236}">
              <a16:creationId xmlns:a16="http://schemas.microsoft.com/office/drawing/2014/main" id="{3D37B743-3AFD-4B67-802A-CBFE7814ECDC}"/>
            </a:ext>
          </a:extLst>
        </xdr:cNvPr>
        <xdr:cNvSpPr/>
      </xdr:nvSpPr>
      <xdr:spPr>
        <a:xfrm>
          <a:off x="17162780" y="176885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86361</xdr:rowOff>
    </xdr:from>
    <xdr:to>
      <xdr:col>98</xdr:col>
      <xdr:colOff>38100</xdr:colOff>
      <xdr:row>106</xdr:row>
      <xdr:rowOff>16511</xdr:rowOff>
    </xdr:to>
    <xdr:sp macro="" textlink="">
      <xdr:nvSpPr>
        <xdr:cNvPr id="927" name="フローチャート: 判断 926">
          <a:extLst>
            <a:ext uri="{FF2B5EF4-FFF2-40B4-BE49-F238E27FC236}">
              <a16:creationId xmlns:a16="http://schemas.microsoft.com/office/drawing/2014/main" id="{B8520131-3CEA-4435-A34B-AE0902454282}"/>
            </a:ext>
          </a:extLst>
        </xdr:cNvPr>
        <xdr:cNvSpPr/>
      </xdr:nvSpPr>
      <xdr:spPr>
        <a:xfrm>
          <a:off x="16388080" y="1768856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7E6B4D03-A39C-4552-BD4C-656CC6317503}"/>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7862D452-5380-474B-B1F5-067788EF798E}"/>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732E3CA2-FA28-43CB-ADCD-03056F3A5819}"/>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BFC933D5-2E37-4325-8AD4-DF032F7CF68C}"/>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B0BA07E4-CB51-4E4A-AB43-C1D52251FFA9}"/>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97789</xdr:rowOff>
    </xdr:from>
    <xdr:to>
      <xdr:col>116</xdr:col>
      <xdr:colOff>114300</xdr:colOff>
      <xdr:row>106</xdr:row>
      <xdr:rowOff>27939</xdr:rowOff>
    </xdr:to>
    <xdr:sp macro="" textlink="">
      <xdr:nvSpPr>
        <xdr:cNvPr id="933" name="楕円 932">
          <a:extLst>
            <a:ext uri="{FF2B5EF4-FFF2-40B4-BE49-F238E27FC236}">
              <a16:creationId xmlns:a16="http://schemas.microsoft.com/office/drawing/2014/main" id="{B5F39548-0F2F-435A-807F-5C556DA3745C}"/>
            </a:ext>
          </a:extLst>
        </xdr:cNvPr>
        <xdr:cNvSpPr/>
      </xdr:nvSpPr>
      <xdr:spPr>
        <a:xfrm>
          <a:off x="19458940" y="176999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76216</xdr:rowOff>
    </xdr:from>
    <xdr:ext cx="469744" cy="259045"/>
    <xdr:sp macro="" textlink="">
      <xdr:nvSpPr>
        <xdr:cNvPr id="934" name="【庁舎】&#10;一人当たり面積該当値テキスト">
          <a:extLst>
            <a:ext uri="{FF2B5EF4-FFF2-40B4-BE49-F238E27FC236}">
              <a16:creationId xmlns:a16="http://schemas.microsoft.com/office/drawing/2014/main" id="{B3A988E5-5740-4006-9E9E-D90917C844DC}"/>
            </a:ext>
          </a:extLst>
        </xdr:cNvPr>
        <xdr:cNvSpPr txBox="1"/>
      </xdr:nvSpPr>
      <xdr:spPr>
        <a:xfrm>
          <a:off x="19547840" y="17678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97789</xdr:rowOff>
    </xdr:from>
    <xdr:to>
      <xdr:col>112</xdr:col>
      <xdr:colOff>38100</xdr:colOff>
      <xdr:row>106</xdr:row>
      <xdr:rowOff>27939</xdr:rowOff>
    </xdr:to>
    <xdr:sp macro="" textlink="">
      <xdr:nvSpPr>
        <xdr:cNvPr id="935" name="楕円 934">
          <a:extLst>
            <a:ext uri="{FF2B5EF4-FFF2-40B4-BE49-F238E27FC236}">
              <a16:creationId xmlns:a16="http://schemas.microsoft.com/office/drawing/2014/main" id="{2997CEF0-4387-4D81-8F5A-912F9F0C7734}"/>
            </a:ext>
          </a:extLst>
        </xdr:cNvPr>
        <xdr:cNvSpPr/>
      </xdr:nvSpPr>
      <xdr:spPr>
        <a:xfrm>
          <a:off x="18735040" y="1769998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148589</xdr:rowOff>
    </xdr:from>
    <xdr:to>
      <xdr:col>116</xdr:col>
      <xdr:colOff>63500</xdr:colOff>
      <xdr:row>105</xdr:row>
      <xdr:rowOff>148589</xdr:rowOff>
    </xdr:to>
    <xdr:cxnSp macro="">
      <xdr:nvCxnSpPr>
        <xdr:cNvPr id="936" name="直線コネクタ 935">
          <a:extLst>
            <a:ext uri="{FF2B5EF4-FFF2-40B4-BE49-F238E27FC236}">
              <a16:creationId xmlns:a16="http://schemas.microsoft.com/office/drawing/2014/main" id="{CA66E1F2-96DA-4A34-A8E6-668B19802526}"/>
            </a:ext>
          </a:extLst>
        </xdr:cNvPr>
        <xdr:cNvCxnSpPr/>
      </xdr:nvCxnSpPr>
      <xdr:spPr>
        <a:xfrm>
          <a:off x="18778220" y="17750789"/>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97789</xdr:rowOff>
    </xdr:from>
    <xdr:to>
      <xdr:col>107</xdr:col>
      <xdr:colOff>101600</xdr:colOff>
      <xdr:row>106</xdr:row>
      <xdr:rowOff>27939</xdr:rowOff>
    </xdr:to>
    <xdr:sp macro="" textlink="">
      <xdr:nvSpPr>
        <xdr:cNvPr id="937" name="楕円 936">
          <a:extLst>
            <a:ext uri="{FF2B5EF4-FFF2-40B4-BE49-F238E27FC236}">
              <a16:creationId xmlns:a16="http://schemas.microsoft.com/office/drawing/2014/main" id="{F95594B2-51AA-44B8-9EEB-01F199993D6A}"/>
            </a:ext>
          </a:extLst>
        </xdr:cNvPr>
        <xdr:cNvSpPr/>
      </xdr:nvSpPr>
      <xdr:spPr>
        <a:xfrm>
          <a:off x="17937480" y="176999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148589</xdr:rowOff>
    </xdr:from>
    <xdr:to>
      <xdr:col>111</xdr:col>
      <xdr:colOff>177800</xdr:colOff>
      <xdr:row>105</xdr:row>
      <xdr:rowOff>148589</xdr:rowOff>
    </xdr:to>
    <xdr:cxnSp macro="">
      <xdr:nvCxnSpPr>
        <xdr:cNvPr id="938" name="直線コネクタ 937">
          <a:extLst>
            <a:ext uri="{FF2B5EF4-FFF2-40B4-BE49-F238E27FC236}">
              <a16:creationId xmlns:a16="http://schemas.microsoft.com/office/drawing/2014/main" id="{0C336B8B-A964-44AB-8DEC-2C0F66A7A3F6}"/>
            </a:ext>
          </a:extLst>
        </xdr:cNvPr>
        <xdr:cNvCxnSpPr/>
      </xdr:nvCxnSpPr>
      <xdr:spPr>
        <a:xfrm>
          <a:off x="17988280" y="17750789"/>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101600</xdr:rowOff>
    </xdr:from>
    <xdr:to>
      <xdr:col>102</xdr:col>
      <xdr:colOff>165100</xdr:colOff>
      <xdr:row>106</xdr:row>
      <xdr:rowOff>31750</xdr:rowOff>
    </xdr:to>
    <xdr:sp macro="" textlink="">
      <xdr:nvSpPr>
        <xdr:cNvPr id="939" name="楕円 938">
          <a:extLst>
            <a:ext uri="{FF2B5EF4-FFF2-40B4-BE49-F238E27FC236}">
              <a16:creationId xmlns:a16="http://schemas.microsoft.com/office/drawing/2014/main" id="{DDE128D6-57D0-457A-8BF0-8AC3F3A37046}"/>
            </a:ext>
          </a:extLst>
        </xdr:cNvPr>
        <xdr:cNvSpPr/>
      </xdr:nvSpPr>
      <xdr:spPr>
        <a:xfrm>
          <a:off x="17162780" y="177038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148589</xdr:rowOff>
    </xdr:from>
    <xdr:to>
      <xdr:col>107</xdr:col>
      <xdr:colOff>50800</xdr:colOff>
      <xdr:row>105</xdr:row>
      <xdr:rowOff>152400</xdr:rowOff>
    </xdr:to>
    <xdr:cxnSp macro="">
      <xdr:nvCxnSpPr>
        <xdr:cNvPr id="940" name="直線コネクタ 939">
          <a:extLst>
            <a:ext uri="{FF2B5EF4-FFF2-40B4-BE49-F238E27FC236}">
              <a16:creationId xmlns:a16="http://schemas.microsoft.com/office/drawing/2014/main" id="{F8FE7F3E-A550-45FE-8F54-7BD3105B639C}"/>
            </a:ext>
          </a:extLst>
        </xdr:cNvPr>
        <xdr:cNvCxnSpPr/>
      </xdr:nvCxnSpPr>
      <xdr:spPr>
        <a:xfrm flipV="1">
          <a:off x="17213580" y="17750789"/>
          <a:ext cx="7747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40639</xdr:rowOff>
    </xdr:from>
    <xdr:to>
      <xdr:col>98</xdr:col>
      <xdr:colOff>38100</xdr:colOff>
      <xdr:row>104</xdr:row>
      <xdr:rowOff>142239</xdr:rowOff>
    </xdr:to>
    <xdr:sp macro="" textlink="">
      <xdr:nvSpPr>
        <xdr:cNvPr id="941" name="楕円 940">
          <a:extLst>
            <a:ext uri="{FF2B5EF4-FFF2-40B4-BE49-F238E27FC236}">
              <a16:creationId xmlns:a16="http://schemas.microsoft.com/office/drawing/2014/main" id="{F41CE9D7-221F-43A5-95BF-AD7149938587}"/>
            </a:ext>
          </a:extLst>
        </xdr:cNvPr>
        <xdr:cNvSpPr/>
      </xdr:nvSpPr>
      <xdr:spPr>
        <a:xfrm>
          <a:off x="16388080" y="1747519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91439</xdr:rowOff>
    </xdr:from>
    <xdr:to>
      <xdr:col>102</xdr:col>
      <xdr:colOff>114300</xdr:colOff>
      <xdr:row>105</xdr:row>
      <xdr:rowOff>152400</xdr:rowOff>
    </xdr:to>
    <xdr:cxnSp macro="">
      <xdr:nvCxnSpPr>
        <xdr:cNvPr id="942" name="直線コネクタ 941">
          <a:extLst>
            <a:ext uri="{FF2B5EF4-FFF2-40B4-BE49-F238E27FC236}">
              <a16:creationId xmlns:a16="http://schemas.microsoft.com/office/drawing/2014/main" id="{8E58E207-0663-4263-8847-7AFAB99383FB}"/>
            </a:ext>
          </a:extLst>
        </xdr:cNvPr>
        <xdr:cNvCxnSpPr/>
      </xdr:nvCxnSpPr>
      <xdr:spPr>
        <a:xfrm>
          <a:off x="16431260" y="17525999"/>
          <a:ext cx="782320" cy="228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6366</xdr:rowOff>
    </xdr:from>
    <xdr:ext cx="469744" cy="259045"/>
    <xdr:sp macro="" textlink="">
      <xdr:nvSpPr>
        <xdr:cNvPr id="943" name="n_1aveValue【庁舎】&#10;一人当たり面積">
          <a:extLst>
            <a:ext uri="{FF2B5EF4-FFF2-40B4-BE49-F238E27FC236}">
              <a16:creationId xmlns:a16="http://schemas.microsoft.com/office/drawing/2014/main" id="{898F7459-7CA8-4613-B471-12A1B922B5AD}"/>
            </a:ext>
          </a:extLst>
        </xdr:cNvPr>
        <xdr:cNvSpPr txBox="1"/>
      </xdr:nvSpPr>
      <xdr:spPr>
        <a:xfrm>
          <a:off x="18561127" y="17440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29227</xdr:rowOff>
    </xdr:from>
    <xdr:ext cx="469744" cy="259045"/>
    <xdr:sp macro="" textlink="">
      <xdr:nvSpPr>
        <xdr:cNvPr id="944" name="n_2aveValue【庁舎】&#10;一人当たり面積">
          <a:extLst>
            <a:ext uri="{FF2B5EF4-FFF2-40B4-BE49-F238E27FC236}">
              <a16:creationId xmlns:a16="http://schemas.microsoft.com/office/drawing/2014/main" id="{0DB61FBE-B39C-4C0A-921E-B0F763D89E33}"/>
            </a:ext>
          </a:extLst>
        </xdr:cNvPr>
        <xdr:cNvSpPr txBox="1"/>
      </xdr:nvSpPr>
      <xdr:spPr>
        <a:xfrm>
          <a:off x="17776267" y="17463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33038</xdr:rowOff>
    </xdr:from>
    <xdr:ext cx="469744" cy="259045"/>
    <xdr:sp macro="" textlink="">
      <xdr:nvSpPr>
        <xdr:cNvPr id="945" name="n_3aveValue【庁舎】&#10;一人当たり面積">
          <a:extLst>
            <a:ext uri="{FF2B5EF4-FFF2-40B4-BE49-F238E27FC236}">
              <a16:creationId xmlns:a16="http://schemas.microsoft.com/office/drawing/2014/main" id="{E0FD70F3-C139-4F67-A56B-291CC31EB628}"/>
            </a:ext>
          </a:extLst>
        </xdr:cNvPr>
        <xdr:cNvSpPr txBox="1"/>
      </xdr:nvSpPr>
      <xdr:spPr>
        <a:xfrm>
          <a:off x="17001567" y="17467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7638</xdr:rowOff>
    </xdr:from>
    <xdr:ext cx="469744" cy="259045"/>
    <xdr:sp macro="" textlink="">
      <xdr:nvSpPr>
        <xdr:cNvPr id="946" name="n_4aveValue【庁舎】&#10;一人当たり面積">
          <a:extLst>
            <a:ext uri="{FF2B5EF4-FFF2-40B4-BE49-F238E27FC236}">
              <a16:creationId xmlns:a16="http://schemas.microsoft.com/office/drawing/2014/main" id="{98C1BB87-AC04-4841-ACDF-F9EBEEA62DB0}"/>
            </a:ext>
          </a:extLst>
        </xdr:cNvPr>
        <xdr:cNvSpPr txBox="1"/>
      </xdr:nvSpPr>
      <xdr:spPr>
        <a:xfrm>
          <a:off x="16226867" y="17777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19066</xdr:rowOff>
    </xdr:from>
    <xdr:ext cx="469744" cy="259045"/>
    <xdr:sp macro="" textlink="">
      <xdr:nvSpPr>
        <xdr:cNvPr id="947" name="n_1mainValue【庁舎】&#10;一人当たり面積">
          <a:extLst>
            <a:ext uri="{FF2B5EF4-FFF2-40B4-BE49-F238E27FC236}">
              <a16:creationId xmlns:a16="http://schemas.microsoft.com/office/drawing/2014/main" id="{01B3F287-7DCB-4A4A-8B09-001EA332B7AD}"/>
            </a:ext>
          </a:extLst>
        </xdr:cNvPr>
        <xdr:cNvSpPr txBox="1"/>
      </xdr:nvSpPr>
      <xdr:spPr>
        <a:xfrm>
          <a:off x="18561127" y="17788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19066</xdr:rowOff>
    </xdr:from>
    <xdr:ext cx="469744" cy="259045"/>
    <xdr:sp macro="" textlink="">
      <xdr:nvSpPr>
        <xdr:cNvPr id="948" name="n_2mainValue【庁舎】&#10;一人当たり面積">
          <a:extLst>
            <a:ext uri="{FF2B5EF4-FFF2-40B4-BE49-F238E27FC236}">
              <a16:creationId xmlns:a16="http://schemas.microsoft.com/office/drawing/2014/main" id="{6D7D57D1-519C-439D-8EC9-27A3648102D9}"/>
            </a:ext>
          </a:extLst>
        </xdr:cNvPr>
        <xdr:cNvSpPr txBox="1"/>
      </xdr:nvSpPr>
      <xdr:spPr>
        <a:xfrm>
          <a:off x="17776267" y="17788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22877</xdr:rowOff>
    </xdr:from>
    <xdr:ext cx="469744" cy="259045"/>
    <xdr:sp macro="" textlink="">
      <xdr:nvSpPr>
        <xdr:cNvPr id="949" name="n_3mainValue【庁舎】&#10;一人当たり面積">
          <a:extLst>
            <a:ext uri="{FF2B5EF4-FFF2-40B4-BE49-F238E27FC236}">
              <a16:creationId xmlns:a16="http://schemas.microsoft.com/office/drawing/2014/main" id="{07DEEA0C-E913-4813-B430-E9ECA46FB77D}"/>
            </a:ext>
          </a:extLst>
        </xdr:cNvPr>
        <xdr:cNvSpPr txBox="1"/>
      </xdr:nvSpPr>
      <xdr:spPr>
        <a:xfrm>
          <a:off x="17001567" y="17792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158766</xdr:rowOff>
    </xdr:from>
    <xdr:ext cx="469744" cy="259045"/>
    <xdr:sp macro="" textlink="">
      <xdr:nvSpPr>
        <xdr:cNvPr id="950" name="n_4mainValue【庁舎】&#10;一人当たり面積">
          <a:extLst>
            <a:ext uri="{FF2B5EF4-FFF2-40B4-BE49-F238E27FC236}">
              <a16:creationId xmlns:a16="http://schemas.microsoft.com/office/drawing/2014/main" id="{A7AEF708-47B7-4B2F-8275-02433BD75913}"/>
            </a:ext>
          </a:extLst>
        </xdr:cNvPr>
        <xdr:cNvSpPr txBox="1"/>
      </xdr:nvSpPr>
      <xdr:spPr>
        <a:xfrm>
          <a:off x="16226867" y="17258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1" name="正方形/長方形 950">
          <a:extLst>
            <a:ext uri="{FF2B5EF4-FFF2-40B4-BE49-F238E27FC236}">
              <a16:creationId xmlns:a16="http://schemas.microsoft.com/office/drawing/2014/main" id="{D07356EF-A722-41B5-9C65-7D116E58DE74}"/>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2" name="正方形/長方形 951">
          <a:extLst>
            <a:ext uri="{FF2B5EF4-FFF2-40B4-BE49-F238E27FC236}">
              <a16:creationId xmlns:a16="http://schemas.microsoft.com/office/drawing/2014/main" id="{5989F106-E833-4A8B-A8C5-CCBD4451A882}"/>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3" name="テキスト ボックス 952">
          <a:extLst>
            <a:ext uri="{FF2B5EF4-FFF2-40B4-BE49-F238E27FC236}">
              <a16:creationId xmlns:a16="http://schemas.microsoft.com/office/drawing/2014/main" id="{7D396C4E-9145-4A11-A74D-C2C64DD2D3B4}"/>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有形固定資産減価償却率全体では、</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福祉施設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以外の施設において、類似団体平均、全国平均及び埼玉県平均と同等またはそれ以上の数値となっており、各種施設の老朽化が問題となっている。</a:t>
          </a:r>
          <a:endParaRPr lang="ja-JP" altLang="ja-JP" sz="1400">
            <a:effectLst/>
          </a:endParaRPr>
        </a:p>
        <a:p>
          <a:r>
            <a:rPr kumimoji="1" lang="ja-JP" altLang="ja-JP" sz="1100">
              <a:solidFill>
                <a:schemeClr val="dk1"/>
              </a:solidFill>
              <a:effectLst/>
              <a:latin typeface="+mn-lt"/>
              <a:ea typeface="+mn-ea"/>
              <a:cs typeface="+mn-cs"/>
            </a:rPr>
            <a:t>　特に、</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一般廃棄物処理施設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については、有形固定資産減価償却率が類似団体平均、全国平均及び埼玉県平均の数値を大きく上回っており、類似団体内の順位も下位から</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番目となっている。類似団体との比較からも、深刻な老朽化となっており、現在、一部事務組合である久喜宮代衛生組合において廃棄物の処理を行っているが、令和</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年度中の完成をめざし、新たなごみ処理施設の建設を予定している。</a:t>
          </a:r>
          <a:endParaRPr lang="ja-JP" altLang="ja-JP" sz="1400">
            <a:effectLst/>
          </a:endParaRPr>
        </a:p>
        <a:p>
          <a:r>
            <a:rPr kumimoji="1" lang="ja-JP" altLang="ja-JP" sz="1100">
              <a:solidFill>
                <a:schemeClr val="dk1"/>
              </a:solidFill>
              <a:effectLst/>
              <a:latin typeface="+mn-lt"/>
              <a:ea typeface="+mn-ea"/>
              <a:cs typeface="+mn-cs"/>
            </a:rPr>
            <a:t>　また、</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体育館・プール</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における一人当たり面積については、類似団体平均を大きく上回る数値で、類似団体内の順位も</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位となっており、施設の統廃合や集約化・複合化が進んでいないことがわかる。プールについては、令和８年度中に完成する余熱利用施設に集約する予定としているが、体育</a:t>
          </a:r>
          <a:r>
            <a:rPr kumimoji="1" lang="ja-JP" altLang="en-US" sz="1100">
              <a:solidFill>
                <a:schemeClr val="dk1"/>
              </a:solidFill>
              <a:effectLst/>
              <a:latin typeface="+mn-lt"/>
              <a:ea typeface="+mn-ea"/>
              <a:cs typeface="+mn-cs"/>
            </a:rPr>
            <a:t>館</a:t>
          </a:r>
          <a:r>
            <a:rPr kumimoji="1" lang="ja-JP" altLang="ja-JP" sz="1100">
              <a:solidFill>
                <a:schemeClr val="dk1"/>
              </a:solidFill>
              <a:effectLst/>
              <a:latin typeface="+mn-lt"/>
              <a:ea typeface="+mn-ea"/>
              <a:cs typeface="+mn-cs"/>
            </a:rPr>
            <a:t>では、今後も大規模な改修等が必要となることが予想されるため、令和５年度に改訂した「久喜市公共施設個別施設計画」に基づき、計画的な施設の維持管理に努め、改善を図っていく。</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06141/AppData/Local/Microsoft/Windows/INetCache/IE/O0SSKLWL/&#215;&#12304;&#36001;&#25919;&#29366;&#27841;&#36039;&#26009;&#38598;&#12305;_112321_&#20037;&#21916;&#24066;_2024(2&#22238;&#30446;).xlsx" TargetMode="External"/><Relationship Id="rId2" Type="http://schemas.openxmlformats.org/officeDocument/2006/relationships/externalLinkPath" Target="file:///C:\Users\006141\AppData\Local\Microsoft\Windows\INetCache\IE\O0SSKLWL\&#215;&#12304;&#36001;&#25919;&#29366;&#27841;&#36039;&#26009;&#38598;&#12305;_112321_&#20037;&#21916;&#24066;_2024(2&#22238;&#30446;).xlsx" TargetMode="External"/><Relationship Id="rId1" Type="http://schemas.openxmlformats.org/officeDocument/2006/relationships/externalLinkPath" Target="/Users/006141/AppData/Local/Microsoft/Windows/INetCache/IE/O0SSKLWL/&#215;&#12304;&#36001;&#25919;&#29366;&#27841;&#36039;&#26009;&#38598;&#12305;_112321_&#20037;&#21916;&#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5.5</v>
          </cell>
          <cell r="BX51">
            <v>3.4</v>
          </cell>
        </row>
        <row r="53">
          <cell r="BP53">
            <v>56.9</v>
          </cell>
          <cell r="BX53">
            <v>59.9</v>
          </cell>
          <cell r="CF53">
            <v>59.4</v>
          </cell>
          <cell r="CN53">
            <v>60.8</v>
          </cell>
          <cell r="CV53">
            <v>62.4</v>
          </cell>
        </row>
        <row r="55">
          <cell r="AN55" t="str">
            <v>類似団体内平均値</v>
          </cell>
          <cell r="BP55">
            <v>7.1</v>
          </cell>
          <cell r="BX55">
            <v>5</v>
          </cell>
          <cell r="CF55">
            <v>0.1</v>
          </cell>
          <cell r="CN55">
            <v>0</v>
          </cell>
          <cell r="CV55">
            <v>1.8</v>
          </cell>
        </row>
        <row r="57">
          <cell r="BP57">
            <v>61</v>
          </cell>
          <cell r="BX57">
            <v>62.1</v>
          </cell>
          <cell r="CF57">
            <v>62.9</v>
          </cell>
          <cell r="CN57">
            <v>64.2</v>
          </cell>
          <cell r="CV57">
            <v>65</v>
          </cell>
        </row>
        <row r="72">
          <cell r="BP72" t="str">
            <v>R02</v>
          </cell>
          <cell r="BX72" t="str">
            <v>R03</v>
          </cell>
          <cell r="CF72" t="str">
            <v>R04</v>
          </cell>
          <cell r="CN72" t="str">
            <v>R05</v>
          </cell>
          <cell r="CV72" t="str">
            <v>R06</v>
          </cell>
        </row>
        <row r="73">
          <cell r="AN73" t="str">
            <v>当該団体値</v>
          </cell>
          <cell r="BP73">
            <v>5.5</v>
          </cell>
          <cell r="BX73">
            <v>3.4</v>
          </cell>
        </row>
        <row r="75">
          <cell r="BP75">
            <v>5.7</v>
          </cell>
          <cell r="BX75">
            <v>5.0999999999999996</v>
          </cell>
          <cell r="CF75">
            <v>4.3</v>
          </cell>
          <cell r="CN75">
            <v>4.2</v>
          </cell>
          <cell r="CV75">
            <v>4.5</v>
          </cell>
        </row>
        <row r="77">
          <cell r="AN77" t="str">
            <v>類似団体内平均値</v>
          </cell>
          <cell r="BP77">
            <v>7.1</v>
          </cell>
          <cell r="BX77">
            <v>5</v>
          </cell>
          <cell r="CF77">
            <v>0.1</v>
          </cell>
          <cell r="CN77">
            <v>0</v>
          </cell>
          <cell r="CV77">
            <v>1.8</v>
          </cell>
        </row>
        <row r="79">
          <cell r="BP79">
            <v>3.4</v>
          </cell>
          <cell r="BX79">
            <v>3.6</v>
          </cell>
          <cell r="CF79">
            <v>3.6</v>
          </cell>
          <cell r="CN79">
            <v>3.7</v>
          </cell>
          <cell r="CV79">
            <v>3.8</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topLeftCell="AN30" workbookViewId="0">
      <selection activeCell="CQ34" sqref="CQ34:DE34"/>
    </sheetView>
  </sheetViews>
  <sheetFormatPr defaultColWidth="0" defaultRowHeight="11" zeroHeight="1"/>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c r="B2" s="164" t="s">
        <v>77</v>
      </c>
      <c r="C2" s="164"/>
      <c r="D2" s="165"/>
    </row>
    <row r="3" spans="1:119" ht="18.75" customHeight="1" thickBot="1">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64766234</v>
      </c>
      <c r="BO4" s="384"/>
      <c r="BP4" s="384"/>
      <c r="BQ4" s="384"/>
      <c r="BR4" s="384"/>
      <c r="BS4" s="384"/>
      <c r="BT4" s="384"/>
      <c r="BU4" s="385"/>
      <c r="BV4" s="383">
        <v>58315311</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8.1999999999999993</v>
      </c>
      <c r="CU4" s="390"/>
      <c r="CV4" s="390"/>
      <c r="CW4" s="390"/>
      <c r="CX4" s="390"/>
      <c r="CY4" s="390"/>
      <c r="CZ4" s="390"/>
      <c r="DA4" s="391"/>
      <c r="DB4" s="389">
        <v>6.3</v>
      </c>
      <c r="DC4" s="390"/>
      <c r="DD4" s="390"/>
      <c r="DE4" s="390"/>
      <c r="DF4" s="390"/>
      <c r="DG4" s="390"/>
      <c r="DH4" s="390"/>
      <c r="DI4" s="391"/>
    </row>
    <row r="5" spans="1:119" ht="18.75" customHeight="1">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61448408</v>
      </c>
      <c r="BO5" s="421"/>
      <c r="BP5" s="421"/>
      <c r="BQ5" s="421"/>
      <c r="BR5" s="421"/>
      <c r="BS5" s="421"/>
      <c r="BT5" s="421"/>
      <c r="BU5" s="422"/>
      <c r="BV5" s="420">
        <v>55526738</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90.4</v>
      </c>
      <c r="CU5" s="418"/>
      <c r="CV5" s="418"/>
      <c r="CW5" s="418"/>
      <c r="CX5" s="418"/>
      <c r="CY5" s="418"/>
      <c r="CZ5" s="418"/>
      <c r="DA5" s="419"/>
      <c r="DB5" s="417">
        <v>91.4</v>
      </c>
      <c r="DC5" s="418"/>
      <c r="DD5" s="418"/>
      <c r="DE5" s="418"/>
      <c r="DF5" s="418"/>
      <c r="DG5" s="418"/>
      <c r="DH5" s="418"/>
      <c r="DI5" s="419"/>
    </row>
    <row r="6" spans="1:119" ht="18.75" customHeight="1">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3317826</v>
      </c>
      <c r="BO6" s="421"/>
      <c r="BP6" s="421"/>
      <c r="BQ6" s="421"/>
      <c r="BR6" s="421"/>
      <c r="BS6" s="421"/>
      <c r="BT6" s="421"/>
      <c r="BU6" s="422"/>
      <c r="BV6" s="420">
        <v>2788573</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90.8</v>
      </c>
      <c r="CU6" s="458"/>
      <c r="CV6" s="458"/>
      <c r="CW6" s="458"/>
      <c r="CX6" s="458"/>
      <c r="CY6" s="458"/>
      <c r="CZ6" s="458"/>
      <c r="DA6" s="459"/>
      <c r="DB6" s="457">
        <v>92.4</v>
      </c>
      <c r="DC6" s="458"/>
      <c r="DD6" s="458"/>
      <c r="DE6" s="458"/>
      <c r="DF6" s="458"/>
      <c r="DG6" s="458"/>
      <c r="DH6" s="458"/>
      <c r="DI6" s="459"/>
    </row>
    <row r="7" spans="1:119" ht="18.75" customHeight="1">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101</v>
      </c>
      <c r="AV7" s="453"/>
      <c r="AW7" s="453"/>
      <c r="AX7" s="453"/>
      <c r="AY7" s="454" t="s">
        <v>102</v>
      </c>
      <c r="AZ7" s="455"/>
      <c r="BA7" s="455"/>
      <c r="BB7" s="455"/>
      <c r="BC7" s="455"/>
      <c r="BD7" s="455"/>
      <c r="BE7" s="455"/>
      <c r="BF7" s="455"/>
      <c r="BG7" s="455"/>
      <c r="BH7" s="455"/>
      <c r="BI7" s="455"/>
      <c r="BJ7" s="455"/>
      <c r="BK7" s="455"/>
      <c r="BL7" s="455"/>
      <c r="BM7" s="456"/>
      <c r="BN7" s="420">
        <v>567484</v>
      </c>
      <c r="BO7" s="421"/>
      <c r="BP7" s="421"/>
      <c r="BQ7" s="421"/>
      <c r="BR7" s="421"/>
      <c r="BS7" s="421"/>
      <c r="BT7" s="421"/>
      <c r="BU7" s="422"/>
      <c r="BV7" s="420">
        <v>734132</v>
      </c>
      <c r="BW7" s="421"/>
      <c r="BX7" s="421"/>
      <c r="BY7" s="421"/>
      <c r="BZ7" s="421"/>
      <c r="CA7" s="421"/>
      <c r="CB7" s="421"/>
      <c r="CC7" s="422"/>
      <c r="CD7" s="423" t="s">
        <v>103</v>
      </c>
      <c r="CE7" s="424"/>
      <c r="CF7" s="424"/>
      <c r="CG7" s="424"/>
      <c r="CH7" s="424"/>
      <c r="CI7" s="424"/>
      <c r="CJ7" s="424"/>
      <c r="CK7" s="424"/>
      <c r="CL7" s="424"/>
      <c r="CM7" s="424"/>
      <c r="CN7" s="424"/>
      <c r="CO7" s="424"/>
      <c r="CP7" s="424"/>
      <c r="CQ7" s="424"/>
      <c r="CR7" s="424"/>
      <c r="CS7" s="425"/>
      <c r="CT7" s="420">
        <v>33619029</v>
      </c>
      <c r="CU7" s="421"/>
      <c r="CV7" s="421"/>
      <c r="CW7" s="421"/>
      <c r="CX7" s="421"/>
      <c r="CY7" s="421"/>
      <c r="CZ7" s="421"/>
      <c r="DA7" s="422"/>
      <c r="DB7" s="420">
        <v>32869173</v>
      </c>
      <c r="DC7" s="421"/>
      <c r="DD7" s="421"/>
      <c r="DE7" s="421"/>
      <c r="DF7" s="421"/>
      <c r="DG7" s="421"/>
      <c r="DH7" s="421"/>
      <c r="DI7" s="422"/>
    </row>
    <row r="8" spans="1:119" ht="18.75" customHeight="1" thickBot="1">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104</v>
      </c>
      <c r="AN8" s="450"/>
      <c r="AO8" s="450"/>
      <c r="AP8" s="450"/>
      <c r="AQ8" s="450"/>
      <c r="AR8" s="450"/>
      <c r="AS8" s="450"/>
      <c r="AT8" s="451"/>
      <c r="AU8" s="452" t="s">
        <v>90</v>
      </c>
      <c r="AV8" s="453"/>
      <c r="AW8" s="453"/>
      <c r="AX8" s="453"/>
      <c r="AY8" s="454" t="s">
        <v>105</v>
      </c>
      <c r="AZ8" s="455"/>
      <c r="BA8" s="455"/>
      <c r="BB8" s="455"/>
      <c r="BC8" s="455"/>
      <c r="BD8" s="455"/>
      <c r="BE8" s="455"/>
      <c r="BF8" s="455"/>
      <c r="BG8" s="455"/>
      <c r="BH8" s="455"/>
      <c r="BI8" s="455"/>
      <c r="BJ8" s="455"/>
      <c r="BK8" s="455"/>
      <c r="BL8" s="455"/>
      <c r="BM8" s="456"/>
      <c r="BN8" s="420">
        <v>2750342</v>
      </c>
      <c r="BO8" s="421"/>
      <c r="BP8" s="421"/>
      <c r="BQ8" s="421"/>
      <c r="BR8" s="421"/>
      <c r="BS8" s="421"/>
      <c r="BT8" s="421"/>
      <c r="BU8" s="422"/>
      <c r="BV8" s="420">
        <v>2054441</v>
      </c>
      <c r="BW8" s="421"/>
      <c r="BX8" s="421"/>
      <c r="BY8" s="421"/>
      <c r="BZ8" s="421"/>
      <c r="CA8" s="421"/>
      <c r="CB8" s="421"/>
      <c r="CC8" s="422"/>
      <c r="CD8" s="423" t="s">
        <v>106</v>
      </c>
      <c r="CE8" s="424"/>
      <c r="CF8" s="424"/>
      <c r="CG8" s="424"/>
      <c r="CH8" s="424"/>
      <c r="CI8" s="424"/>
      <c r="CJ8" s="424"/>
      <c r="CK8" s="424"/>
      <c r="CL8" s="424"/>
      <c r="CM8" s="424"/>
      <c r="CN8" s="424"/>
      <c r="CO8" s="424"/>
      <c r="CP8" s="424"/>
      <c r="CQ8" s="424"/>
      <c r="CR8" s="424"/>
      <c r="CS8" s="425"/>
      <c r="CT8" s="460">
        <v>0.8</v>
      </c>
      <c r="CU8" s="461"/>
      <c r="CV8" s="461"/>
      <c r="CW8" s="461"/>
      <c r="CX8" s="461"/>
      <c r="CY8" s="461"/>
      <c r="CZ8" s="461"/>
      <c r="DA8" s="462"/>
      <c r="DB8" s="460">
        <v>0.81</v>
      </c>
      <c r="DC8" s="461"/>
      <c r="DD8" s="461"/>
      <c r="DE8" s="461"/>
      <c r="DF8" s="461"/>
      <c r="DG8" s="461"/>
      <c r="DH8" s="461"/>
      <c r="DI8" s="462"/>
    </row>
    <row r="9" spans="1:119" ht="18.75" customHeight="1" thickBot="1">
      <c r="A9" s="163"/>
      <c r="B9" s="414" t="s">
        <v>107</v>
      </c>
      <c r="C9" s="415"/>
      <c r="D9" s="415"/>
      <c r="E9" s="415"/>
      <c r="F9" s="415"/>
      <c r="G9" s="415"/>
      <c r="H9" s="415"/>
      <c r="I9" s="415"/>
      <c r="J9" s="415"/>
      <c r="K9" s="463"/>
      <c r="L9" s="464" t="s">
        <v>108</v>
      </c>
      <c r="M9" s="465"/>
      <c r="N9" s="465"/>
      <c r="O9" s="465"/>
      <c r="P9" s="465"/>
      <c r="Q9" s="466"/>
      <c r="R9" s="467">
        <v>150582</v>
      </c>
      <c r="S9" s="468"/>
      <c r="T9" s="468"/>
      <c r="U9" s="468"/>
      <c r="V9" s="469"/>
      <c r="W9" s="377" t="s">
        <v>109</v>
      </c>
      <c r="X9" s="378"/>
      <c r="Y9" s="378"/>
      <c r="Z9" s="378"/>
      <c r="AA9" s="378"/>
      <c r="AB9" s="378"/>
      <c r="AC9" s="378"/>
      <c r="AD9" s="378"/>
      <c r="AE9" s="378"/>
      <c r="AF9" s="378"/>
      <c r="AG9" s="378"/>
      <c r="AH9" s="378"/>
      <c r="AI9" s="378"/>
      <c r="AJ9" s="378"/>
      <c r="AK9" s="378"/>
      <c r="AL9" s="379"/>
      <c r="AM9" s="449" t="s">
        <v>110</v>
      </c>
      <c r="AN9" s="450"/>
      <c r="AO9" s="450"/>
      <c r="AP9" s="450"/>
      <c r="AQ9" s="450"/>
      <c r="AR9" s="450"/>
      <c r="AS9" s="450"/>
      <c r="AT9" s="451"/>
      <c r="AU9" s="452" t="s">
        <v>90</v>
      </c>
      <c r="AV9" s="453"/>
      <c r="AW9" s="453"/>
      <c r="AX9" s="453"/>
      <c r="AY9" s="454" t="s">
        <v>111</v>
      </c>
      <c r="AZ9" s="455"/>
      <c r="BA9" s="455"/>
      <c r="BB9" s="455"/>
      <c r="BC9" s="455"/>
      <c r="BD9" s="455"/>
      <c r="BE9" s="455"/>
      <c r="BF9" s="455"/>
      <c r="BG9" s="455"/>
      <c r="BH9" s="455"/>
      <c r="BI9" s="455"/>
      <c r="BJ9" s="455"/>
      <c r="BK9" s="455"/>
      <c r="BL9" s="455"/>
      <c r="BM9" s="456"/>
      <c r="BN9" s="420">
        <v>695901</v>
      </c>
      <c r="BO9" s="421"/>
      <c r="BP9" s="421"/>
      <c r="BQ9" s="421"/>
      <c r="BR9" s="421"/>
      <c r="BS9" s="421"/>
      <c r="BT9" s="421"/>
      <c r="BU9" s="422"/>
      <c r="BV9" s="420">
        <v>198856</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8.9</v>
      </c>
      <c r="CU9" s="418"/>
      <c r="CV9" s="418"/>
      <c r="CW9" s="418"/>
      <c r="CX9" s="418"/>
      <c r="CY9" s="418"/>
      <c r="CZ9" s="418"/>
      <c r="DA9" s="419"/>
      <c r="DB9" s="417">
        <v>9.1999999999999993</v>
      </c>
      <c r="DC9" s="418"/>
      <c r="DD9" s="418"/>
      <c r="DE9" s="418"/>
      <c r="DF9" s="418"/>
      <c r="DG9" s="418"/>
      <c r="DH9" s="418"/>
      <c r="DI9" s="419"/>
    </row>
    <row r="10" spans="1:119" ht="18.75" customHeight="1" thickBot="1">
      <c r="A10" s="163"/>
      <c r="B10" s="414"/>
      <c r="C10" s="415"/>
      <c r="D10" s="415"/>
      <c r="E10" s="415"/>
      <c r="F10" s="415"/>
      <c r="G10" s="415"/>
      <c r="H10" s="415"/>
      <c r="I10" s="415"/>
      <c r="J10" s="415"/>
      <c r="K10" s="463"/>
      <c r="L10" s="470" t="s">
        <v>113</v>
      </c>
      <c r="M10" s="450"/>
      <c r="N10" s="450"/>
      <c r="O10" s="450"/>
      <c r="P10" s="450"/>
      <c r="Q10" s="451"/>
      <c r="R10" s="471">
        <v>152311</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90</v>
      </c>
      <c r="AV10" s="453"/>
      <c r="AW10" s="453"/>
      <c r="AX10" s="453"/>
      <c r="AY10" s="454" t="s">
        <v>115</v>
      </c>
      <c r="AZ10" s="455"/>
      <c r="BA10" s="455"/>
      <c r="BB10" s="455"/>
      <c r="BC10" s="455"/>
      <c r="BD10" s="455"/>
      <c r="BE10" s="455"/>
      <c r="BF10" s="455"/>
      <c r="BG10" s="455"/>
      <c r="BH10" s="455"/>
      <c r="BI10" s="455"/>
      <c r="BJ10" s="455"/>
      <c r="BK10" s="455"/>
      <c r="BL10" s="455"/>
      <c r="BM10" s="456"/>
      <c r="BN10" s="420">
        <v>4098</v>
      </c>
      <c r="BO10" s="421"/>
      <c r="BP10" s="421"/>
      <c r="BQ10" s="421"/>
      <c r="BR10" s="421"/>
      <c r="BS10" s="421"/>
      <c r="BT10" s="421"/>
      <c r="BU10" s="422"/>
      <c r="BV10" s="420">
        <v>344</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339</v>
      </c>
      <c r="BO11" s="421"/>
      <c r="BP11" s="421"/>
      <c r="BQ11" s="421"/>
      <c r="BR11" s="421"/>
      <c r="BS11" s="421"/>
      <c r="BT11" s="421"/>
      <c r="BU11" s="422"/>
      <c r="BV11" s="420">
        <v>262</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c r="A12" s="163"/>
      <c r="B12" s="480" t="s">
        <v>123</v>
      </c>
      <c r="C12" s="481"/>
      <c r="D12" s="481"/>
      <c r="E12" s="481"/>
      <c r="F12" s="481"/>
      <c r="G12" s="481"/>
      <c r="H12" s="481"/>
      <c r="I12" s="481"/>
      <c r="J12" s="481"/>
      <c r="K12" s="482"/>
      <c r="L12" s="489" t="s">
        <v>124</v>
      </c>
      <c r="M12" s="490"/>
      <c r="N12" s="490"/>
      <c r="O12" s="490"/>
      <c r="P12" s="490"/>
      <c r="Q12" s="491"/>
      <c r="R12" s="492">
        <v>150976</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498872</v>
      </c>
      <c r="BO12" s="421"/>
      <c r="BP12" s="421"/>
      <c r="BQ12" s="421"/>
      <c r="BR12" s="421"/>
      <c r="BS12" s="421"/>
      <c r="BT12" s="421"/>
      <c r="BU12" s="422"/>
      <c r="BV12" s="420">
        <v>1768517</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c r="A13" s="163"/>
      <c r="B13" s="483"/>
      <c r="C13" s="484"/>
      <c r="D13" s="484"/>
      <c r="E13" s="484"/>
      <c r="F13" s="484"/>
      <c r="G13" s="484"/>
      <c r="H13" s="484"/>
      <c r="I13" s="484"/>
      <c r="J13" s="484"/>
      <c r="K13" s="485"/>
      <c r="L13" s="172"/>
      <c r="M13" s="511" t="s">
        <v>130</v>
      </c>
      <c r="N13" s="512"/>
      <c r="O13" s="512"/>
      <c r="P13" s="512"/>
      <c r="Q13" s="513"/>
      <c r="R13" s="504">
        <v>146570</v>
      </c>
      <c r="S13" s="505"/>
      <c r="T13" s="505"/>
      <c r="U13" s="505"/>
      <c r="V13" s="506"/>
      <c r="W13" s="436" t="s">
        <v>131</v>
      </c>
      <c r="X13" s="437"/>
      <c r="Y13" s="437"/>
      <c r="Z13" s="437"/>
      <c r="AA13" s="437"/>
      <c r="AB13" s="427"/>
      <c r="AC13" s="471">
        <v>1545</v>
      </c>
      <c r="AD13" s="472"/>
      <c r="AE13" s="472"/>
      <c r="AF13" s="472"/>
      <c r="AG13" s="514"/>
      <c r="AH13" s="471">
        <v>1757</v>
      </c>
      <c r="AI13" s="472"/>
      <c r="AJ13" s="472"/>
      <c r="AK13" s="472"/>
      <c r="AL13" s="473"/>
      <c r="AM13" s="449" t="s">
        <v>132</v>
      </c>
      <c r="AN13" s="450"/>
      <c r="AO13" s="450"/>
      <c r="AP13" s="450"/>
      <c r="AQ13" s="450"/>
      <c r="AR13" s="450"/>
      <c r="AS13" s="450"/>
      <c r="AT13" s="451"/>
      <c r="AU13" s="452" t="s">
        <v>101</v>
      </c>
      <c r="AV13" s="453"/>
      <c r="AW13" s="453"/>
      <c r="AX13" s="453"/>
      <c r="AY13" s="454" t="s">
        <v>133</v>
      </c>
      <c r="AZ13" s="455"/>
      <c r="BA13" s="455"/>
      <c r="BB13" s="455"/>
      <c r="BC13" s="455"/>
      <c r="BD13" s="455"/>
      <c r="BE13" s="455"/>
      <c r="BF13" s="455"/>
      <c r="BG13" s="455"/>
      <c r="BH13" s="455"/>
      <c r="BI13" s="455"/>
      <c r="BJ13" s="455"/>
      <c r="BK13" s="455"/>
      <c r="BL13" s="455"/>
      <c r="BM13" s="456"/>
      <c r="BN13" s="420">
        <v>201466</v>
      </c>
      <c r="BO13" s="421"/>
      <c r="BP13" s="421"/>
      <c r="BQ13" s="421"/>
      <c r="BR13" s="421"/>
      <c r="BS13" s="421"/>
      <c r="BT13" s="421"/>
      <c r="BU13" s="422"/>
      <c r="BV13" s="420">
        <v>-1569055</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4.5</v>
      </c>
      <c r="CU13" s="418"/>
      <c r="CV13" s="418"/>
      <c r="CW13" s="418"/>
      <c r="CX13" s="418"/>
      <c r="CY13" s="418"/>
      <c r="CZ13" s="418"/>
      <c r="DA13" s="419"/>
      <c r="DB13" s="417">
        <v>4.2</v>
      </c>
      <c r="DC13" s="418"/>
      <c r="DD13" s="418"/>
      <c r="DE13" s="418"/>
      <c r="DF13" s="418"/>
      <c r="DG13" s="418"/>
      <c r="DH13" s="418"/>
      <c r="DI13" s="419"/>
    </row>
    <row r="14" spans="1:119" ht="18.75" customHeight="1" thickBot="1">
      <c r="A14" s="163"/>
      <c r="B14" s="483"/>
      <c r="C14" s="484"/>
      <c r="D14" s="484"/>
      <c r="E14" s="484"/>
      <c r="F14" s="484"/>
      <c r="G14" s="484"/>
      <c r="H14" s="484"/>
      <c r="I14" s="484"/>
      <c r="J14" s="484"/>
      <c r="K14" s="485"/>
      <c r="L14" s="501" t="s">
        <v>135</v>
      </c>
      <c r="M14" s="502"/>
      <c r="N14" s="502"/>
      <c r="O14" s="502"/>
      <c r="P14" s="502"/>
      <c r="Q14" s="503"/>
      <c r="R14" s="504">
        <v>150913</v>
      </c>
      <c r="S14" s="505"/>
      <c r="T14" s="505"/>
      <c r="U14" s="505"/>
      <c r="V14" s="506"/>
      <c r="W14" s="410"/>
      <c r="X14" s="411"/>
      <c r="Y14" s="411"/>
      <c r="Z14" s="411"/>
      <c r="AA14" s="411"/>
      <c r="AB14" s="400"/>
      <c r="AC14" s="507">
        <v>2.2999999999999998</v>
      </c>
      <c r="AD14" s="508"/>
      <c r="AE14" s="508"/>
      <c r="AF14" s="508"/>
      <c r="AG14" s="509"/>
      <c r="AH14" s="507">
        <v>2.5</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c r="A15" s="163"/>
      <c r="B15" s="483"/>
      <c r="C15" s="484"/>
      <c r="D15" s="484"/>
      <c r="E15" s="484"/>
      <c r="F15" s="484"/>
      <c r="G15" s="484"/>
      <c r="H15" s="484"/>
      <c r="I15" s="484"/>
      <c r="J15" s="484"/>
      <c r="K15" s="485"/>
      <c r="L15" s="172"/>
      <c r="M15" s="511" t="s">
        <v>130</v>
      </c>
      <c r="N15" s="512"/>
      <c r="O15" s="512"/>
      <c r="P15" s="512"/>
      <c r="Q15" s="513"/>
      <c r="R15" s="504">
        <v>147004</v>
      </c>
      <c r="S15" s="505"/>
      <c r="T15" s="505"/>
      <c r="U15" s="505"/>
      <c r="V15" s="506"/>
      <c r="W15" s="436" t="s">
        <v>137</v>
      </c>
      <c r="X15" s="437"/>
      <c r="Y15" s="437"/>
      <c r="Z15" s="437"/>
      <c r="AA15" s="437"/>
      <c r="AB15" s="427"/>
      <c r="AC15" s="471">
        <v>16926</v>
      </c>
      <c r="AD15" s="472"/>
      <c r="AE15" s="472"/>
      <c r="AF15" s="472"/>
      <c r="AG15" s="514"/>
      <c r="AH15" s="471">
        <v>18451</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21559301</v>
      </c>
      <c r="BO15" s="384"/>
      <c r="BP15" s="384"/>
      <c r="BQ15" s="384"/>
      <c r="BR15" s="384"/>
      <c r="BS15" s="384"/>
      <c r="BT15" s="384"/>
      <c r="BU15" s="385"/>
      <c r="BV15" s="383">
        <v>21340947</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25.1</v>
      </c>
      <c r="AD16" s="508"/>
      <c r="AE16" s="508"/>
      <c r="AF16" s="508"/>
      <c r="AG16" s="509"/>
      <c r="AH16" s="507">
        <v>26.3</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27557803</v>
      </c>
      <c r="BO16" s="421"/>
      <c r="BP16" s="421"/>
      <c r="BQ16" s="421"/>
      <c r="BR16" s="421"/>
      <c r="BS16" s="421"/>
      <c r="BT16" s="421"/>
      <c r="BU16" s="422"/>
      <c r="BV16" s="420">
        <v>26698797</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49059</v>
      </c>
      <c r="AD17" s="472"/>
      <c r="AE17" s="472"/>
      <c r="AF17" s="472"/>
      <c r="AG17" s="514"/>
      <c r="AH17" s="471">
        <v>50054</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27450856</v>
      </c>
      <c r="BO17" s="421"/>
      <c r="BP17" s="421"/>
      <c r="BQ17" s="421"/>
      <c r="BR17" s="421"/>
      <c r="BS17" s="421"/>
      <c r="BT17" s="421"/>
      <c r="BU17" s="422"/>
      <c r="BV17" s="420">
        <v>27165070</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c r="A18" s="163"/>
      <c r="B18" s="542" t="s">
        <v>147</v>
      </c>
      <c r="C18" s="463"/>
      <c r="D18" s="463"/>
      <c r="E18" s="543"/>
      <c r="F18" s="543"/>
      <c r="G18" s="543"/>
      <c r="H18" s="543"/>
      <c r="I18" s="543"/>
      <c r="J18" s="543"/>
      <c r="K18" s="543"/>
      <c r="L18" s="544">
        <v>82.41</v>
      </c>
      <c r="M18" s="544"/>
      <c r="N18" s="544"/>
      <c r="O18" s="544"/>
      <c r="P18" s="544"/>
      <c r="Q18" s="544"/>
      <c r="R18" s="545"/>
      <c r="S18" s="545"/>
      <c r="T18" s="545"/>
      <c r="U18" s="545"/>
      <c r="V18" s="546"/>
      <c r="W18" s="438"/>
      <c r="X18" s="439"/>
      <c r="Y18" s="439"/>
      <c r="Z18" s="439"/>
      <c r="AA18" s="439"/>
      <c r="AB18" s="430"/>
      <c r="AC18" s="547">
        <v>72.599999999999994</v>
      </c>
      <c r="AD18" s="548"/>
      <c r="AE18" s="548"/>
      <c r="AF18" s="548"/>
      <c r="AG18" s="549"/>
      <c r="AH18" s="547">
        <v>71.2</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31487804</v>
      </c>
      <c r="BO18" s="421"/>
      <c r="BP18" s="421"/>
      <c r="BQ18" s="421"/>
      <c r="BR18" s="421"/>
      <c r="BS18" s="421"/>
      <c r="BT18" s="421"/>
      <c r="BU18" s="422"/>
      <c r="BV18" s="420">
        <v>30497344</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c r="A19" s="163"/>
      <c r="B19" s="542" t="s">
        <v>149</v>
      </c>
      <c r="C19" s="463"/>
      <c r="D19" s="463"/>
      <c r="E19" s="543"/>
      <c r="F19" s="543"/>
      <c r="G19" s="543"/>
      <c r="H19" s="543"/>
      <c r="I19" s="543"/>
      <c r="J19" s="543"/>
      <c r="K19" s="543"/>
      <c r="L19" s="551">
        <v>1827</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44301734</v>
      </c>
      <c r="BO19" s="421"/>
      <c r="BP19" s="421"/>
      <c r="BQ19" s="421"/>
      <c r="BR19" s="421"/>
      <c r="BS19" s="421"/>
      <c r="BT19" s="421"/>
      <c r="BU19" s="422"/>
      <c r="BV19" s="420">
        <v>41662019</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c r="A20" s="163"/>
      <c r="B20" s="542" t="s">
        <v>151</v>
      </c>
      <c r="C20" s="463"/>
      <c r="D20" s="463"/>
      <c r="E20" s="543"/>
      <c r="F20" s="543"/>
      <c r="G20" s="543"/>
      <c r="H20" s="543"/>
      <c r="I20" s="543"/>
      <c r="J20" s="543"/>
      <c r="K20" s="543"/>
      <c r="L20" s="551">
        <v>62578</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40782219</v>
      </c>
      <c r="BO22" s="384"/>
      <c r="BP22" s="384"/>
      <c r="BQ22" s="384"/>
      <c r="BR22" s="384"/>
      <c r="BS22" s="384"/>
      <c r="BT22" s="384"/>
      <c r="BU22" s="385"/>
      <c r="BV22" s="383">
        <v>41665179</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33325447</v>
      </c>
      <c r="BO23" s="421"/>
      <c r="BP23" s="421"/>
      <c r="BQ23" s="421"/>
      <c r="BR23" s="421"/>
      <c r="BS23" s="421"/>
      <c r="BT23" s="421"/>
      <c r="BU23" s="422"/>
      <c r="BV23" s="420">
        <v>33679956</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c r="A24" s="163"/>
      <c r="B24" s="591"/>
      <c r="C24" s="567"/>
      <c r="D24" s="568"/>
      <c r="E24" s="470" t="s">
        <v>161</v>
      </c>
      <c r="F24" s="450"/>
      <c r="G24" s="450"/>
      <c r="H24" s="450"/>
      <c r="I24" s="450"/>
      <c r="J24" s="450"/>
      <c r="K24" s="451"/>
      <c r="L24" s="471">
        <v>1</v>
      </c>
      <c r="M24" s="472"/>
      <c r="N24" s="472"/>
      <c r="O24" s="472"/>
      <c r="P24" s="514"/>
      <c r="Q24" s="471">
        <v>9570</v>
      </c>
      <c r="R24" s="472"/>
      <c r="S24" s="472"/>
      <c r="T24" s="472"/>
      <c r="U24" s="472"/>
      <c r="V24" s="514"/>
      <c r="W24" s="566"/>
      <c r="X24" s="567"/>
      <c r="Y24" s="568"/>
      <c r="Z24" s="470" t="s">
        <v>162</v>
      </c>
      <c r="AA24" s="450"/>
      <c r="AB24" s="450"/>
      <c r="AC24" s="450"/>
      <c r="AD24" s="450"/>
      <c r="AE24" s="450"/>
      <c r="AF24" s="450"/>
      <c r="AG24" s="451"/>
      <c r="AH24" s="471">
        <v>828</v>
      </c>
      <c r="AI24" s="472"/>
      <c r="AJ24" s="472"/>
      <c r="AK24" s="472"/>
      <c r="AL24" s="514"/>
      <c r="AM24" s="471">
        <v>2552724</v>
      </c>
      <c r="AN24" s="472"/>
      <c r="AO24" s="472"/>
      <c r="AP24" s="472"/>
      <c r="AQ24" s="472"/>
      <c r="AR24" s="514"/>
      <c r="AS24" s="471">
        <v>3083</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20812678</v>
      </c>
      <c r="BO24" s="421"/>
      <c r="BP24" s="421"/>
      <c r="BQ24" s="421"/>
      <c r="BR24" s="421"/>
      <c r="BS24" s="421"/>
      <c r="BT24" s="421"/>
      <c r="BU24" s="422"/>
      <c r="BV24" s="420">
        <v>19768173</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c r="A25" s="163"/>
      <c r="B25" s="591"/>
      <c r="C25" s="567"/>
      <c r="D25" s="568"/>
      <c r="E25" s="470" t="s">
        <v>164</v>
      </c>
      <c r="F25" s="450"/>
      <c r="G25" s="450"/>
      <c r="H25" s="450"/>
      <c r="I25" s="450"/>
      <c r="J25" s="450"/>
      <c r="K25" s="451"/>
      <c r="L25" s="471">
        <v>1</v>
      </c>
      <c r="M25" s="472"/>
      <c r="N25" s="472"/>
      <c r="O25" s="472"/>
      <c r="P25" s="514"/>
      <c r="Q25" s="471">
        <v>8050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69183762</v>
      </c>
      <c r="BO25" s="384"/>
      <c r="BP25" s="384"/>
      <c r="BQ25" s="384"/>
      <c r="BR25" s="384"/>
      <c r="BS25" s="384"/>
      <c r="BT25" s="384"/>
      <c r="BU25" s="385"/>
      <c r="BV25" s="383">
        <v>57810973</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c r="A26" s="163"/>
      <c r="B26" s="591"/>
      <c r="C26" s="567"/>
      <c r="D26" s="568"/>
      <c r="E26" s="470" t="s">
        <v>167</v>
      </c>
      <c r="F26" s="450"/>
      <c r="G26" s="450"/>
      <c r="H26" s="450"/>
      <c r="I26" s="450"/>
      <c r="J26" s="450"/>
      <c r="K26" s="451"/>
      <c r="L26" s="471">
        <v>1</v>
      </c>
      <c r="M26" s="472"/>
      <c r="N26" s="472"/>
      <c r="O26" s="472"/>
      <c r="P26" s="514"/>
      <c r="Q26" s="471">
        <v>7370</v>
      </c>
      <c r="R26" s="472"/>
      <c r="S26" s="472"/>
      <c r="T26" s="472"/>
      <c r="U26" s="472"/>
      <c r="V26" s="514"/>
      <c r="W26" s="566"/>
      <c r="X26" s="567"/>
      <c r="Y26" s="568"/>
      <c r="Z26" s="470" t="s">
        <v>168</v>
      </c>
      <c r="AA26" s="572"/>
      <c r="AB26" s="572"/>
      <c r="AC26" s="572"/>
      <c r="AD26" s="572"/>
      <c r="AE26" s="572"/>
      <c r="AF26" s="572"/>
      <c r="AG26" s="573"/>
      <c r="AH26" s="471">
        <v>23</v>
      </c>
      <c r="AI26" s="472"/>
      <c r="AJ26" s="472"/>
      <c r="AK26" s="472"/>
      <c r="AL26" s="514"/>
      <c r="AM26" s="471">
        <v>60674</v>
      </c>
      <c r="AN26" s="472"/>
      <c r="AO26" s="472"/>
      <c r="AP26" s="472"/>
      <c r="AQ26" s="472"/>
      <c r="AR26" s="514"/>
      <c r="AS26" s="471">
        <v>2638</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c r="A27" s="163"/>
      <c r="B27" s="591"/>
      <c r="C27" s="567"/>
      <c r="D27" s="568"/>
      <c r="E27" s="470" t="s">
        <v>170</v>
      </c>
      <c r="F27" s="450"/>
      <c r="G27" s="450"/>
      <c r="H27" s="450"/>
      <c r="I27" s="450"/>
      <c r="J27" s="450"/>
      <c r="K27" s="451"/>
      <c r="L27" s="471">
        <v>1</v>
      </c>
      <c r="M27" s="472"/>
      <c r="N27" s="472"/>
      <c r="O27" s="472"/>
      <c r="P27" s="514"/>
      <c r="Q27" s="471">
        <v>4830</v>
      </c>
      <c r="R27" s="472"/>
      <c r="S27" s="472"/>
      <c r="T27" s="472"/>
      <c r="U27" s="472"/>
      <c r="V27" s="514"/>
      <c r="W27" s="566"/>
      <c r="X27" s="567"/>
      <c r="Y27" s="568"/>
      <c r="Z27" s="470" t="s">
        <v>171</v>
      </c>
      <c r="AA27" s="450"/>
      <c r="AB27" s="450"/>
      <c r="AC27" s="450"/>
      <c r="AD27" s="450"/>
      <c r="AE27" s="450"/>
      <c r="AF27" s="450"/>
      <c r="AG27" s="451"/>
      <c r="AH27" s="471">
        <v>32</v>
      </c>
      <c r="AI27" s="472"/>
      <c r="AJ27" s="472"/>
      <c r="AK27" s="472"/>
      <c r="AL27" s="514"/>
      <c r="AM27" s="471">
        <v>107865</v>
      </c>
      <c r="AN27" s="472"/>
      <c r="AO27" s="472"/>
      <c r="AP27" s="472"/>
      <c r="AQ27" s="472"/>
      <c r="AR27" s="514"/>
      <c r="AS27" s="471">
        <v>3371</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t="s">
        <v>122</v>
      </c>
      <c r="BO27" s="540"/>
      <c r="BP27" s="540"/>
      <c r="BQ27" s="540"/>
      <c r="BR27" s="540"/>
      <c r="BS27" s="540"/>
      <c r="BT27" s="540"/>
      <c r="BU27" s="541"/>
      <c r="BV27" s="539" t="s">
        <v>122</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c r="A28" s="163"/>
      <c r="B28" s="591"/>
      <c r="C28" s="567"/>
      <c r="D28" s="568"/>
      <c r="E28" s="470" t="s">
        <v>173</v>
      </c>
      <c r="F28" s="450"/>
      <c r="G28" s="450"/>
      <c r="H28" s="450"/>
      <c r="I28" s="450"/>
      <c r="J28" s="450"/>
      <c r="K28" s="451"/>
      <c r="L28" s="471">
        <v>1</v>
      </c>
      <c r="M28" s="472"/>
      <c r="N28" s="472"/>
      <c r="O28" s="472"/>
      <c r="P28" s="514"/>
      <c r="Q28" s="471">
        <v>4330</v>
      </c>
      <c r="R28" s="472"/>
      <c r="S28" s="472"/>
      <c r="T28" s="472"/>
      <c r="U28" s="472"/>
      <c r="V28" s="514"/>
      <c r="W28" s="566"/>
      <c r="X28" s="567"/>
      <c r="Y28" s="568"/>
      <c r="Z28" s="470" t="s">
        <v>174</v>
      </c>
      <c r="AA28" s="450"/>
      <c r="AB28" s="450"/>
      <c r="AC28" s="450"/>
      <c r="AD28" s="450"/>
      <c r="AE28" s="450"/>
      <c r="AF28" s="450"/>
      <c r="AG28" s="451"/>
      <c r="AH28" s="471">
        <v>4</v>
      </c>
      <c r="AI28" s="472"/>
      <c r="AJ28" s="472"/>
      <c r="AK28" s="472"/>
      <c r="AL28" s="514"/>
      <c r="AM28" s="471">
        <v>10752</v>
      </c>
      <c r="AN28" s="472"/>
      <c r="AO28" s="472"/>
      <c r="AP28" s="472"/>
      <c r="AQ28" s="472"/>
      <c r="AR28" s="514"/>
      <c r="AS28" s="471">
        <v>2688</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3986147</v>
      </c>
      <c r="BO28" s="384"/>
      <c r="BP28" s="384"/>
      <c r="BQ28" s="384"/>
      <c r="BR28" s="384"/>
      <c r="BS28" s="384"/>
      <c r="BT28" s="384"/>
      <c r="BU28" s="385"/>
      <c r="BV28" s="383">
        <v>3456434</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c r="A29" s="163"/>
      <c r="B29" s="591"/>
      <c r="C29" s="567"/>
      <c r="D29" s="568"/>
      <c r="E29" s="470" t="s">
        <v>176</v>
      </c>
      <c r="F29" s="450"/>
      <c r="G29" s="450"/>
      <c r="H29" s="450"/>
      <c r="I29" s="450"/>
      <c r="J29" s="450"/>
      <c r="K29" s="451"/>
      <c r="L29" s="471">
        <v>25</v>
      </c>
      <c r="M29" s="472"/>
      <c r="N29" s="472"/>
      <c r="O29" s="472"/>
      <c r="P29" s="514"/>
      <c r="Q29" s="471">
        <v>4100</v>
      </c>
      <c r="R29" s="472"/>
      <c r="S29" s="472"/>
      <c r="T29" s="472"/>
      <c r="U29" s="472"/>
      <c r="V29" s="514"/>
      <c r="W29" s="569"/>
      <c r="X29" s="570"/>
      <c r="Y29" s="571"/>
      <c r="Z29" s="470" t="s">
        <v>177</v>
      </c>
      <c r="AA29" s="450"/>
      <c r="AB29" s="450"/>
      <c r="AC29" s="450"/>
      <c r="AD29" s="450"/>
      <c r="AE29" s="450"/>
      <c r="AF29" s="450"/>
      <c r="AG29" s="451"/>
      <c r="AH29" s="471">
        <v>864</v>
      </c>
      <c r="AI29" s="472"/>
      <c r="AJ29" s="472"/>
      <c r="AK29" s="472"/>
      <c r="AL29" s="514"/>
      <c r="AM29" s="471">
        <v>2671341</v>
      </c>
      <c r="AN29" s="472"/>
      <c r="AO29" s="472"/>
      <c r="AP29" s="472"/>
      <c r="AQ29" s="472"/>
      <c r="AR29" s="514"/>
      <c r="AS29" s="471">
        <v>3092</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216198</v>
      </c>
      <c r="BO29" s="421"/>
      <c r="BP29" s="421"/>
      <c r="BQ29" s="421"/>
      <c r="BR29" s="421"/>
      <c r="BS29" s="421"/>
      <c r="BT29" s="421"/>
      <c r="BU29" s="422"/>
      <c r="BV29" s="420">
        <v>814528</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96.7</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2679317</v>
      </c>
      <c r="BO30" s="540"/>
      <c r="BP30" s="540"/>
      <c r="BQ30" s="540"/>
      <c r="BR30" s="540"/>
      <c r="BS30" s="540"/>
      <c r="BT30" s="540"/>
      <c r="BU30" s="541"/>
      <c r="BV30" s="539">
        <v>3819719</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c r="A31" s="163"/>
      <c r="B31" s="185"/>
      <c r="DI31" s="186"/>
    </row>
    <row r="32" spans="1:113" ht="13.5" customHeight="1">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3</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6</v>
      </c>
      <c r="AN34" s="610"/>
      <c r="AO34" s="611" t="str">
        <f>IF('各会計、関係団体の財政状況及び健全化判断比率'!B31="","",'各会計、関係団体の財政状況及び健全化判断比率'!B31)</f>
        <v>水道事業会計</v>
      </c>
      <c r="AP34" s="611"/>
      <c r="AQ34" s="611"/>
      <c r="AR34" s="611"/>
      <c r="AS34" s="611"/>
      <c r="AT34" s="611"/>
      <c r="AU34" s="611"/>
      <c r="AV34" s="611"/>
      <c r="AW34" s="611"/>
      <c r="AX34" s="611"/>
      <c r="AY34" s="611"/>
      <c r="AZ34" s="611"/>
      <c r="BA34" s="611"/>
      <c r="BB34" s="611"/>
      <c r="BC34" s="611"/>
      <c r="BD34" s="163"/>
      <c r="BE34" s="610">
        <f>IF(BG34="","",MAX(C34:D43,U34:V43,AM34:AN43)+1)</f>
        <v>8</v>
      </c>
      <c r="BF34" s="610"/>
      <c r="BG34" s="611" t="str">
        <f>IF('各会計、関係団体の財政状況及び健全化判断比率'!B33="","",'各会計、関係団体の財政状況及び健全化判断比率'!B33)</f>
        <v>土地区画整理事業特別会計</v>
      </c>
      <c r="BH34" s="611"/>
      <c r="BI34" s="611"/>
      <c r="BJ34" s="611"/>
      <c r="BK34" s="611"/>
      <c r="BL34" s="611"/>
      <c r="BM34" s="611"/>
      <c r="BN34" s="611"/>
      <c r="BO34" s="611"/>
      <c r="BP34" s="611"/>
      <c r="BQ34" s="611"/>
      <c r="BR34" s="611"/>
      <c r="BS34" s="611"/>
      <c r="BT34" s="611"/>
      <c r="BU34" s="611"/>
      <c r="BV34" s="163"/>
      <c r="BW34" s="610">
        <f>IF(BY34="","",MAX(C34:D43,U34:V43,AM34:AN43,BE34:BF43)+1)</f>
        <v>9</v>
      </c>
      <c r="BX34" s="610"/>
      <c r="BY34" s="611" t="str">
        <f>IF('各会計、関係団体の財政状況及び健全化判断比率'!B68="","",'各会計、関係団体の財政状況及び健全化判断比率'!B68)</f>
        <v>久喜宮代衛生組合</v>
      </c>
      <c r="BZ34" s="611"/>
      <c r="CA34" s="611"/>
      <c r="CB34" s="611"/>
      <c r="CC34" s="611"/>
      <c r="CD34" s="611"/>
      <c r="CE34" s="611"/>
      <c r="CF34" s="611"/>
      <c r="CG34" s="611"/>
      <c r="CH34" s="611"/>
      <c r="CI34" s="611"/>
      <c r="CJ34" s="611"/>
      <c r="CK34" s="611"/>
      <c r="CL34" s="611"/>
      <c r="CM34" s="611"/>
      <c r="CN34" s="163"/>
      <c r="CO34" s="610">
        <f>IF(CQ34="","",MAX(C34:D43,U34:V43,AM34:AN43,BE34:BF43,BW34:BX43)+1)</f>
        <v>18</v>
      </c>
      <c r="CP34" s="610"/>
      <c r="CQ34" s="611" t="str">
        <f>IF('各会計、関係団体の財政状況及び健全化判断比率'!BS7="","",'各会計、関係団体の財政状況及び健全化判断比率'!BS7)</f>
        <v>久喜新電力株式会社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c r="A35" s="163"/>
      <c r="B35" s="187"/>
      <c r="C35" s="610">
        <f>IF(E35="","",C34+1)</f>
        <v>2</v>
      </c>
      <c r="D35" s="610"/>
      <c r="E35" s="611" t="str">
        <f>IF('各会計、関係団体の財政状況及び健全化判断比率'!B8="","",'各会計、関係団体の財政状況及び健全化判断比率'!B8)</f>
        <v>土地区画整理事業特別会計（普通会計）</v>
      </c>
      <c r="F35" s="611"/>
      <c r="G35" s="611"/>
      <c r="H35" s="611"/>
      <c r="I35" s="611"/>
      <c r="J35" s="611"/>
      <c r="K35" s="611"/>
      <c r="L35" s="611"/>
      <c r="M35" s="611"/>
      <c r="N35" s="611"/>
      <c r="O35" s="611"/>
      <c r="P35" s="611"/>
      <c r="Q35" s="611"/>
      <c r="R35" s="611"/>
      <c r="S35" s="611"/>
      <c r="T35" s="163"/>
      <c r="U35" s="610">
        <f>IF(W35="","",U34+1)</f>
        <v>4</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63"/>
      <c r="AM35" s="610">
        <f t="shared" ref="AM35:AM43" si="0">IF(AO35="","",AM34+1)</f>
        <v>7</v>
      </c>
      <c r="AN35" s="610"/>
      <c r="AO35" s="611" t="str">
        <f>IF('各会計、関係団体の財政状況及び健全化判断比率'!B32="","",'各会計、関係団体の財政状況及び健全化判断比率'!B32)</f>
        <v>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10</v>
      </c>
      <c r="BX35" s="610"/>
      <c r="BY35" s="611" t="str">
        <f>IF('各会計、関係団体の財政状況及び健全化判断比率'!B69="","",'各会計、関係団体の財政状況及び健全化判断比率'!B69)</f>
        <v>利根川栗橋流域水防事務組合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5</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11</v>
      </c>
      <c r="BX36" s="610"/>
      <c r="BY36" s="611" t="str">
        <f>IF('各会計、関係団体の財政状況及び健全化判断比率'!B70="","",'各会計、関係団体の財政状況及び健全化判断比率'!B70)</f>
        <v>埼玉県市町村総合事務組合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12</v>
      </c>
      <c r="BX37" s="610"/>
      <c r="BY37" s="611" t="str">
        <f>IF('各会計、関係団体の財政状況及び健全化判断比率'!B71="","",'各会計、関係団体の財政状況及び健全化判断比率'!B71)</f>
        <v>埼玉県市町村総合事務組合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13</v>
      </c>
      <c r="BX38" s="610"/>
      <c r="BY38" s="611" t="str">
        <f>IF('各会計、関係団体の財政状況及び健全化判断比率'!B72="","",'各会計、関係団体の財政状況及び健全化判断比率'!B72)</f>
        <v>広域利根斎場組合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14</v>
      </c>
      <c r="BX39" s="610"/>
      <c r="BY39" s="611" t="str">
        <f>IF('各会計、関係団体の財政状況及び健全化判断比率'!B73="","",'各会計、関係団体の財政状況及び健全化判断比率'!B73)</f>
        <v>彩の国さいたま人づくり広域連合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15</v>
      </c>
      <c r="BX40" s="610"/>
      <c r="BY40" s="611" t="str">
        <f>IF('各会計、関係団体の財政状況及び健全化判断比率'!B74="","",'各会計、関係団体の財政状況及び健全化判断比率'!B74)</f>
        <v>埼玉県後期高齢者医療広域連合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16</v>
      </c>
      <c r="BX41" s="610"/>
      <c r="BY41" s="611" t="str">
        <f>IF('各会計、関係団体の財政状況及び健全化判断比率'!B75="","",'各会計、関係団体の財政状況及び健全化判断比率'!B75)</f>
        <v>埼玉県後期高齢者医療広域連合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f t="shared" si="2"/>
        <v>17</v>
      </c>
      <c r="BX42" s="610"/>
      <c r="BY42" s="611" t="str">
        <f>IF('各会計、関係団体の財政状況及び健全化判断比率'!B76="","",'各会計、関係団体の財政状況及び健全化判断比率'!B76)</f>
        <v>埼玉東部消防組合</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ht="10.75"/>
    <row r="46" spans="1:113">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ht="10.75"/>
    <row r="55" spans="5:113" ht="10.75"/>
    <row r="56" spans="5:113" ht="10.75"/>
  </sheetData>
  <sheetProtection algorithmName="SHA-512" hashValue="u7l6JWWMkQWyK++5pG3DOJBDPiPSXSXUXzggddlR1hsYBSgECkW35+MRebJ7ADUL6bEyzy67a0vnUmkfKeDZvQ==" saltValue="u2XJPuaImEMwKmmxePRsL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AO29" workbookViewId="0"/>
  </sheetViews>
  <sheetFormatPr defaultColWidth="0" defaultRowHeight="11.25" customHeight="1" zeroHeight="1"/>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c r="B5" s="622" t="s">
        <v>215</v>
      </c>
      <c r="C5" s="623"/>
      <c r="D5" s="623"/>
      <c r="E5" s="623"/>
      <c r="F5" s="623"/>
      <c r="G5" s="623"/>
      <c r="H5" s="623"/>
      <c r="I5" s="623"/>
      <c r="J5" s="623"/>
      <c r="K5" s="623"/>
      <c r="L5" s="623"/>
      <c r="M5" s="623"/>
      <c r="N5" s="623"/>
      <c r="O5" s="623"/>
      <c r="P5" s="623"/>
      <c r="Q5" s="624"/>
      <c r="R5" s="625">
        <v>23563985</v>
      </c>
      <c r="S5" s="626"/>
      <c r="T5" s="626"/>
      <c r="U5" s="626"/>
      <c r="V5" s="626"/>
      <c r="W5" s="626"/>
      <c r="X5" s="626"/>
      <c r="Y5" s="627"/>
      <c r="Z5" s="628">
        <v>36.4</v>
      </c>
      <c r="AA5" s="628"/>
      <c r="AB5" s="628"/>
      <c r="AC5" s="628"/>
      <c r="AD5" s="629">
        <v>22529310</v>
      </c>
      <c r="AE5" s="629"/>
      <c r="AF5" s="629"/>
      <c r="AG5" s="629"/>
      <c r="AH5" s="629"/>
      <c r="AI5" s="629"/>
      <c r="AJ5" s="629"/>
      <c r="AK5" s="629"/>
      <c r="AL5" s="630">
        <v>65</v>
      </c>
      <c r="AM5" s="631"/>
      <c r="AN5" s="631"/>
      <c r="AO5" s="632"/>
      <c r="AP5" s="622" t="s">
        <v>216</v>
      </c>
      <c r="AQ5" s="623"/>
      <c r="AR5" s="623"/>
      <c r="AS5" s="623"/>
      <c r="AT5" s="623"/>
      <c r="AU5" s="623"/>
      <c r="AV5" s="623"/>
      <c r="AW5" s="623"/>
      <c r="AX5" s="623"/>
      <c r="AY5" s="623"/>
      <c r="AZ5" s="623"/>
      <c r="BA5" s="623"/>
      <c r="BB5" s="623"/>
      <c r="BC5" s="623"/>
      <c r="BD5" s="623"/>
      <c r="BE5" s="623"/>
      <c r="BF5" s="624"/>
      <c r="BG5" s="636">
        <v>22528587</v>
      </c>
      <c r="BH5" s="637"/>
      <c r="BI5" s="637"/>
      <c r="BJ5" s="637"/>
      <c r="BK5" s="637"/>
      <c r="BL5" s="637"/>
      <c r="BM5" s="637"/>
      <c r="BN5" s="638"/>
      <c r="BO5" s="639">
        <v>95.6</v>
      </c>
      <c r="BP5" s="639"/>
      <c r="BQ5" s="639"/>
      <c r="BR5" s="639"/>
      <c r="BS5" s="640">
        <v>164027</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c r="B6" s="633" t="s">
        <v>220</v>
      </c>
      <c r="C6" s="634"/>
      <c r="D6" s="634"/>
      <c r="E6" s="634"/>
      <c r="F6" s="634"/>
      <c r="G6" s="634"/>
      <c r="H6" s="634"/>
      <c r="I6" s="634"/>
      <c r="J6" s="634"/>
      <c r="K6" s="634"/>
      <c r="L6" s="634"/>
      <c r="M6" s="634"/>
      <c r="N6" s="634"/>
      <c r="O6" s="634"/>
      <c r="P6" s="634"/>
      <c r="Q6" s="635"/>
      <c r="R6" s="636">
        <v>447856</v>
      </c>
      <c r="S6" s="637"/>
      <c r="T6" s="637"/>
      <c r="U6" s="637"/>
      <c r="V6" s="637"/>
      <c r="W6" s="637"/>
      <c r="X6" s="637"/>
      <c r="Y6" s="638"/>
      <c r="Z6" s="639">
        <v>0.7</v>
      </c>
      <c r="AA6" s="639"/>
      <c r="AB6" s="639"/>
      <c r="AC6" s="639"/>
      <c r="AD6" s="640">
        <v>447856</v>
      </c>
      <c r="AE6" s="640"/>
      <c r="AF6" s="640"/>
      <c r="AG6" s="640"/>
      <c r="AH6" s="640"/>
      <c r="AI6" s="640"/>
      <c r="AJ6" s="640"/>
      <c r="AK6" s="640"/>
      <c r="AL6" s="641">
        <v>1.3</v>
      </c>
      <c r="AM6" s="642"/>
      <c r="AN6" s="642"/>
      <c r="AO6" s="643"/>
      <c r="AP6" s="633" t="s">
        <v>221</v>
      </c>
      <c r="AQ6" s="634"/>
      <c r="AR6" s="634"/>
      <c r="AS6" s="634"/>
      <c r="AT6" s="634"/>
      <c r="AU6" s="634"/>
      <c r="AV6" s="634"/>
      <c r="AW6" s="634"/>
      <c r="AX6" s="634"/>
      <c r="AY6" s="634"/>
      <c r="AZ6" s="634"/>
      <c r="BA6" s="634"/>
      <c r="BB6" s="634"/>
      <c r="BC6" s="634"/>
      <c r="BD6" s="634"/>
      <c r="BE6" s="634"/>
      <c r="BF6" s="635"/>
      <c r="BG6" s="636">
        <v>22528587</v>
      </c>
      <c r="BH6" s="637"/>
      <c r="BI6" s="637"/>
      <c r="BJ6" s="637"/>
      <c r="BK6" s="637"/>
      <c r="BL6" s="637"/>
      <c r="BM6" s="637"/>
      <c r="BN6" s="638"/>
      <c r="BO6" s="639">
        <v>95.6</v>
      </c>
      <c r="BP6" s="639"/>
      <c r="BQ6" s="639"/>
      <c r="BR6" s="639"/>
      <c r="BS6" s="640">
        <v>164027</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340928</v>
      </c>
      <c r="CS6" s="637"/>
      <c r="CT6" s="637"/>
      <c r="CU6" s="637"/>
      <c r="CV6" s="637"/>
      <c r="CW6" s="637"/>
      <c r="CX6" s="637"/>
      <c r="CY6" s="638"/>
      <c r="CZ6" s="630">
        <v>0.6</v>
      </c>
      <c r="DA6" s="631"/>
      <c r="DB6" s="631"/>
      <c r="DC6" s="647"/>
      <c r="DD6" s="645" t="s">
        <v>122</v>
      </c>
      <c r="DE6" s="637"/>
      <c r="DF6" s="637"/>
      <c r="DG6" s="637"/>
      <c r="DH6" s="637"/>
      <c r="DI6" s="637"/>
      <c r="DJ6" s="637"/>
      <c r="DK6" s="637"/>
      <c r="DL6" s="637"/>
      <c r="DM6" s="637"/>
      <c r="DN6" s="637"/>
      <c r="DO6" s="637"/>
      <c r="DP6" s="638"/>
      <c r="DQ6" s="645">
        <v>340022</v>
      </c>
      <c r="DR6" s="637"/>
      <c r="DS6" s="637"/>
      <c r="DT6" s="637"/>
      <c r="DU6" s="637"/>
      <c r="DV6" s="637"/>
      <c r="DW6" s="637"/>
      <c r="DX6" s="637"/>
      <c r="DY6" s="637"/>
      <c r="DZ6" s="637"/>
      <c r="EA6" s="637"/>
      <c r="EB6" s="637"/>
      <c r="EC6" s="646"/>
    </row>
    <row r="7" spans="2:143" ht="11.25" customHeight="1">
      <c r="B7" s="633" t="s">
        <v>223</v>
      </c>
      <c r="C7" s="634"/>
      <c r="D7" s="634"/>
      <c r="E7" s="634"/>
      <c r="F7" s="634"/>
      <c r="G7" s="634"/>
      <c r="H7" s="634"/>
      <c r="I7" s="634"/>
      <c r="J7" s="634"/>
      <c r="K7" s="634"/>
      <c r="L7" s="634"/>
      <c r="M7" s="634"/>
      <c r="N7" s="634"/>
      <c r="O7" s="634"/>
      <c r="P7" s="634"/>
      <c r="Q7" s="635"/>
      <c r="R7" s="636">
        <v>10003</v>
      </c>
      <c r="S7" s="637"/>
      <c r="T7" s="637"/>
      <c r="U7" s="637"/>
      <c r="V7" s="637"/>
      <c r="W7" s="637"/>
      <c r="X7" s="637"/>
      <c r="Y7" s="638"/>
      <c r="Z7" s="639">
        <v>0</v>
      </c>
      <c r="AA7" s="639"/>
      <c r="AB7" s="639"/>
      <c r="AC7" s="639"/>
      <c r="AD7" s="640">
        <v>10003</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10040304</v>
      </c>
      <c r="BH7" s="637"/>
      <c r="BI7" s="637"/>
      <c r="BJ7" s="637"/>
      <c r="BK7" s="637"/>
      <c r="BL7" s="637"/>
      <c r="BM7" s="637"/>
      <c r="BN7" s="638"/>
      <c r="BO7" s="639">
        <v>42.6</v>
      </c>
      <c r="BP7" s="639"/>
      <c r="BQ7" s="639"/>
      <c r="BR7" s="639"/>
      <c r="BS7" s="640">
        <v>164027</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7238706</v>
      </c>
      <c r="CS7" s="637"/>
      <c r="CT7" s="637"/>
      <c r="CU7" s="637"/>
      <c r="CV7" s="637"/>
      <c r="CW7" s="637"/>
      <c r="CX7" s="637"/>
      <c r="CY7" s="638"/>
      <c r="CZ7" s="639">
        <v>11.8</v>
      </c>
      <c r="DA7" s="639"/>
      <c r="DB7" s="639"/>
      <c r="DC7" s="639"/>
      <c r="DD7" s="645">
        <v>1193028</v>
      </c>
      <c r="DE7" s="637"/>
      <c r="DF7" s="637"/>
      <c r="DG7" s="637"/>
      <c r="DH7" s="637"/>
      <c r="DI7" s="637"/>
      <c r="DJ7" s="637"/>
      <c r="DK7" s="637"/>
      <c r="DL7" s="637"/>
      <c r="DM7" s="637"/>
      <c r="DN7" s="637"/>
      <c r="DO7" s="637"/>
      <c r="DP7" s="638"/>
      <c r="DQ7" s="645">
        <v>5662969</v>
      </c>
      <c r="DR7" s="637"/>
      <c r="DS7" s="637"/>
      <c r="DT7" s="637"/>
      <c r="DU7" s="637"/>
      <c r="DV7" s="637"/>
      <c r="DW7" s="637"/>
      <c r="DX7" s="637"/>
      <c r="DY7" s="637"/>
      <c r="DZ7" s="637"/>
      <c r="EA7" s="637"/>
      <c r="EB7" s="637"/>
      <c r="EC7" s="646"/>
    </row>
    <row r="8" spans="2:143" ht="11.25" customHeight="1">
      <c r="B8" s="633" t="s">
        <v>226</v>
      </c>
      <c r="C8" s="634"/>
      <c r="D8" s="634"/>
      <c r="E8" s="634"/>
      <c r="F8" s="634"/>
      <c r="G8" s="634"/>
      <c r="H8" s="634"/>
      <c r="I8" s="634"/>
      <c r="J8" s="634"/>
      <c r="K8" s="634"/>
      <c r="L8" s="634"/>
      <c r="M8" s="634"/>
      <c r="N8" s="634"/>
      <c r="O8" s="634"/>
      <c r="P8" s="634"/>
      <c r="Q8" s="635"/>
      <c r="R8" s="636">
        <v>190480</v>
      </c>
      <c r="S8" s="637"/>
      <c r="T8" s="637"/>
      <c r="U8" s="637"/>
      <c r="V8" s="637"/>
      <c r="W8" s="637"/>
      <c r="X8" s="637"/>
      <c r="Y8" s="638"/>
      <c r="Z8" s="639">
        <v>0.3</v>
      </c>
      <c r="AA8" s="639"/>
      <c r="AB8" s="639"/>
      <c r="AC8" s="639"/>
      <c r="AD8" s="640">
        <v>190480</v>
      </c>
      <c r="AE8" s="640"/>
      <c r="AF8" s="640"/>
      <c r="AG8" s="640"/>
      <c r="AH8" s="640"/>
      <c r="AI8" s="640"/>
      <c r="AJ8" s="640"/>
      <c r="AK8" s="640"/>
      <c r="AL8" s="641">
        <v>0.5</v>
      </c>
      <c r="AM8" s="642"/>
      <c r="AN8" s="642"/>
      <c r="AO8" s="643"/>
      <c r="AP8" s="633" t="s">
        <v>227</v>
      </c>
      <c r="AQ8" s="634"/>
      <c r="AR8" s="634"/>
      <c r="AS8" s="634"/>
      <c r="AT8" s="634"/>
      <c r="AU8" s="634"/>
      <c r="AV8" s="634"/>
      <c r="AW8" s="634"/>
      <c r="AX8" s="634"/>
      <c r="AY8" s="634"/>
      <c r="AZ8" s="634"/>
      <c r="BA8" s="634"/>
      <c r="BB8" s="634"/>
      <c r="BC8" s="634"/>
      <c r="BD8" s="634"/>
      <c r="BE8" s="634"/>
      <c r="BF8" s="635"/>
      <c r="BG8" s="636">
        <v>247866</v>
      </c>
      <c r="BH8" s="637"/>
      <c r="BI8" s="637"/>
      <c r="BJ8" s="637"/>
      <c r="BK8" s="637"/>
      <c r="BL8" s="637"/>
      <c r="BM8" s="637"/>
      <c r="BN8" s="638"/>
      <c r="BO8" s="639">
        <v>1.1000000000000001</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27235646</v>
      </c>
      <c r="CS8" s="637"/>
      <c r="CT8" s="637"/>
      <c r="CU8" s="637"/>
      <c r="CV8" s="637"/>
      <c r="CW8" s="637"/>
      <c r="CX8" s="637"/>
      <c r="CY8" s="638"/>
      <c r="CZ8" s="639">
        <v>44.3</v>
      </c>
      <c r="DA8" s="639"/>
      <c r="DB8" s="639"/>
      <c r="DC8" s="639"/>
      <c r="DD8" s="645">
        <v>115785</v>
      </c>
      <c r="DE8" s="637"/>
      <c r="DF8" s="637"/>
      <c r="DG8" s="637"/>
      <c r="DH8" s="637"/>
      <c r="DI8" s="637"/>
      <c r="DJ8" s="637"/>
      <c r="DK8" s="637"/>
      <c r="DL8" s="637"/>
      <c r="DM8" s="637"/>
      <c r="DN8" s="637"/>
      <c r="DO8" s="637"/>
      <c r="DP8" s="638"/>
      <c r="DQ8" s="645">
        <v>14301549</v>
      </c>
      <c r="DR8" s="637"/>
      <c r="DS8" s="637"/>
      <c r="DT8" s="637"/>
      <c r="DU8" s="637"/>
      <c r="DV8" s="637"/>
      <c r="DW8" s="637"/>
      <c r="DX8" s="637"/>
      <c r="DY8" s="637"/>
      <c r="DZ8" s="637"/>
      <c r="EA8" s="637"/>
      <c r="EB8" s="637"/>
      <c r="EC8" s="646"/>
    </row>
    <row r="9" spans="2:143" ht="11.25" customHeight="1">
      <c r="B9" s="633" t="s">
        <v>229</v>
      </c>
      <c r="C9" s="634"/>
      <c r="D9" s="634"/>
      <c r="E9" s="634"/>
      <c r="F9" s="634"/>
      <c r="G9" s="634"/>
      <c r="H9" s="634"/>
      <c r="I9" s="634"/>
      <c r="J9" s="634"/>
      <c r="K9" s="634"/>
      <c r="L9" s="634"/>
      <c r="M9" s="634"/>
      <c r="N9" s="634"/>
      <c r="O9" s="634"/>
      <c r="P9" s="634"/>
      <c r="Q9" s="635"/>
      <c r="R9" s="636">
        <v>273548</v>
      </c>
      <c r="S9" s="637"/>
      <c r="T9" s="637"/>
      <c r="U9" s="637"/>
      <c r="V9" s="637"/>
      <c r="W9" s="637"/>
      <c r="X9" s="637"/>
      <c r="Y9" s="638"/>
      <c r="Z9" s="639">
        <v>0.4</v>
      </c>
      <c r="AA9" s="639"/>
      <c r="AB9" s="639"/>
      <c r="AC9" s="639"/>
      <c r="AD9" s="640">
        <v>273548</v>
      </c>
      <c r="AE9" s="640"/>
      <c r="AF9" s="640"/>
      <c r="AG9" s="640"/>
      <c r="AH9" s="640"/>
      <c r="AI9" s="640"/>
      <c r="AJ9" s="640"/>
      <c r="AK9" s="640"/>
      <c r="AL9" s="641">
        <v>0.8</v>
      </c>
      <c r="AM9" s="642"/>
      <c r="AN9" s="642"/>
      <c r="AO9" s="643"/>
      <c r="AP9" s="633" t="s">
        <v>230</v>
      </c>
      <c r="AQ9" s="634"/>
      <c r="AR9" s="634"/>
      <c r="AS9" s="634"/>
      <c r="AT9" s="634"/>
      <c r="AU9" s="634"/>
      <c r="AV9" s="634"/>
      <c r="AW9" s="634"/>
      <c r="AX9" s="634"/>
      <c r="AY9" s="634"/>
      <c r="AZ9" s="634"/>
      <c r="BA9" s="634"/>
      <c r="BB9" s="634"/>
      <c r="BC9" s="634"/>
      <c r="BD9" s="634"/>
      <c r="BE9" s="634"/>
      <c r="BF9" s="635"/>
      <c r="BG9" s="636">
        <v>8159442</v>
      </c>
      <c r="BH9" s="637"/>
      <c r="BI9" s="637"/>
      <c r="BJ9" s="637"/>
      <c r="BK9" s="637"/>
      <c r="BL9" s="637"/>
      <c r="BM9" s="637"/>
      <c r="BN9" s="638"/>
      <c r="BO9" s="639">
        <v>34.6</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6706704</v>
      </c>
      <c r="CS9" s="637"/>
      <c r="CT9" s="637"/>
      <c r="CU9" s="637"/>
      <c r="CV9" s="637"/>
      <c r="CW9" s="637"/>
      <c r="CX9" s="637"/>
      <c r="CY9" s="638"/>
      <c r="CZ9" s="639">
        <v>10.9</v>
      </c>
      <c r="DA9" s="639"/>
      <c r="DB9" s="639"/>
      <c r="DC9" s="639"/>
      <c r="DD9" s="645">
        <v>2216140</v>
      </c>
      <c r="DE9" s="637"/>
      <c r="DF9" s="637"/>
      <c r="DG9" s="637"/>
      <c r="DH9" s="637"/>
      <c r="DI9" s="637"/>
      <c r="DJ9" s="637"/>
      <c r="DK9" s="637"/>
      <c r="DL9" s="637"/>
      <c r="DM9" s="637"/>
      <c r="DN9" s="637"/>
      <c r="DO9" s="637"/>
      <c r="DP9" s="638"/>
      <c r="DQ9" s="645">
        <v>5623761</v>
      </c>
      <c r="DR9" s="637"/>
      <c r="DS9" s="637"/>
      <c r="DT9" s="637"/>
      <c r="DU9" s="637"/>
      <c r="DV9" s="637"/>
      <c r="DW9" s="637"/>
      <c r="DX9" s="637"/>
      <c r="DY9" s="637"/>
      <c r="DZ9" s="637"/>
      <c r="EA9" s="637"/>
      <c r="EB9" s="637"/>
      <c r="EC9" s="646"/>
    </row>
    <row r="10" spans="2:143" ht="11.25" customHeight="1">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481777</v>
      </c>
      <c r="BH10" s="637"/>
      <c r="BI10" s="637"/>
      <c r="BJ10" s="637"/>
      <c r="BK10" s="637"/>
      <c r="BL10" s="637"/>
      <c r="BM10" s="637"/>
      <c r="BN10" s="638"/>
      <c r="BO10" s="639">
        <v>2</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42167</v>
      </c>
      <c r="CS10" s="637"/>
      <c r="CT10" s="637"/>
      <c r="CU10" s="637"/>
      <c r="CV10" s="637"/>
      <c r="CW10" s="637"/>
      <c r="CX10" s="637"/>
      <c r="CY10" s="638"/>
      <c r="CZ10" s="639">
        <v>0.1</v>
      </c>
      <c r="DA10" s="639"/>
      <c r="DB10" s="639"/>
      <c r="DC10" s="639"/>
      <c r="DD10" s="645">
        <v>233</v>
      </c>
      <c r="DE10" s="637"/>
      <c r="DF10" s="637"/>
      <c r="DG10" s="637"/>
      <c r="DH10" s="637"/>
      <c r="DI10" s="637"/>
      <c r="DJ10" s="637"/>
      <c r="DK10" s="637"/>
      <c r="DL10" s="637"/>
      <c r="DM10" s="637"/>
      <c r="DN10" s="637"/>
      <c r="DO10" s="637"/>
      <c r="DP10" s="638"/>
      <c r="DQ10" s="645">
        <v>41365</v>
      </c>
      <c r="DR10" s="637"/>
      <c r="DS10" s="637"/>
      <c r="DT10" s="637"/>
      <c r="DU10" s="637"/>
      <c r="DV10" s="637"/>
      <c r="DW10" s="637"/>
      <c r="DX10" s="637"/>
      <c r="DY10" s="637"/>
      <c r="DZ10" s="637"/>
      <c r="EA10" s="637"/>
      <c r="EB10" s="637"/>
      <c r="EC10" s="646"/>
    </row>
    <row r="11" spans="2:143" ht="11.25" customHeight="1">
      <c r="B11" s="633" t="s">
        <v>235</v>
      </c>
      <c r="C11" s="634"/>
      <c r="D11" s="634"/>
      <c r="E11" s="634"/>
      <c r="F11" s="634"/>
      <c r="G11" s="634"/>
      <c r="H11" s="634"/>
      <c r="I11" s="634"/>
      <c r="J11" s="634"/>
      <c r="K11" s="634"/>
      <c r="L11" s="634"/>
      <c r="M11" s="634"/>
      <c r="N11" s="634"/>
      <c r="O11" s="634"/>
      <c r="P11" s="634"/>
      <c r="Q11" s="635"/>
      <c r="R11" s="636">
        <v>3712843</v>
      </c>
      <c r="S11" s="637"/>
      <c r="T11" s="637"/>
      <c r="U11" s="637"/>
      <c r="V11" s="637"/>
      <c r="W11" s="637"/>
      <c r="X11" s="637"/>
      <c r="Y11" s="638"/>
      <c r="Z11" s="641">
        <v>5.7</v>
      </c>
      <c r="AA11" s="642"/>
      <c r="AB11" s="642"/>
      <c r="AC11" s="648"/>
      <c r="AD11" s="645">
        <v>3712843</v>
      </c>
      <c r="AE11" s="637"/>
      <c r="AF11" s="637"/>
      <c r="AG11" s="637"/>
      <c r="AH11" s="637"/>
      <c r="AI11" s="637"/>
      <c r="AJ11" s="637"/>
      <c r="AK11" s="638"/>
      <c r="AL11" s="641">
        <v>10.7</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1151219</v>
      </c>
      <c r="BH11" s="637"/>
      <c r="BI11" s="637"/>
      <c r="BJ11" s="637"/>
      <c r="BK11" s="637"/>
      <c r="BL11" s="637"/>
      <c r="BM11" s="637"/>
      <c r="BN11" s="638"/>
      <c r="BO11" s="639">
        <v>4.9000000000000004</v>
      </c>
      <c r="BP11" s="639"/>
      <c r="BQ11" s="639"/>
      <c r="BR11" s="639"/>
      <c r="BS11" s="640">
        <v>164027</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671231</v>
      </c>
      <c r="CS11" s="637"/>
      <c r="CT11" s="637"/>
      <c r="CU11" s="637"/>
      <c r="CV11" s="637"/>
      <c r="CW11" s="637"/>
      <c r="CX11" s="637"/>
      <c r="CY11" s="638"/>
      <c r="CZ11" s="639">
        <v>1.1000000000000001</v>
      </c>
      <c r="DA11" s="639"/>
      <c r="DB11" s="639"/>
      <c r="DC11" s="639"/>
      <c r="DD11" s="645">
        <v>60537</v>
      </c>
      <c r="DE11" s="637"/>
      <c r="DF11" s="637"/>
      <c r="DG11" s="637"/>
      <c r="DH11" s="637"/>
      <c r="DI11" s="637"/>
      <c r="DJ11" s="637"/>
      <c r="DK11" s="637"/>
      <c r="DL11" s="637"/>
      <c r="DM11" s="637"/>
      <c r="DN11" s="637"/>
      <c r="DO11" s="637"/>
      <c r="DP11" s="638"/>
      <c r="DQ11" s="645">
        <v>602507</v>
      </c>
      <c r="DR11" s="637"/>
      <c r="DS11" s="637"/>
      <c r="DT11" s="637"/>
      <c r="DU11" s="637"/>
      <c r="DV11" s="637"/>
      <c r="DW11" s="637"/>
      <c r="DX11" s="637"/>
      <c r="DY11" s="637"/>
      <c r="DZ11" s="637"/>
      <c r="EA11" s="637"/>
      <c r="EB11" s="637"/>
      <c r="EC11" s="646"/>
    </row>
    <row r="12" spans="2:143" ht="11.25" customHeight="1">
      <c r="B12" s="633" t="s">
        <v>238</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11037015</v>
      </c>
      <c r="BH12" s="637"/>
      <c r="BI12" s="637"/>
      <c r="BJ12" s="637"/>
      <c r="BK12" s="637"/>
      <c r="BL12" s="637"/>
      <c r="BM12" s="637"/>
      <c r="BN12" s="638"/>
      <c r="BO12" s="639">
        <v>46.8</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199346</v>
      </c>
      <c r="CS12" s="637"/>
      <c r="CT12" s="637"/>
      <c r="CU12" s="637"/>
      <c r="CV12" s="637"/>
      <c r="CW12" s="637"/>
      <c r="CX12" s="637"/>
      <c r="CY12" s="638"/>
      <c r="CZ12" s="639">
        <v>0.3</v>
      </c>
      <c r="DA12" s="639"/>
      <c r="DB12" s="639"/>
      <c r="DC12" s="639"/>
      <c r="DD12" s="645" t="s">
        <v>122</v>
      </c>
      <c r="DE12" s="637"/>
      <c r="DF12" s="637"/>
      <c r="DG12" s="637"/>
      <c r="DH12" s="637"/>
      <c r="DI12" s="637"/>
      <c r="DJ12" s="637"/>
      <c r="DK12" s="637"/>
      <c r="DL12" s="637"/>
      <c r="DM12" s="637"/>
      <c r="DN12" s="637"/>
      <c r="DO12" s="637"/>
      <c r="DP12" s="638"/>
      <c r="DQ12" s="645">
        <v>197628</v>
      </c>
      <c r="DR12" s="637"/>
      <c r="DS12" s="637"/>
      <c r="DT12" s="637"/>
      <c r="DU12" s="637"/>
      <c r="DV12" s="637"/>
      <c r="DW12" s="637"/>
      <c r="DX12" s="637"/>
      <c r="DY12" s="637"/>
      <c r="DZ12" s="637"/>
      <c r="EA12" s="637"/>
      <c r="EB12" s="637"/>
      <c r="EC12" s="646"/>
    </row>
    <row r="13" spans="2:143" ht="11.25" customHeight="1">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11007854</v>
      </c>
      <c r="BH13" s="637"/>
      <c r="BI13" s="637"/>
      <c r="BJ13" s="637"/>
      <c r="BK13" s="637"/>
      <c r="BL13" s="637"/>
      <c r="BM13" s="637"/>
      <c r="BN13" s="638"/>
      <c r="BO13" s="639">
        <v>46.7</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4317232</v>
      </c>
      <c r="CS13" s="637"/>
      <c r="CT13" s="637"/>
      <c r="CU13" s="637"/>
      <c r="CV13" s="637"/>
      <c r="CW13" s="637"/>
      <c r="CX13" s="637"/>
      <c r="CY13" s="638"/>
      <c r="CZ13" s="639">
        <v>7</v>
      </c>
      <c r="DA13" s="639"/>
      <c r="DB13" s="639"/>
      <c r="DC13" s="639"/>
      <c r="DD13" s="645">
        <v>1010871</v>
      </c>
      <c r="DE13" s="637"/>
      <c r="DF13" s="637"/>
      <c r="DG13" s="637"/>
      <c r="DH13" s="637"/>
      <c r="DI13" s="637"/>
      <c r="DJ13" s="637"/>
      <c r="DK13" s="637"/>
      <c r="DL13" s="637"/>
      <c r="DM13" s="637"/>
      <c r="DN13" s="637"/>
      <c r="DO13" s="637"/>
      <c r="DP13" s="638"/>
      <c r="DQ13" s="645">
        <v>3650236</v>
      </c>
      <c r="DR13" s="637"/>
      <c r="DS13" s="637"/>
      <c r="DT13" s="637"/>
      <c r="DU13" s="637"/>
      <c r="DV13" s="637"/>
      <c r="DW13" s="637"/>
      <c r="DX13" s="637"/>
      <c r="DY13" s="637"/>
      <c r="DZ13" s="637"/>
      <c r="EA13" s="637"/>
      <c r="EB13" s="637"/>
      <c r="EC13" s="646"/>
    </row>
    <row r="14" spans="2:143" ht="11.25" customHeight="1">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401853</v>
      </c>
      <c r="BH14" s="637"/>
      <c r="BI14" s="637"/>
      <c r="BJ14" s="637"/>
      <c r="BK14" s="637"/>
      <c r="BL14" s="637"/>
      <c r="BM14" s="637"/>
      <c r="BN14" s="638"/>
      <c r="BO14" s="639">
        <v>1.7</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2180937</v>
      </c>
      <c r="CS14" s="637"/>
      <c r="CT14" s="637"/>
      <c r="CU14" s="637"/>
      <c r="CV14" s="637"/>
      <c r="CW14" s="637"/>
      <c r="CX14" s="637"/>
      <c r="CY14" s="638"/>
      <c r="CZ14" s="639">
        <v>3.5</v>
      </c>
      <c r="DA14" s="639"/>
      <c r="DB14" s="639"/>
      <c r="DC14" s="639"/>
      <c r="DD14" s="645">
        <v>73539</v>
      </c>
      <c r="DE14" s="637"/>
      <c r="DF14" s="637"/>
      <c r="DG14" s="637"/>
      <c r="DH14" s="637"/>
      <c r="DI14" s="637"/>
      <c r="DJ14" s="637"/>
      <c r="DK14" s="637"/>
      <c r="DL14" s="637"/>
      <c r="DM14" s="637"/>
      <c r="DN14" s="637"/>
      <c r="DO14" s="637"/>
      <c r="DP14" s="638"/>
      <c r="DQ14" s="645">
        <v>2089578</v>
      </c>
      <c r="DR14" s="637"/>
      <c r="DS14" s="637"/>
      <c r="DT14" s="637"/>
      <c r="DU14" s="637"/>
      <c r="DV14" s="637"/>
      <c r="DW14" s="637"/>
      <c r="DX14" s="637"/>
      <c r="DY14" s="637"/>
      <c r="DZ14" s="637"/>
      <c r="EA14" s="637"/>
      <c r="EB14" s="637"/>
      <c r="EC14" s="646"/>
    </row>
    <row r="15" spans="2:143" ht="11.25" customHeight="1">
      <c r="B15" s="633" t="s">
        <v>247</v>
      </c>
      <c r="C15" s="634"/>
      <c r="D15" s="634"/>
      <c r="E15" s="634"/>
      <c r="F15" s="634"/>
      <c r="G15" s="634"/>
      <c r="H15" s="634"/>
      <c r="I15" s="634"/>
      <c r="J15" s="634"/>
      <c r="K15" s="634"/>
      <c r="L15" s="634"/>
      <c r="M15" s="634"/>
      <c r="N15" s="634"/>
      <c r="O15" s="634"/>
      <c r="P15" s="634"/>
      <c r="Q15" s="635"/>
      <c r="R15" s="636">
        <v>97817</v>
      </c>
      <c r="S15" s="637"/>
      <c r="T15" s="637"/>
      <c r="U15" s="637"/>
      <c r="V15" s="637"/>
      <c r="W15" s="637"/>
      <c r="X15" s="637"/>
      <c r="Y15" s="638"/>
      <c r="Z15" s="639">
        <v>0.2</v>
      </c>
      <c r="AA15" s="639"/>
      <c r="AB15" s="639"/>
      <c r="AC15" s="639"/>
      <c r="AD15" s="640">
        <v>97817</v>
      </c>
      <c r="AE15" s="640"/>
      <c r="AF15" s="640"/>
      <c r="AG15" s="640"/>
      <c r="AH15" s="640"/>
      <c r="AI15" s="640"/>
      <c r="AJ15" s="640"/>
      <c r="AK15" s="640"/>
      <c r="AL15" s="641">
        <v>0.3</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1049415</v>
      </c>
      <c r="BH15" s="637"/>
      <c r="BI15" s="637"/>
      <c r="BJ15" s="637"/>
      <c r="BK15" s="637"/>
      <c r="BL15" s="637"/>
      <c r="BM15" s="637"/>
      <c r="BN15" s="638"/>
      <c r="BO15" s="639">
        <v>4.5</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8583854</v>
      </c>
      <c r="CS15" s="637"/>
      <c r="CT15" s="637"/>
      <c r="CU15" s="637"/>
      <c r="CV15" s="637"/>
      <c r="CW15" s="637"/>
      <c r="CX15" s="637"/>
      <c r="CY15" s="638"/>
      <c r="CZ15" s="639">
        <v>14</v>
      </c>
      <c r="DA15" s="639"/>
      <c r="DB15" s="639"/>
      <c r="DC15" s="639"/>
      <c r="DD15" s="645">
        <v>3295180</v>
      </c>
      <c r="DE15" s="637"/>
      <c r="DF15" s="637"/>
      <c r="DG15" s="637"/>
      <c r="DH15" s="637"/>
      <c r="DI15" s="637"/>
      <c r="DJ15" s="637"/>
      <c r="DK15" s="637"/>
      <c r="DL15" s="637"/>
      <c r="DM15" s="637"/>
      <c r="DN15" s="637"/>
      <c r="DO15" s="637"/>
      <c r="DP15" s="638"/>
      <c r="DQ15" s="645">
        <v>4542636</v>
      </c>
      <c r="DR15" s="637"/>
      <c r="DS15" s="637"/>
      <c r="DT15" s="637"/>
      <c r="DU15" s="637"/>
      <c r="DV15" s="637"/>
      <c r="DW15" s="637"/>
      <c r="DX15" s="637"/>
      <c r="DY15" s="637"/>
      <c r="DZ15" s="637"/>
      <c r="EA15" s="637"/>
      <c r="EB15" s="637"/>
      <c r="EC15" s="646"/>
    </row>
    <row r="16" spans="2:143" ht="11.25" customHeight="1">
      <c r="B16" s="633" t="s">
        <v>250</v>
      </c>
      <c r="C16" s="634"/>
      <c r="D16" s="634"/>
      <c r="E16" s="634"/>
      <c r="F16" s="634"/>
      <c r="G16" s="634"/>
      <c r="H16" s="634"/>
      <c r="I16" s="634"/>
      <c r="J16" s="634"/>
      <c r="K16" s="634"/>
      <c r="L16" s="634"/>
      <c r="M16" s="634"/>
      <c r="N16" s="634"/>
      <c r="O16" s="634"/>
      <c r="P16" s="634"/>
      <c r="Q16" s="635"/>
      <c r="R16" s="636">
        <v>320625</v>
      </c>
      <c r="S16" s="637"/>
      <c r="T16" s="637"/>
      <c r="U16" s="637"/>
      <c r="V16" s="637"/>
      <c r="W16" s="637"/>
      <c r="X16" s="637"/>
      <c r="Y16" s="638"/>
      <c r="Z16" s="639">
        <v>0.5</v>
      </c>
      <c r="AA16" s="639"/>
      <c r="AB16" s="639"/>
      <c r="AC16" s="639"/>
      <c r="AD16" s="640">
        <v>320625</v>
      </c>
      <c r="AE16" s="640"/>
      <c r="AF16" s="640"/>
      <c r="AG16" s="640"/>
      <c r="AH16" s="640"/>
      <c r="AI16" s="640"/>
      <c r="AJ16" s="640"/>
      <c r="AK16" s="640"/>
      <c r="AL16" s="641">
        <v>0.9</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t="s">
        <v>122</v>
      </c>
      <c r="CS16" s="637"/>
      <c r="CT16" s="637"/>
      <c r="CU16" s="637"/>
      <c r="CV16" s="637"/>
      <c r="CW16" s="637"/>
      <c r="CX16" s="637"/>
      <c r="CY16" s="638"/>
      <c r="CZ16" s="639" t="s">
        <v>122</v>
      </c>
      <c r="DA16" s="639"/>
      <c r="DB16" s="639"/>
      <c r="DC16" s="639"/>
      <c r="DD16" s="645" t="s">
        <v>122</v>
      </c>
      <c r="DE16" s="637"/>
      <c r="DF16" s="637"/>
      <c r="DG16" s="637"/>
      <c r="DH16" s="637"/>
      <c r="DI16" s="637"/>
      <c r="DJ16" s="637"/>
      <c r="DK16" s="637"/>
      <c r="DL16" s="637"/>
      <c r="DM16" s="637"/>
      <c r="DN16" s="637"/>
      <c r="DO16" s="637"/>
      <c r="DP16" s="638"/>
      <c r="DQ16" s="645" t="s">
        <v>122</v>
      </c>
      <c r="DR16" s="637"/>
      <c r="DS16" s="637"/>
      <c r="DT16" s="637"/>
      <c r="DU16" s="637"/>
      <c r="DV16" s="637"/>
      <c r="DW16" s="637"/>
      <c r="DX16" s="637"/>
      <c r="DY16" s="637"/>
      <c r="DZ16" s="637"/>
      <c r="EA16" s="637"/>
      <c r="EB16" s="637"/>
      <c r="EC16" s="646"/>
    </row>
    <row r="17" spans="2:133" ht="11.25" customHeight="1">
      <c r="B17" s="633" t="s">
        <v>253</v>
      </c>
      <c r="C17" s="634"/>
      <c r="D17" s="634"/>
      <c r="E17" s="634"/>
      <c r="F17" s="634"/>
      <c r="G17" s="634"/>
      <c r="H17" s="634"/>
      <c r="I17" s="634"/>
      <c r="J17" s="634"/>
      <c r="K17" s="634"/>
      <c r="L17" s="634"/>
      <c r="M17" s="634"/>
      <c r="N17" s="634"/>
      <c r="O17" s="634"/>
      <c r="P17" s="634"/>
      <c r="Q17" s="635"/>
      <c r="R17" s="636">
        <v>864545</v>
      </c>
      <c r="S17" s="637"/>
      <c r="T17" s="637"/>
      <c r="U17" s="637"/>
      <c r="V17" s="637"/>
      <c r="W17" s="637"/>
      <c r="X17" s="637"/>
      <c r="Y17" s="638"/>
      <c r="Z17" s="639">
        <v>1.3</v>
      </c>
      <c r="AA17" s="639"/>
      <c r="AB17" s="639"/>
      <c r="AC17" s="639"/>
      <c r="AD17" s="640">
        <v>864545</v>
      </c>
      <c r="AE17" s="640"/>
      <c r="AF17" s="640"/>
      <c r="AG17" s="640"/>
      <c r="AH17" s="640"/>
      <c r="AI17" s="640"/>
      <c r="AJ17" s="640"/>
      <c r="AK17" s="640"/>
      <c r="AL17" s="641">
        <v>2.5</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3931657</v>
      </c>
      <c r="CS17" s="637"/>
      <c r="CT17" s="637"/>
      <c r="CU17" s="637"/>
      <c r="CV17" s="637"/>
      <c r="CW17" s="637"/>
      <c r="CX17" s="637"/>
      <c r="CY17" s="638"/>
      <c r="CZ17" s="639">
        <v>6.4</v>
      </c>
      <c r="DA17" s="639"/>
      <c r="DB17" s="639"/>
      <c r="DC17" s="639"/>
      <c r="DD17" s="645" t="s">
        <v>122</v>
      </c>
      <c r="DE17" s="637"/>
      <c r="DF17" s="637"/>
      <c r="DG17" s="637"/>
      <c r="DH17" s="637"/>
      <c r="DI17" s="637"/>
      <c r="DJ17" s="637"/>
      <c r="DK17" s="637"/>
      <c r="DL17" s="637"/>
      <c r="DM17" s="637"/>
      <c r="DN17" s="637"/>
      <c r="DO17" s="637"/>
      <c r="DP17" s="638"/>
      <c r="DQ17" s="645">
        <v>3931657</v>
      </c>
      <c r="DR17" s="637"/>
      <c r="DS17" s="637"/>
      <c r="DT17" s="637"/>
      <c r="DU17" s="637"/>
      <c r="DV17" s="637"/>
      <c r="DW17" s="637"/>
      <c r="DX17" s="637"/>
      <c r="DY17" s="637"/>
      <c r="DZ17" s="637"/>
      <c r="EA17" s="637"/>
      <c r="EB17" s="637"/>
      <c r="EC17" s="646"/>
    </row>
    <row r="18" spans="2:133" ht="11.25" customHeight="1">
      <c r="B18" s="633" t="s">
        <v>256</v>
      </c>
      <c r="C18" s="634"/>
      <c r="D18" s="634"/>
      <c r="E18" s="634"/>
      <c r="F18" s="634"/>
      <c r="G18" s="634"/>
      <c r="H18" s="634"/>
      <c r="I18" s="634"/>
      <c r="J18" s="634"/>
      <c r="K18" s="634"/>
      <c r="L18" s="634"/>
      <c r="M18" s="634"/>
      <c r="N18" s="634"/>
      <c r="O18" s="634"/>
      <c r="P18" s="634"/>
      <c r="Q18" s="635"/>
      <c r="R18" s="636">
        <v>161170</v>
      </c>
      <c r="S18" s="637"/>
      <c r="T18" s="637"/>
      <c r="U18" s="637"/>
      <c r="V18" s="637"/>
      <c r="W18" s="637"/>
      <c r="X18" s="637"/>
      <c r="Y18" s="638"/>
      <c r="Z18" s="639">
        <v>0.2</v>
      </c>
      <c r="AA18" s="639"/>
      <c r="AB18" s="639"/>
      <c r="AC18" s="639"/>
      <c r="AD18" s="640">
        <v>161170</v>
      </c>
      <c r="AE18" s="640"/>
      <c r="AF18" s="640"/>
      <c r="AG18" s="640"/>
      <c r="AH18" s="640"/>
      <c r="AI18" s="640"/>
      <c r="AJ18" s="640"/>
      <c r="AK18" s="640"/>
      <c r="AL18" s="641">
        <v>0.5</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c r="B19" s="633" t="s">
        <v>259</v>
      </c>
      <c r="C19" s="634"/>
      <c r="D19" s="634"/>
      <c r="E19" s="634"/>
      <c r="F19" s="634"/>
      <c r="G19" s="634"/>
      <c r="H19" s="634"/>
      <c r="I19" s="634"/>
      <c r="J19" s="634"/>
      <c r="K19" s="634"/>
      <c r="L19" s="634"/>
      <c r="M19" s="634"/>
      <c r="N19" s="634"/>
      <c r="O19" s="634"/>
      <c r="P19" s="634"/>
      <c r="Q19" s="635"/>
      <c r="R19" s="636">
        <v>692063</v>
      </c>
      <c r="S19" s="637"/>
      <c r="T19" s="637"/>
      <c r="U19" s="637"/>
      <c r="V19" s="637"/>
      <c r="W19" s="637"/>
      <c r="X19" s="637"/>
      <c r="Y19" s="638"/>
      <c r="Z19" s="639">
        <v>1.1000000000000001</v>
      </c>
      <c r="AA19" s="639"/>
      <c r="AB19" s="639"/>
      <c r="AC19" s="639"/>
      <c r="AD19" s="640">
        <v>692063</v>
      </c>
      <c r="AE19" s="640"/>
      <c r="AF19" s="640"/>
      <c r="AG19" s="640"/>
      <c r="AH19" s="640"/>
      <c r="AI19" s="640"/>
      <c r="AJ19" s="640"/>
      <c r="AK19" s="640"/>
      <c r="AL19" s="641">
        <v>2</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1035398</v>
      </c>
      <c r="BH19" s="637"/>
      <c r="BI19" s="637"/>
      <c r="BJ19" s="637"/>
      <c r="BK19" s="637"/>
      <c r="BL19" s="637"/>
      <c r="BM19" s="637"/>
      <c r="BN19" s="638"/>
      <c r="BO19" s="639">
        <v>4.4000000000000004</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c r="B20" s="649" t="s">
        <v>262</v>
      </c>
      <c r="C20" s="650"/>
      <c r="D20" s="650"/>
      <c r="E20" s="650"/>
      <c r="F20" s="650"/>
      <c r="G20" s="650"/>
      <c r="H20" s="650"/>
      <c r="I20" s="650"/>
      <c r="J20" s="650"/>
      <c r="K20" s="650"/>
      <c r="L20" s="650"/>
      <c r="M20" s="650"/>
      <c r="N20" s="650"/>
      <c r="O20" s="650"/>
      <c r="P20" s="650"/>
      <c r="Q20" s="651"/>
      <c r="R20" s="636">
        <v>11312</v>
      </c>
      <c r="S20" s="637"/>
      <c r="T20" s="637"/>
      <c r="U20" s="637"/>
      <c r="V20" s="637"/>
      <c r="W20" s="637"/>
      <c r="X20" s="637"/>
      <c r="Y20" s="638"/>
      <c r="Z20" s="639">
        <v>0</v>
      </c>
      <c r="AA20" s="639"/>
      <c r="AB20" s="639"/>
      <c r="AC20" s="639"/>
      <c r="AD20" s="640">
        <v>11312</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1035398</v>
      </c>
      <c r="BH20" s="637"/>
      <c r="BI20" s="637"/>
      <c r="BJ20" s="637"/>
      <c r="BK20" s="637"/>
      <c r="BL20" s="637"/>
      <c r="BM20" s="637"/>
      <c r="BN20" s="638"/>
      <c r="BO20" s="639">
        <v>4.4000000000000004</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61448408</v>
      </c>
      <c r="CS20" s="637"/>
      <c r="CT20" s="637"/>
      <c r="CU20" s="637"/>
      <c r="CV20" s="637"/>
      <c r="CW20" s="637"/>
      <c r="CX20" s="637"/>
      <c r="CY20" s="638"/>
      <c r="CZ20" s="639">
        <v>100</v>
      </c>
      <c r="DA20" s="639"/>
      <c r="DB20" s="639"/>
      <c r="DC20" s="639"/>
      <c r="DD20" s="645">
        <v>7965313</v>
      </c>
      <c r="DE20" s="637"/>
      <c r="DF20" s="637"/>
      <c r="DG20" s="637"/>
      <c r="DH20" s="637"/>
      <c r="DI20" s="637"/>
      <c r="DJ20" s="637"/>
      <c r="DK20" s="637"/>
      <c r="DL20" s="637"/>
      <c r="DM20" s="637"/>
      <c r="DN20" s="637"/>
      <c r="DO20" s="637"/>
      <c r="DP20" s="638"/>
      <c r="DQ20" s="645">
        <v>40983908</v>
      </c>
      <c r="DR20" s="637"/>
      <c r="DS20" s="637"/>
      <c r="DT20" s="637"/>
      <c r="DU20" s="637"/>
      <c r="DV20" s="637"/>
      <c r="DW20" s="637"/>
      <c r="DX20" s="637"/>
      <c r="DY20" s="637"/>
      <c r="DZ20" s="637"/>
      <c r="EA20" s="637"/>
      <c r="EB20" s="637"/>
      <c r="EC20" s="646"/>
    </row>
    <row r="21" spans="2:133" ht="11.25" customHeight="1">
      <c r="B21" s="633" t="s">
        <v>265</v>
      </c>
      <c r="C21" s="634"/>
      <c r="D21" s="634"/>
      <c r="E21" s="634"/>
      <c r="F21" s="634"/>
      <c r="G21" s="634"/>
      <c r="H21" s="634"/>
      <c r="I21" s="634"/>
      <c r="J21" s="634"/>
      <c r="K21" s="634"/>
      <c r="L21" s="634"/>
      <c r="M21" s="634"/>
      <c r="N21" s="634"/>
      <c r="O21" s="634"/>
      <c r="P21" s="634"/>
      <c r="Q21" s="635"/>
      <c r="R21" s="636">
        <v>6705535</v>
      </c>
      <c r="S21" s="637"/>
      <c r="T21" s="637"/>
      <c r="U21" s="637"/>
      <c r="V21" s="637"/>
      <c r="W21" s="637"/>
      <c r="X21" s="637"/>
      <c r="Y21" s="638"/>
      <c r="Z21" s="639">
        <v>10.4</v>
      </c>
      <c r="AA21" s="639"/>
      <c r="AB21" s="639"/>
      <c r="AC21" s="639"/>
      <c r="AD21" s="640">
        <v>5998502</v>
      </c>
      <c r="AE21" s="640"/>
      <c r="AF21" s="640"/>
      <c r="AG21" s="640"/>
      <c r="AH21" s="640"/>
      <c r="AI21" s="640"/>
      <c r="AJ21" s="640"/>
      <c r="AK21" s="640"/>
      <c r="AL21" s="641">
        <v>17.3</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723</v>
      </c>
      <c r="BH21" s="637"/>
      <c r="BI21" s="637"/>
      <c r="BJ21" s="637"/>
      <c r="BK21" s="637"/>
      <c r="BL21" s="637"/>
      <c r="BM21" s="637"/>
      <c r="BN21" s="638"/>
      <c r="BO21" s="639">
        <v>0</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c r="B22" s="633" t="s">
        <v>267</v>
      </c>
      <c r="C22" s="634"/>
      <c r="D22" s="634"/>
      <c r="E22" s="634"/>
      <c r="F22" s="634"/>
      <c r="G22" s="634"/>
      <c r="H22" s="634"/>
      <c r="I22" s="634"/>
      <c r="J22" s="634"/>
      <c r="K22" s="634"/>
      <c r="L22" s="634"/>
      <c r="M22" s="634"/>
      <c r="N22" s="634"/>
      <c r="O22" s="634"/>
      <c r="P22" s="634"/>
      <c r="Q22" s="635"/>
      <c r="R22" s="636">
        <v>5998502</v>
      </c>
      <c r="S22" s="637"/>
      <c r="T22" s="637"/>
      <c r="U22" s="637"/>
      <c r="V22" s="637"/>
      <c r="W22" s="637"/>
      <c r="X22" s="637"/>
      <c r="Y22" s="638"/>
      <c r="Z22" s="639">
        <v>9.3000000000000007</v>
      </c>
      <c r="AA22" s="639"/>
      <c r="AB22" s="639"/>
      <c r="AC22" s="639"/>
      <c r="AD22" s="640">
        <v>5998502</v>
      </c>
      <c r="AE22" s="640"/>
      <c r="AF22" s="640"/>
      <c r="AG22" s="640"/>
      <c r="AH22" s="640"/>
      <c r="AI22" s="640"/>
      <c r="AJ22" s="640"/>
      <c r="AK22" s="640"/>
      <c r="AL22" s="641">
        <v>17.3</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c r="B23" s="633" t="s">
        <v>270</v>
      </c>
      <c r="C23" s="634"/>
      <c r="D23" s="634"/>
      <c r="E23" s="634"/>
      <c r="F23" s="634"/>
      <c r="G23" s="634"/>
      <c r="H23" s="634"/>
      <c r="I23" s="634"/>
      <c r="J23" s="634"/>
      <c r="K23" s="634"/>
      <c r="L23" s="634"/>
      <c r="M23" s="634"/>
      <c r="N23" s="634"/>
      <c r="O23" s="634"/>
      <c r="P23" s="634"/>
      <c r="Q23" s="635"/>
      <c r="R23" s="636">
        <v>705988</v>
      </c>
      <c r="S23" s="637"/>
      <c r="T23" s="637"/>
      <c r="U23" s="637"/>
      <c r="V23" s="637"/>
      <c r="W23" s="637"/>
      <c r="X23" s="637"/>
      <c r="Y23" s="638"/>
      <c r="Z23" s="639">
        <v>1.1000000000000001</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1034675</v>
      </c>
      <c r="BH23" s="637"/>
      <c r="BI23" s="637"/>
      <c r="BJ23" s="637"/>
      <c r="BK23" s="637"/>
      <c r="BL23" s="637"/>
      <c r="BM23" s="637"/>
      <c r="BN23" s="638"/>
      <c r="BO23" s="639">
        <v>4.4000000000000004</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c r="B24" s="633" t="s">
        <v>277</v>
      </c>
      <c r="C24" s="634"/>
      <c r="D24" s="634"/>
      <c r="E24" s="634"/>
      <c r="F24" s="634"/>
      <c r="G24" s="634"/>
      <c r="H24" s="634"/>
      <c r="I24" s="634"/>
      <c r="J24" s="634"/>
      <c r="K24" s="634"/>
      <c r="L24" s="634"/>
      <c r="M24" s="634"/>
      <c r="N24" s="634"/>
      <c r="O24" s="634"/>
      <c r="P24" s="634"/>
      <c r="Q24" s="635"/>
      <c r="R24" s="636">
        <v>1045</v>
      </c>
      <c r="S24" s="637"/>
      <c r="T24" s="637"/>
      <c r="U24" s="637"/>
      <c r="V24" s="637"/>
      <c r="W24" s="637"/>
      <c r="X24" s="637"/>
      <c r="Y24" s="638"/>
      <c r="Z24" s="639">
        <v>0</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29802565</v>
      </c>
      <c r="CS24" s="626"/>
      <c r="CT24" s="626"/>
      <c r="CU24" s="626"/>
      <c r="CV24" s="626"/>
      <c r="CW24" s="626"/>
      <c r="CX24" s="626"/>
      <c r="CY24" s="627"/>
      <c r="CZ24" s="630">
        <v>48.5</v>
      </c>
      <c r="DA24" s="631"/>
      <c r="DB24" s="631"/>
      <c r="DC24" s="647"/>
      <c r="DD24" s="671">
        <v>18140118</v>
      </c>
      <c r="DE24" s="626"/>
      <c r="DF24" s="626"/>
      <c r="DG24" s="626"/>
      <c r="DH24" s="626"/>
      <c r="DI24" s="626"/>
      <c r="DJ24" s="626"/>
      <c r="DK24" s="627"/>
      <c r="DL24" s="671">
        <v>15119660</v>
      </c>
      <c r="DM24" s="626"/>
      <c r="DN24" s="626"/>
      <c r="DO24" s="626"/>
      <c r="DP24" s="626"/>
      <c r="DQ24" s="626"/>
      <c r="DR24" s="626"/>
      <c r="DS24" s="626"/>
      <c r="DT24" s="626"/>
      <c r="DU24" s="626"/>
      <c r="DV24" s="627"/>
      <c r="DW24" s="630">
        <v>43.4</v>
      </c>
      <c r="DX24" s="631"/>
      <c r="DY24" s="631"/>
      <c r="DZ24" s="631"/>
      <c r="EA24" s="631"/>
      <c r="EB24" s="631"/>
      <c r="EC24" s="632"/>
    </row>
    <row r="25" spans="2:133" ht="11.25" customHeight="1">
      <c r="B25" s="633" t="s">
        <v>280</v>
      </c>
      <c r="C25" s="634"/>
      <c r="D25" s="634"/>
      <c r="E25" s="634"/>
      <c r="F25" s="634"/>
      <c r="G25" s="634"/>
      <c r="H25" s="634"/>
      <c r="I25" s="634"/>
      <c r="J25" s="634"/>
      <c r="K25" s="634"/>
      <c r="L25" s="634"/>
      <c r="M25" s="634"/>
      <c r="N25" s="634"/>
      <c r="O25" s="634"/>
      <c r="P25" s="634"/>
      <c r="Q25" s="635"/>
      <c r="R25" s="636">
        <v>36187237</v>
      </c>
      <c r="S25" s="637"/>
      <c r="T25" s="637"/>
      <c r="U25" s="637"/>
      <c r="V25" s="637"/>
      <c r="W25" s="637"/>
      <c r="X25" s="637"/>
      <c r="Y25" s="638"/>
      <c r="Z25" s="639">
        <v>55.9</v>
      </c>
      <c r="AA25" s="639"/>
      <c r="AB25" s="639"/>
      <c r="AC25" s="639"/>
      <c r="AD25" s="640">
        <v>34445529</v>
      </c>
      <c r="AE25" s="640"/>
      <c r="AF25" s="640"/>
      <c r="AG25" s="640"/>
      <c r="AH25" s="640"/>
      <c r="AI25" s="640"/>
      <c r="AJ25" s="640"/>
      <c r="AK25" s="640"/>
      <c r="AL25" s="641">
        <v>99.4</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8060042</v>
      </c>
      <c r="CS25" s="668"/>
      <c r="CT25" s="668"/>
      <c r="CU25" s="668"/>
      <c r="CV25" s="668"/>
      <c r="CW25" s="668"/>
      <c r="CX25" s="668"/>
      <c r="CY25" s="669"/>
      <c r="CZ25" s="641">
        <v>13.1</v>
      </c>
      <c r="DA25" s="666"/>
      <c r="DB25" s="666"/>
      <c r="DC25" s="670"/>
      <c r="DD25" s="645">
        <v>7471664</v>
      </c>
      <c r="DE25" s="668"/>
      <c r="DF25" s="668"/>
      <c r="DG25" s="668"/>
      <c r="DH25" s="668"/>
      <c r="DI25" s="668"/>
      <c r="DJ25" s="668"/>
      <c r="DK25" s="669"/>
      <c r="DL25" s="645">
        <v>6484007</v>
      </c>
      <c r="DM25" s="668"/>
      <c r="DN25" s="668"/>
      <c r="DO25" s="668"/>
      <c r="DP25" s="668"/>
      <c r="DQ25" s="668"/>
      <c r="DR25" s="668"/>
      <c r="DS25" s="668"/>
      <c r="DT25" s="668"/>
      <c r="DU25" s="668"/>
      <c r="DV25" s="669"/>
      <c r="DW25" s="641">
        <v>18.600000000000001</v>
      </c>
      <c r="DX25" s="666"/>
      <c r="DY25" s="666"/>
      <c r="DZ25" s="666"/>
      <c r="EA25" s="666"/>
      <c r="EB25" s="666"/>
      <c r="EC25" s="667"/>
    </row>
    <row r="26" spans="2:133" ht="11.25" customHeight="1">
      <c r="B26" s="633" t="s">
        <v>283</v>
      </c>
      <c r="C26" s="634"/>
      <c r="D26" s="634"/>
      <c r="E26" s="634"/>
      <c r="F26" s="634"/>
      <c r="G26" s="634"/>
      <c r="H26" s="634"/>
      <c r="I26" s="634"/>
      <c r="J26" s="634"/>
      <c r="K26" s="634"/>
      <c r="L26" s="634"/>
      <c r="M26" s="634"/>
      <c r="N26" s="634"/>
      <c r="O26" s="634"/>
      <c r="P26" s="634"/>
      <c r="Q26" s="635"/>
      <c r="R26" s="636">
        <v>16360</v>
      </c>
      <c r="S26" s="637"/>
      <c r="T26" s="637"/>
      <c r="U26" s="637"/>
      <c r="V26" s="637"/>
      <c r="W26" s="637"/>
      <c r="X26" s="637"/>
      <c r="Y26" s="638"/>
      <c r="Z26" s="639">
        <v>0</v>
      </c>
      <c r="AA26" s="639"/>
      <c r="AB26" s="639"/>
      <c r="AC26" s="639"/>
      <c r="AD26" s="640">
        <v>16360</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5512524</v>
      </c>
      <c r="CS26" s="637"/>
      <c r="CT26" s="637"/>
      <c r="CU26" s="637"/>
      <c r="CV26" s="637"/>
      <c r="CW26" s="637"/>
      <c r="CX26" s="637"/>
      <c r="CY26" s="638"/>
      <c r="CZ26" s="641">
        <v>9</v>
      </c>
      <c r="DA26" s="666"/>
      <c r="DB26" s="666"/>
      <c r="DC26" s="670"/>
      <c r="DD26" s="645">
        <v>5007068</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c r="B27" s="633" t="s">
        <v>286</v>
      </c>
      <c r="C27" s="634"/>
      <c r="D27" s="634"/>
      <c r="E27" s="634"/>
      <c r="F27" s="634"/>
      <c r="G27" s="634"/>
      <c r="H27" s="634"/>
      <c r="I27" s="634"/>
      <c r="J27" s="634"/>
      <c r="K27" s="634"/>
      <c r="L27" s="634"/>
      <c r="M27" s="634"/>
      <c r="N27" s="634"/>
      <c r="O27" s="634"/>
      <c r="P27" s="634"/>
      <c r="Q27" s="635"/>
      <c r="R27" s="636">
        <v>252783</v>
      </c>
      <c r="S27" s="637"/>
      <c r="T27" s="637"/>
      <c r="U27" s="637"/>
      <c r="V27" s="637"/>
      <c r="W27" s="637"/>
      <c r="X27" s="637"/>
      <c r="Y27" s="638"/>
      <c r="Z27" s="639">
        <v>0.4</v>
      </c>
      <c r="AA27" s="639"/>
      <c r="AB27" s="639"/>
      <c r="AC27" s="639"/>
      <c r="AD27" s="640">
        <v>434</v>
      </c>
      <c r="AE27" s="640"/>
      <c r="AF27" s="640"/>
      <c r="AG27" s="640"/>
      <c r="AH27" s="640"/>
      <c r="AI27" s="640"/>
      <c r="AJ27" s="640"/>
      <c r="AK27" s="640"/>
      <c r="AL27" s="641">
        <v>0</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23563985</v>
      </c>
      <c r="BH27" s="637"/>
      <c r="BI27" s="637"/>
      <c r="BJ27" s="637"/>
      <c r="BK27" s="637"/>
      <c r="BL27" s="637"/>
      <c r="BM27" s="637"/>
      <c r="BN27" s="638"/>
      <c r="BO27" s="639">
        <v>100</v>
      </c>
      <c r="BP27" s="639"/>
      <c r="BQ27" s="639"/>
      <c r="BR27" s="639"/>
      <c r="BS27" s="640">
        <v>164027</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17810866</v>
      </c>
      <c r="CS27" s="668"/>
      <c r="CT27" s="668"/>
      <c r="CU27" s="668"/>
      <c r="CV27" s="668"/>
      <c r="CW27" s="668"/>
      <c r="CX27" s="668"/>
      <c r="CY27" s="669"/>
      <c r="CZ27" s="641">
        <v>29</v>
      </c>
      <c r="DA27" s="666"/>
      <c r="DB27" s="666"/>
      <c r="DC27" s="670"/>
      <c r="DD27" s="645">
        <v>6736797</v>
      </c>
      <c r="DE27" s="668"/>
      <c r="DF27" s="668"/>
      <c r="DG27" s="668"/>
      <c r="DH27" s="668"/>
      <c r="DI27" s="668"/>
      <c r="DJ27" s="668"/>
      <c r="DK27" s="669"/>
      <c r="DL27" s="645">
        <v>4704477</v>
      </c>
      <c r="DM27" s="668"/>
      <c r="DN27" s="668"/>
      <c r="DO27" s="668"/>
      <c r="DP27" s="668"/>
      <c r="DQ27" s="668"/>
      <c r="DR27" s="668"/>
      <c r="DS27" s="668"/>
      <c r="DT27" s="668"/>
      <c r="DU27" s="668"/>
      <c r="DV27" s="669"/>
      <c r="DW27" s="641">
        <v>13.5</v>
      </c>
      <c r="DX27" s="666"/>
      <c r="DY27" s="666"/>
      <c r="DZ27" s="666"/>
      <c r="EA27" s="666"/>
      <c r="EB27" s="666"/>
      <c r="EC27" s="667"/>
    </row>
    <row r="28" spans="2:133" ht="11.25" customHeight="1">
      <c r="B28" s="633" t="s">
        <v>289</v>
      </c>
      <c r="C28" s="634"/>
      <c r="D28" s="634"/>
      <c r="E28" s="634"/>
      <c r="F28" s="634"/>
      <c r="G28" s="634"/>
      <c r="H28" s="634"/>
      <c r="I28" s="634"/>
      <c r="J28" s="634"/>
      <c r="K28" s="634"/>
      <c r="L28" s="634"/>
      <c r="M28" s="634"/>
      <c r="N28" s="634"/>
      <c r="O28" s="634"/>
      <c r="P28" s="634"/>
      <c r="Q28" s="635"/>
      <c r="R28" s="636">
        <v>245243</v>
      </c>
      <c r="S28" s="637"/>
      <c r="T28" s="637"/>
      <c r="U28" s="637"/>
      <c r="V28" s="637"/>
      <c r="W28" s="637"/>
      <c r="X28" s="637"/>
      <c r="Y28" s="638"/>
      <c r="Z28" s="639">
        <v>0.4</v>
      </c>
      <c r="AA28" s="639"/>
      <c r="AB28" s="639"/>
      <c r="AC28" s="639"/>
      <c r="AD28" s="640">
        <v>182616</v>
      </c>
      <c r="AE28" s="640"/>
      <c r="AF28" s="640"/>
      <c r="AG28" s="640"/>
      <c r="AH28" s="640"/>
      <c r="AI28" s="640"/>
      <c r="AJ28" s="640"/>
      <c r="AK28" s="640"/>
      <c r="AL28" s="641">
        <v>0.5</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3931657</v>
      </c>
      <c r="CS28" s="637"/>
      <c r="CT28" s="637"/>
      <c r="CU28" s="637"/>
      <c r="CV28" s="637"/>
      <c r="CW28" s="637"/>
      <c r="CX28" s="637"/>
      <c r="CY28" s="638"/>
      <c r="CZ28" s="641">
        <v>6.4</v>
      </c>
      <c r="DA28" s="666"/>
      <c r="DB28" s="666"/>
      <c r="DC28" s="670"/>
      <c r="DD28" s="645">
        <v>3931657</v>
      </c>
      <c r="DE28" s="637"/>
      <c r="DF28" s="637"/>
      <c r="DG28" s="637"/>
      <c r="DH28" s="637"/>
      <c r="DI28" s="637"/>
      <c r="DJ28" s="637"/>
      <c r="DK28" s="638"/>
      <c r="DL28" s="645">
        <v>3931176</v>
      </c>
      <c r="DM28" s="637"/>
      <c r="DN28" s="637"/>
      <c r="DO28" s="637"/>
      <c r="DP28" s="637"/>
      <c r="DQ28" s="637"/>
      <c r="DR28" s="637"/>
      <c r="DS28" s="637"/>
      <c r="DT28" s="637"/>
      <c r="DU28" s="637"/>
      <c r="DV28" s="638"/>
      <c r="DW28" s="641">
        <v>11.3</v>
      </c>
      <c r="DX28" s="666"/>
      <c r="DY28" s="666"/>
      <c r="DZ28" s="666"/>
      <c r="EA28" s="666"/>
      <c r="EB28" s="666"/>
      <c r="EC28" s="667"/>
    </row>
    <row r="29" spans="2:133" ht="11.25" customHeight="1">
      <c r="B29" s="633" t="s">
        <v>291</v>
      </c>
      <c r="C29" s="634"/>
      <c r="D29" s="634"/>
      <c r="E29" s="634"/>
      <c r="F29" s="634"/>
      <c r="G29" s="634"/>
      <c r="H29" s="634"/>
      <c r="I29" s="634"/>
      <c r="J29" s="634"/>
      <c r="K29" s="634"/>
      <c r="L29" s="634"/>
      <c r="M29" s="634"/>
      <c r="N29" s="634"/>
      <c r="O29" s="634"/>
      <c r="P29" s="634"/>
      <c r="Q29" s="635"/>
      <c r="R29" s="636">
        <v>84845</v>
      </c>
      <c r="S29" s="637"/>
      <c r="T29" s="637"/>
      <c r="U29" s="637"/>
      <c r="V29" s="637"/>
      <c r="W29" s="637"/>
      <c r="X29" s="637"/>
      <c r="Y29" s="638"/>
      <c r="Z29" s="639">
        <v>0.1</v>
      </c>
      <c r="AA29" s="639"/>
      <c r="AB29" s="639"/>
      <c r="AC29" s="639"/>
      <c r="AD29" s="640">
        <v>7</v>
      </c>
      <c r="AE29" s="640"/>
      <c r="AF29" s="640"/>
      <c r="AG29" s="640"/>
      <c r="AH29" s="640"/>
      <c r="AI29" s="640"/>
      <c r="AJ29" s="640"/>
      <c r="AK29" s="640"/>
      <c r="AL29" s="641">
        <v>0</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3931657</v>
      </c>
      <c r="CS29" s="668"/>
      <c r="CT29" s="668"/>
      <c r="CU29" s="668"/>
      <c r="CV29" s="668"/>
      <c r="CW29" s="668"/>
      <c r="CX29" s="668"/>
      <c r="CY29" s="669"/>
      <c r="CZ29" s="641">
        <v>6.4</v>
      </c>
      <c r="DA29" s="666"/>
      <c r="DB29" s="666"/>
      <c r="DC29" s="670"/>
      <c r="DD29" s="645">
        <v>3931657</v>
      </c>
      <c r="DE29" s="668"/>
      <c r="DF29" s="668"/>
      <c r="DG29" s="668"/>
      <c r="DH29" s="668"/>
      <c r="DI29" s="668"/>
      <c r="DJ29" s="668"/>
      <c r="DK29" s="669"/>
      <c r="DL29" s="645">
        <v>3931176</v>
      </c>
      <c r="DM29" s="668"/>
      <c r="DN29" s="668"/>
      <c r="DO29" s="668"/>
      <c r="DP29" s="668"/>
      <c r="DQ29" s="668"/>
      <c r="DR29" s="668"/>
      <c r="DS29" s="668"/>
      <c r="DT29" s="668"/>
      <c r="DU29" s="668"/>
      <c r="DV29" s="669"/>
      <c r="DW29" s="641">
        <v>11.3</v>
      </c>
      <c r="DX29" s="666"/>
      <c r="DY29" s="666"/>
      <c r="DZ29" s="666"/>
      <c r="EA29" s="666"/>
      <c r="EB29" s="666"/>
      <c r="EC29" s="667"/>
    </row>
    <row r="30" spans="2:133" ht="11.25" customHeight="1">
      <c r="B30" s="633" t="s">
        <v>293</v>
      </c>
      <c r="C30" s="634"/>
      <c r="D30" s="634"/>
      <c r="E30" s="634"/>
      <c r="F30" s="634"/>
      <c r="G30" s="634"/>
      <c r="H30" s="634"/>
      <c r="I30" s="634"/>
      <c r="J30" s="634"/>
      <c r="K30" s="634"/>
      <c r="L30" s="634"/>
      <c r="M30" s="634"/>
      <c r="N30" s="634"/>
      <c r="O30" s="634"/>
      <c r="P30" s="634"/>
      <c r="Q30" s="635"/>
      <c r="R30" s="636">
        <v>14141836</v>
      </c>
      <c r="S30" s="637"/>
      <c r="T30" s="637"/>
      <c r="U30" s="637"/>
      <c r="V30" s="637"/>
      <c r="W30" s="637"/>
      <c r="X30" s="637"/>
      <c r="Y30" s="638"/>
      <c r="Z30" s="639">
        <v>21.8</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3800231</v>
      </c>
      <c r="CS30" s="637"/>
      <c r="CT30" s="637"/>
      <c r="CU30" s="637"/>
      <c r="CV30" s="637"/>
      <c r="CW30" s="637"/>
      <c r="CX30" s="637"/>
      <c r="CY30" s="638"/>
      <c r="CZ30" s="641">
        <v>6.2</v>
      </c>
      <c r="DA30" s="666"/>
      <c r="DB30" s="666"/>
      <c r="DC30" s="670"/>
      <c r="DD30" s="645">
        <v>3800231</v>
      </c>
      <c r="DE30" s="637"/>
      <c r="DF30" s="637"/>
      <c r="DG30" s="637"/>
      <c r="DH30" s="637"/>
      <c r="DI30" s="637"/>
      <c r="DJ30" s="637"/>
      <c r="DK30" s="638"/>
      <c r="DL30" s="645">
        <v>3799750</v>
      </c>
      <c r="DM30" s="637"/>
      <c r="DN30" s="637"/>
      <c r="DO30" s="637"/>
      <c r="DP30" s="637"/>
      <c r="DQ30" s="637"/>
      <c r="DR30" s="637"/>
      <c r="DS30" s="637"/>
      <c r="DT30" s="637"/>
      <c r="DU30" s="637"/>
      <c r="DV30" s="638"/>
      <c r="DW30" s="641">
        <v>10.9</v>
      </c>
      <c r="DX30" s="666"/>
      <c r="DY30" s="666"/>
      <c r="DZ30" s="666"/>
      <c r="EA30" s="666"/>
      <c r="EB30" s="666"/>
      <c r="EC30" s="667"/>
    </row>
    <row r="31" spans="2:133" ht="11.25" customHeight="1">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99.3</v>
      </c>
      <c r="BH31" s="680"/>
      <c r="BI31" s="680"/>
      <c r="BJ31" s="680"/>
      <c r="BK31" s="680"/>
      <c r="BL31" s="680"/>
      <c r="BM31" s="631">
        <v>98.3</v>
      </c>
      <c r="BN31" s="680"/>
      <c r="BO31" s="680"/>
      <c r="BP31" s="680"/>
      <c r="BQ31" s="681"/>
      <c r="BR31" s="692">
        <v>99.1</v>
      </c>
      <c r="BS31" s="680"/>
      <c r="BT31" s="680"/>
      <c r="BU31" s="680"/>
      <c r="BV31" s="680"/>
      <c r="BW31" s="680"/>
      <c r="BX31" s="631">
        <v>98.2</v>
      </c>
      <c r="BY31" s="680"/>
      <c r="BZ31" s="680"/>
      <c r="CA31" s="680"/>
      <c r="CB31" s="681"/>
      <c r="CD31" s="674"/>
      <c r="CE31" s="675"/>
      <c r="CF31" s="633" t="s">
        <v>300</v>
      </c>
      <c r="CG31" s="634"/>
      <c r="CH31" s="634"/>
      <c r="CI31" s="634"/>
      <c r="CJ31" s="634"/>
      <c r="CK31" s="634"/>
      <c r="CL31" s="634"/>
      <c r="CM31" s="634"/>
      <c r="CN31" s="634"/>
      <c r="CO31" s="634"/>
      <c r="CP31" s="634"/>
      <c r="CQ31" s="635"/>
      <c r="CR31" s="636">
        <v>131426</v>
      </c>
      <c r="CS31" s="668"/>
      <c r="CT31" s="668"/>
      <c r="CU31" s="668"/>
      <c r="CV31" s="668"/>
      <c r="CW31" s="668"/>
      <c r="CX31" s="668"/>
      <c r="CY31" s="669"/>
      <c r="CZ31" s="641">
        <v>0.2</v>
      </c>
      <c r="DA31" s="666"/>
      <c r="DB31" s="666"/>
      <c r="DC31" s="670"/>
      <c r="DD31" s="645">
        <v>131426</v>
      </c>
      <c r="DE31" s="668"/>
      <c r="DF31" s="668"/>
      <c r="DG31" s="668"/>
      <c r="DH31" s="668"/>
      <c r="DI31" s="668"/>
      <c r="DJ31" s="668"/>
      <c r="DK31" s="669"/>
      <c r="DL31" s="645">
        <v>131426</v>
      </c>
      <c r="DM31" s="668"/>
      <c r="DN31" s="668"/>
      <c r="DO31" s="668"/>
      <c r="DP31" s="668"/>
      <c r="DQ31" s="668"/>
      <c r="DR31" s="668"/>
      <c r="DS31" s="668"/>
      <c r="DT31" s="668"/>
      <c r="DU31" s="668"/>
      <c r="DV31" s="669"/>
      <c r="DW31" s="641">
        <v>0.4</v>
      </c>
      <c r="DX31" s="666"/>
      <c r="DY31" s="666"/>
      <c r="DZ31" s="666"/>
      <c r="EA31" s="666"/>
      <c r="EB31" s="666"/>
      <c r="EC31" s="667"/>
    </row>
    <row r="32" spans="2:133" ht="11.25" customHeight="1">
      <c r="B32" s="633" t="s">
        <v>301</v>
      </c>
      <c r="C32" s="634"/>
      <c r="D32" s="634"/>
      <c r="E32" s="634"/>
      <c r="F32" s="634"/>
      <c r="G32" s="634"/>
      <c r="H32" s="634"/>
      <c r="I32" s="634"/>
      <c r="J32" s="634"/>
      <c r="K32" s="634"/>
      <c r="L32" s="634"/>
      <c r="M32" s="634"/>
      <c r="N32" s="634"/>
      <c r="O32" s="634"/>
      <c r="P32" s="634"/>
      <c r="Q32" s="635"/>
      <c r="R32" s="636">
        <v>4364038</v>
      </c>
      <c r="S32" s="637"/>
      <c r="T32" s="637"/>
      <c r="U32" s="637"/>
      <c r="V32" s="637"/>
      <c r="W32" s="637"/>
      <c r="X32" s="637"/>
      <c r="Y32" s="638"/>
      <c r="Z32" s="639">
        <v>6.7</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99.2</v>
      </c>
      <c r="BH32" s="668"/>
      <c r="BI32" s="668"/>
      <c r="BJ32" s="668"/>
      <c r="BK32" s="668"/>
      <c r="BL32" s="668"/>
      <c r="BM32" s="642">
        <v>97.8</v>
      </c>
      <c r="BN32" s="668"/>
      <c r="BO32" s="668"/>
      <c r="BP32" s="668"/>
      <c r="BQ32" s="691"/>
      <c r="BR32" s="693">
        <v>98.9</v>
      </c>
      <c r="BS32" s="668"/>
      <c r="BT32" s="668"/>
      <c r="BU32" s="668"/>
      <c r="BV32" s="668"/>
      <c r="BW32" s="668"/>
      <c r="BX32" s="642">
        <v>97.6</v>
      </c>
      <c r="BY32" s="668"/>
      <c r="BZ32" s="668"/>
      <c r="CA32" s="668"/>
      <c r="CB32" s="691"/>
      <c r="CD32" s="676"/>
      <c r="CE32" s="677"/>
      <c r="CF32" s="633" t="s">
        <v>304</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6"/>
      <c r="DB32" s="666"/>
      <c r="DC32" s="670"/>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6"/>
      <c r="DY32" s="666"/>
      <c r="DZ32" s="666"/>
      <c r="EA32" s="666"/>
      <c r="EB32" s="666"/>
      <c r="EC32" s="667"/>
    </row>
    <row r="33" spans="2:133" ht="11.25" customHeight="1">
      <c r="B33" s="633" t="s">
        <v>305</v>
      </c>
      <c r="C33" s="634"/>
      <c r="D33" s="634"/>
      <c r="E33" s="634"/>
      <c r="F33" s="634"/>
      <c r="G33" s="634"/>
      <c r="H33" s="634"/>
      <c r="I33" s="634"/>
      <c r="J33" s="634"/>
      <c r="K33" s="634"/>
      <c r="L33" s="634"/>
      <c r="M33" s="634"/>
      <c r="N33" s="634"/>
      <c r="O33" s="634"/>
      <c r="P33" s="634"/>
      <c r="Q33" s="635"/>
      <c r="R33" s="636">
        <v>253718</v>
      </c>
      <c r="S33" s="637"/>
      <c r="T33" s="637"/>
      <c r="U33" s="637"/>
      <c r="V33" s="637"/>
      <c r="W33" s="637"/>
      <c r="X33" s="637"/>
      <c r="Y33" s="638"/>
      <c r="Z33" s="639">
        <v>0.4</v>
      </c>
      <c r="AA33" s="639"/>
      <c r="AB33" s="639"/>
      <c r="AC33" s="639"/>
      <c r="AD33" s="640">
        <v>374</v>
      </c>
      <c r="AE33" s="640"/>
      <c r="AF33" s="640"/>
      <c r="AG33" s="640"/>
      <c r="AH33" s="640"/>
      <c r="AI33" s="640"/>
      <c r="AJ33" s="640"/>
      <c r="AK33" s="640"/>
      <c r="AL33" s="641">
        <v>0</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99.4</v>
      </c>
      <c r="BH33" s="695"/>
      <c r="BI33" s="695"/>
      <c r="BJ33" s="695"/>
      <c r="BK33" s="695"/>
      <c r="BL33" s="695"/>
      <c r="BM33" s="696">
        <v>98.6</v>
      </c>
      <c r="BN33" s="695"/>
      <c r="BO33" s="695"/>
      <c r="BP33" s="695"/>
      <c r="BQ33" s="697"/>
      <c r="BR33" s="694">
        <v>99.2</v>
      </c>
      <c r="BS33" s="695"/>
      <c r="BT33" s="695"/>
      <c r="BU33" s="695"/>
      <c r="BV33" s="695"/>
      <c r="BW33" s="695"/>
      <c r="BX33" s="696">
        <v>98.6</v>
      </c>
      <c r="BY33" s="695"/>
      <c r="BZ33" s="695"/>
      <c r="CA33" s="695"/>
      <c r="CB33" s="697"/>
      <c r="CD33" s="633" t="s">
        <v>307</v>
      </c>
      <c r="CE33" s="634"/>
      <c r="CF33" s="634"/>
      <c r="CG33" s="634"/>
      <c r="CH33" s="634"/>
      <c r="CI33" s="634"/>
      <c r="CJ33" s="634"/>
      <c r="CK33" s="634"/>
      <c r="CL33" s="634"/>
      <c r="CM33" s="634"/>
      <c r="CN33" s="634"/>
      <c r="CO33" s="634"/>
      <c r="CP33" s="634"/>
      <c r="CQ33" s="635"/>
      <c r="CR33" s="636">
        <v>23680530</v>
      </c>
      <c r="CS33" s="668"/>
      <c r="CT33" s="668"/>
      <c r="CU33" s="668"/>
      <c r="CV33" s="668"/>
      <c r="CW33" s="668"/>
      <c r="CX33" s="668"/>
      <c r="CY33" s="669"/>
      <c r="CZ33" s="641">
        <v>38.5</v>
      </c>
      <c r="DA33" s="666"/>
      <c r="DB33" s="666"/>
      <c r="DC33" s="670"/>
      <c r="DD33" s="645">
        <v>19837145</v>
      </c>
      <c r="DE33" s="668"/>
      <c r="DF33" s="668"/>
      <c r="DG33" s="668"/>
      <c r="DH33" s="668"/>
      <c r="DI33" s="668"/>
      <c r="DJ33" s="668"/>
      <c r="DK33" s="669"/>
      <c r="DL33" s="645">
        <v>16368144</v>
      </c>
      <c r="DM33" s="668"/>
      <c r="DN33" s="668"/>
      <c r="DO33" s="668"/>
      <c r="DP33" s="668"/>
      <c r="DQ33" s="668"/>
      <c r="DR33" s="668"/>
      <c r="DS33" s="668"/>
      <c r="DT33" s="668"/>
      <c r="DU33" s="668"/>
      <c r="DV33" s="669"/>
      <c r="DW33" s="641">
        <v>47</v>
      </c>
      <c r="DX33" s="666"/>
      <c r="DY33" s="666"/>
      <c r="DZ33" s="666"/>
      <c r="EA33" s="666"/>
      <c r="EB33" s="666"/>
      <c r="EC33" s="667"/>
    </row>
    <row r="34" spans="2:133" ht="11.25" customHeight="1">
      <c r="B34" s="633" t="s">
        <v>308</v>
      </c>
      <c r="C34" s="634"/>
      <c r="D34" s="634"/>
      <c r="E34" s="634"/>
      <c r="F34" s="634"/>
      <c r="G34" s="634"/>
      <c r="H34" s="634"/>
      <c r="I34" s="634"/>
      <c r="J34" s="634"/>
      <c r="K34" s="634"/>
      <c r="L34" s="634"/>
      <c r="M34" s="634"/>
      <c r="N34" s="634"/>
      <c r="O34" s="634"/>
      <c r="P34" s="634"/>
      <c r="Q34" s="635"/>
      <c r="R34" s="636">
        <v>223725</v>
      </c>
      <c r="S34" s="637"/>
      <c r="T34" s="637"/>
      <c r="U34" s="637"/>
      <c r="V34" s="637"/>
      <c r="W34" s="637"/>
      <c r="X34" s="637"/>
      <c r="Y34" s="638"/>
      <c r="Z34" s="639">
        <v>0.3</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9483288</v>
      </c>
      <c r="CS34" s="637"/>
      <c r="CT34" s="637"/>
      <c r="CU34" s="637"/>
      <c r="CV34" s="637"/>
      <c r="CW34" s="637"/>
      <c r="CX34" s="637"/>
      <c r="CY34" s="638"/>
      <c r="CZ34" s="641">
        <v>15.4</v>
      </c>
      <c r="DA34" s="666"/>
      <c r="DB34" s="666"/>
      <c r="DC34" s="670"/>
      <c r="DD34" s="645">
        <v>7813551</v>
      </c>
      <c r="DE34" s="637"/>
      <c r="DF34" s="637"/>
      <c r="DG34" s="637"/>
      <c r="DH34" s="637"/>
      <c r="DI34" s="637"/>
      <c r="DJ34" s="637"/>
      <c r="DK34" s="638"/>
      <c r="DL34" s="645">
        <v>6683024</v>
      </c>
      <c r="DM34" s="637"/>
      <c r="DN34" s="637"/>
      <c r="DO34" s="637"/>
      <c r="DP34" s="637"/>
      <c r="DQ34" s="637"/>
      <c r="DR34" s="637"/>
      <c r="DS34" s="637"/>
      <c r="DT34" s="637"/>
      <c r="DU34" s="637"/>
      <c r="DV34" s="638"/>
      <c r="DW34" s="641">
        <v>19.2</v>
      </c>
      <c r="DX34" s="666"/>
      <c r="DY34" s="666"/>
      <c r="DZ34" s="666"/>
      <c r="EA34" s="666"/>
      <c r="EB34" s="666"/>
      <c r="EC34" s="667"/>
    </row>
    <row r="35" spans="2:133" ht="11.25" customHeight="1">
      <c r="B35" s="633" t="s">
        <v>310</v>
      </c>
      <c r="C35" s="634"/>
      <c r="D35" s="634"/>
      <c r="E35" s="634"/>
      <c r="F35" s="634"/>
      <c r="G35" s="634"/>
      <c r="H35" s="634"/>
      <c r="I35" s="634"/>
      <c r="J35" s="634"/>
      <c r="K35" s="634"/>
      <c r="L35" s="634"/>
      <c r="M35" s="634"/>
      <c r="N35" s="634"/>
      <c r="O35" s="634"/>
      <c r="P35" s="634"/>
      <c r="Q35" s="635"/>
      <c r="R35" s="636">
        <v>2942293</v>
      </c>
      <c r="S35" s="637"/>
      <c r="T35" s="637"/>
      <c r="U35" s="637"/>
      <c r="V35" s="637"/>
      <c r="W35" s="637"/>
      <c r="X35" s="637"/>
      <c r="Y35" s="638"/>
      <c r="Z35" s="639">
        <v>4.5</v>
      </c>
      <c r="AA35" s="639"/>
      <c r="AB35" s="639"/>
      <c r="AC35" s="639"/>
      <c r="AD35" s="640" t="s">
        <v>122</v>
      </c>
      <c r="AE35" s="640"/>
      <c r="AF35" s="640"/>
      <c r="AG35" s="640"/>
      <c r="AH35" s="640"/>
      <c r="AI35" s="640"/>
      <c r="AJ35" s="640"/>
      <c r="AK35" s="640"/>
      <c r="AL35" s="641" t="s">
        <v>122</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642640</v>
      </c>
      <c r="CS35" s="668"/>
      <c r="CT35" s="668"/>
      <c r="CU35" s="668"/>
      <c r="CV35" s="668"/>
      <c r="CW35" s="668"/>
      <c r="CX35" s="668"/>
      <c r="CY35" s="669"/>
      <c r="CZ35" s="641">
        <v>1</v>
      </c>
      <c r="DA35" s="666"/>
      <c r="DB35" s="666"/>
      <c r="DC35" s="670"/>
      <c r="DD35" s="645">
        <v>600063</v>
      </c>
      <c r="DE35" s="668"/>
      <c r="DF35" s="668"/>
      <c r="DG35" s="668"/>
      <c r="DH35" s="668"/>
      <c r="DI35" s="668"/>
      <c r="DJ35" s="668"/>
      <c r="DK35" s="669"/>
      <c r="DL35" s="645">
        <v>597935</v>
      </c>
      <c r="DM35" s="668"/>
      <c r="DN35" s="668"/>
      <c r="DO35" s="668"/>
      <c r="DP35" s="668"/>
      <c r="DQ35" s="668"/>
      <c r="DR35" s="668"/>
      <c r="DS35" s="668"/>
      <c r="DT35" s="668"/>
      <c r="DU35" s="668"/>
      <c r="DV35" s="669"/>
      <c r="DW35" s="641">
        <v>1.7</v>
      </c>
      <c r="DX35" s="666"/>
      <c r="DY35" s="666"/>
      <c r="DZ35" s="666"/>
      <c r="EA35" s="666"/>
      <c r="EB35" s="666"/>
      <c r="EC35" s="667"/>
    </row>
    <row r="36" spans="2:133" ht="11.25" customHeight="1">
      <c r="B36" s="633" t="s">
        <v>314</v>
      </c>
      <c r="C36" s="634"/>
      <c r="D36" s="634"/>
      <c r="E36" s="634"/>
      <c r="F36" s="634"/>
      <c r="G36" s="634"/>
      <c r="H36" s="634"/>
      <c r="I36" s="634"/>
      <c r="J36" s="634"/>
      <c r="K36" s="634"/>
      <c r="L36" s="634"/>
      <c r="M36" s="634"/>
      <c r="N36" s="634"/>
      <c r="O36" s="634"/>
      <c r="P36" s="634"/>
      <c r="Q36" s="635"/>
      <c r="R36" s="636">
        <v>1764086</v>
      </c>
      <c r="S36" s="637"/>
      <c r="T36" s="637"/>
      <c r="U36" s="637"/>
      <c r="V36" s="637"/>
      <c r="W36" s="637"/>
      <c r="X36" s="637"/>
      <c r="Y36" s="638"/>
      <c r="Z36" s="639">
        <v>2.7</v>
      </c>
      <c r="AA36" s="639"/>
      <c r="AB36" s="639"/>
      <c r="AC36" s="639"/>
      <c r="AD36" s="640" t="s">
        <v>122</v>
      </c>
      <c r="AE36" s="640"/>
      <c r="AF36" s="640"/>
      <c r="AG36" s="640"/>
      <c r="AH36" s="640"/>
      <c r="AI36" s="640"/>
      <c r="AJ36" s="640"/>
      <c r="AK36" s="640"/>
      <c r="AL36" s="641" t="s">
        <v>122</v>
      </c>
      <c r="AM36" s="642"/>
      <c r="AN36" s="642"/>
      <c r="AO36" s="643"/>
      <c r="AP36" s="204"/>
      <c r="AQ36" s="702" t="s">
        <v>315</v>
      </c>
      <c r="AR36" s="703"/>
      <c r="AS36" s="703"/>
      <c r="AT36" s="703"/>
      <c r="AU36" s="703"/>
      <c r="AV36" s="703"/>
      <c r="AW36" s="703"/>
      <c r="AX36" s="703"/>
      <c r="AY36" s="704"/>
      <c r="AZ36" s="625">
        <v>7029091</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229899</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7705373</v>
      </c>
      <c r="CS36" s="637"/>
      <c r="CT36" s="637"/>
      <c r="CU36" s="637"/>
      <c r="CV36" s="637"/>
      <c r="CW36" s="637"/>
      <c r="CX36" s="637"/>
      <c r="CY36" s="638"/>
      <c r="CZ36" s="641">
        <v>12.5</v>
      </c>
      <c r="DA36" s="666"/>
      <c r="DB36" s="666"/>
      <c r="DC36" s="670"/>
      <c r="DD36" s="645">
        <v>7093477</v>
      </c>
      <c r="DE36" s="637"/>
      <c r="DF36" s="637"/>
      <c r="DG36" s="637"/>
      <c r="DH36" s="637"/>
      <c r="DI36" s="637"/>
      <c r="DJ36" s="637"/>
      <c r="DK36" s="638"/>
      <c r="DL36" s="645">
        <v>5094862</v>
      </c>
      <c r="DM36" s="637"/>
      <c r="DN36" s="637"/>
      <c r="DO36" s="637"/>
      <c r="DP36" s="637"/>
      <c r="DQ36" s="637"/>
      <c r="DR36" s="637"/>
      <c r="DS36" s="637"/>
      <c r="DT36" s="637"/>
      <c r="DU36" s="637"/>
      <c r="DV36" s="638"/>
      <c r="DW36" s="641">
        <v>14.6</v>
      </c>
      <c r="DX36" s="666"/>
      <c r="DY36" s="666"/>
      <c r="DZ36" s="666"/>
      <c r="EA36" s="666"/>
      <c r="EB36" s="666"/>
      <c r="EC36" s="667"/>
    </row>
    <row r="37" spans="2:133" ht="11.25" customHeight="1">
      <c r="B37" s="633" t="s">
        <v>318</v>
      </c>
      <c r="C37" s="634"/>
      <c r="D37" s="634"/>
      <c r="E37" s="634"/>
      <c r="F37" s="634"/>
      <c r="G37" s="634"/>
      <c r="H37" s="634"/>
      <c r="I37" s="634"/>
      <c r="J37" s="634"/>
      <c r="K37" s="634"/>
      <c r="L37" s="634"/>
      <c r="M37" s="634"/>
      <c r="N37" s="634"/>
      <c r="O37" s="634"/>
      <c r="P37" s="634"/>
      <c r="Q37" s="635"/>
      <c r="R37" s="636">
        <v>1372799</v>
      </c>
      <c r="S37" s="637"/>
      <c r="T37" s="637"/>
      <c r="U37" s="637"/>
      <c r="V37" s="637"/>
      <c r="W37" s="637"/>
      <c r="X37" s="637"/>
      <c r="Y37" s="638"/>
      <c r="Z37" s="639">
        <v>2.1</v>
      </c>
      <c r="AA37" s="639"/>
      <c r="AB37" s="639"/>
      <c r="AC37" s="639"/>
      <c r="AD37" s="640">
        <v>15038</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1752273</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258071</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3743874</v>
      </c>
      <c r="CS37" s="668"/>
      <c r="CT37" s="668"/>
      <c r="CU37" s="668"/>
      <c r="CV37" s="668"/>
      <c r="CW37" s="668"/>
      <c r="CX37" s="668"/>
      <c r="CY37" s="669"/>
      <c r="CZ37" s="641">
        <v>6.1</v>
      </c>
      <c r="DA37" s="666"/>
      <c r="DB37" s="666"/>
      <c r="DC37" s="670"/>
      <c r="DD37" s="645">
        <v>3742807</v>
      </c>
      <c r="DE37" s="668"/>
      <c r="DF37" s="668"/>
      <c r="DG37" s="668"/>
      <c r="DH37" s="668"/>
      <c r="DI37" s="668"/>
      <c r="DJ37" s="668"/>
      <c r="DK37" s="669"/>
      <c r="DL37" s="645">
        <v>3638112</v>
      </c>
      <c r="DM37" s="668"/>
      <c r="DN37" s="668"/>
      <c r="DO37" s="668"/>
      <c r="DP37" s="668"/>
      <c r="DQ37" s="668"/>
      <c r="DR37" s="668"/>
      <c r="DS37" s="668"/>
      <c r="DT37" s="668"/>
      <c r="DU37" s="668"/>
      <c r="DV37" s="669"/>
      <c r="DW37" s="641">
        <v>10.4</v>
      </c>
      <c r="DX37" s="666"/>
      <c r="DY37" s="666"/>
      <c r="DZ37" s="666"/>
      <c r="EA37" s="666"/>
      <c r="EB37" s="666"/>
      <c r="EC37" s="667"/>
    </row>
    <row r="38" spans="2:133" ht="11.25" customHeight="1">
      <c r="B38" s="633" t="s">
        <v>322</v>
      </c>
      <c r="C38" s="634"/>
      <c r="D38" s="634"/>
      <c r="E38" s="634"/>
      <c r="F38" s="634"/>
      <c r="G38" s="634"/>
      <c r="H38" s="634"/>
      <c r="I38" s="634"/>
      <c r="J38" s="634"/>
      <c r="K38" s="634"/>
      <c r="L38" s="634"/>
      <c r="M38" s="634"/>
      <c r="N38" s="634"/>
      <c r="O38" s="634"/>
      <c r="P38" s="634"/>
      <c r="Q38" s="635"/>
      <c r="R38" s="636">
        <v>2917271</v>
      </c>
      <c r="S38" s="637"/>
      <c r="T38" s="637"/>
      <c r="U38" s="637"/>
      <c r="V38" s="637"/>
      <c r="W38" s="637"/>
      <c r="X38" s="637"/>
      <c r="Y38" s="638"/>
      <c r="Z38" s="639">
        <v>4.5</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20151</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19231</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5256667</v>
      </c>
      <c r="CS38" s="637"/>
      <c r="CT38" s="637"/>
      <c r="CU38" s="637"/>
      <c r="CV38" s="637"/>
      <c r="CW38" s="637"/>
      <c r="CX38" s="637"/>
      <c r="CY38" s="638"/>
      <c r="CZ38" s="641">
        <v>8.6</v>
      </c>
      <c r="DA38" s="666"/>
      <c r="DB38" s="666"/>
      <c r="DC38" s="670"/>
      <c r="DD38" s="645">
        <v>4080976</v>
      </c>
      <c r="DE38" s="637"/>
      <c r="DF38" s="637"/>
      <c r="DG38" s="637"/>
      <c r="DH38" s="637"/>
      <c r="DI38" s="637"/>
      <c r="DJ38" s="637"/>
      <c r="DK38" s="638"/>
      <c r="DL38" s="645">
        <v>3989323</v>
      </c>
      <c r="DM38" s="637"/>
      <c r="DN38" s="637"/>
      <c r="DO38" s="637"/>
      <c r="DP38" s="637"/>
      <c r="DQ38" s="637"/>
      <c r="DR38" s="637"/>
      <c r="DS38" s="637"/>
      <c r="DT38" s="637"/>
      <c r="DU38" s="637"/>
      <c r="DV38" s="638"/>
      <c r="DW38" s="641">
        <v>11.5</v>
      </c>
      <c r="DX38" s="666"/>
      <c r="DY38" s="666"/>
      <c r="DZ38" s="666"/>
      <c r="EA38" s="666"/>
      <c r="EB38" s="666"/>
      <c r="EC38" s="667"/>
    </row>
    <row r="39" spans="2:133" ht="11.25" customHeight="1">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t="s">
        <v>122</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27853</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582422</v>
      </c>
      <c r="CS39" s="668"/>
      <c r="CT39" s="668"/>
      <c r="CU39" s="668"/>
      <c r="CV39" s="668"/>
      <c r="CW39" s="668"/>
      <c r="CX39" s="668"/>
      <c r="CY39" s="669"/>
      <c r="CZ39" s="641">
        <v>0.9</v>
      </c>
      <c r="DA39" s="666"/>
      <c r="DB39" s="666"/>
      <c r="DC39" s="670"/>
      <c r="DD39" s="645">
        <v>240878</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c r="B40" s="633" t="s">
        <v>330</v>
      </c>
      <c r="C40" s="634"/>
      <c r="D40" s="634"/>
      <c r="E40" s="634"/>
      <c r="F40" s="634"/>
      <c r="G40" s="634"/>
      <c r="H40" s="634"/>
      <c r="I40" s="634"/>
      <c r="J40" s="634"/>
      <c r="K40" s="634"/>
      <c r="L40" s="634"/>
      <c r="M40" s="634"/>
      <c r="N40" s="634"/>
      <c r="O40" s="634"/>
      <c r="P40" s="634"/>
      <c r="Q40" s="635"/>
      <c r="R40" s="636">
        <v>169671</v>
      </c>
      <c r="S40" s="637"/>
      <c r="T40" s="637"/>
      <c r="U40" s="637"/>
      <c r="V40" s="637"/>
      <c r="W40" s="637"/>
      <c r="X40" s="637"/>
      <c r="Y40" s="638"/>
      <c r="Z40" s="639">
        <v>0.3</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68"/>
      <c r="BE40" s="668"/>
      <c r="BF40" s="691"/>
      <c r="BG40" s="684" t="s">
        <v>332</v>
      </c>
      <c r="BH40" s="685"/>
      <c r="BI40" s="685"/>
      <c r="BJ40" s="685"/>
      <c r="BK40" s="685"/>
      <c r="BL40" s="205"/>
      <c r="BM40" s="634" t="s">
        <v>333</v>
      </c>
      <c r="BN40" s="634"/>
      <c r="BO40" s="634"/>
      <c r="BP40" s="634"/>
      <c r="BQ40" s="634"/>
      <c r="BR40" s="634"/>
      <c r="BS40" s="634"/>
      <c r="BT40" s="634"/>
      <c r="BU40" s="635"/>
      <c r="BV40" s="636">
        <v>111</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10140</v>
      </c>
      <c r="CS40" s="637"/>
      <c r="CT40" s="637"/>
      <c r="CU40" s="637"/>
      <c r="CV40" s="637"/>
      <c r="CW40" s="637"/>
      <c r="CX40" s="637"/>
      <c r="CY40" s="638"/>
      <c r="CZ40" s="641">
        <v>0</v>
      </c>
      <c r="DA40" s="666"/>
      <c r="DB40" s="666"/>
      <c r="DC40" s="670"/>
      <c r="DD40" s="645">
        <v>8200</v>
      </c>
      <c r="DE40" s="637"/>
      <c r="DF40" s="637"/>
      <c r="DG40" s="637"/>
      <c r="DH40" s="637"/>
      <c r="DI40" s="637"/>
      <c r="DJ40" s="637"/>
      <c r="DK40" s="638"/>
      <c r="DL40" s="645">
        <v>3000</v>
      </c>
      <c r="DM40" s="637"/>
      <c r="DN40" s="637"/>
      <c r="DO40" s="637"/>
      <c r="DP40" s="637"/>
      <c r="DQ40" s="637"/>
      <c r="DR40" s="637"/>
      <c r="DS40" s="637"/>
      <c r="DT40" s="637"/>
      <c r="DU40" s="637"/>
      <c r="DV40" s="638"/>
      <c r="DW40" s="641">
        <v>0</v>
      </c>
      <c r="DX40" s="666"/>
      <c r="DY40" s="666"/>
      <c r="DZ40" s="666"/>
      <c r="EA40" s="666"/>
      <c r="EB40" s="666"/>
      <c r="EC40" s="667"/>
    </row>
    <row r="41" spans="2:133" ht="11.25" customHeight="1">
      <c r="B41" s="657" t="s">
        <v>335</v>
      </c>
      <c r="C41" s="658"/>
      <c r="D41" s="658"/>
      <c r="E41" s="658"/>
      <c r="F41" s="658"/>
      <c r="G41" s="658"/>
      <c r="H41" s="658"/>
      <c r="I41" s="658"/>
      <c r="J41" s="658"/>
      <c r="K41" s="658"/>
      <c r="L41" s="658"/>
      <c r="M41" s="658"/>
      <c r="N41" s="658"/>
      <c r="O41" s="658"/>
      <c r="P41" s="658"/>
      <c r="Q41" s="659"/>
      <c r="R41" s="708">
        <v>64766234</v>
      </c>
      <c r="S41" s="709"/>
      <c r="T41" s="709"/>
      <c r="U41" s="709"/>
      <c r="V41" s="709"/>
      <c r="W41" s="709"/>
      <c r="X41" s="709"/>
      <c r="Y41" s="713"/>
      <c r="Z41" s="714">
        <v>100</v>
      </c>
      <c r="AA41" s="714"/>
      <c r="AB41" s="714"/>
      <c r="AC41" s="714"/>
      <c r="AD41" s="715">
        <v>34660358</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1075297</v>
      </c>
      <c r="BA41" s="637"/>
      <c r="BB41" s="637"/>
      <c r="BC41" s="637"/>
      <c r="BD41" s="668"/>
      <c r="BE41" s="668"/>
      <c r="BF41" s="691"/>
      <c r="BG41" s="684"/>
      <c r="BH41" s="685"/>
      <c r="BI41" s="685"/>
      <c r="BJ41" s="685"/>
      <c r="BK41" s="685"/>
      <c r="BL41" s="205"/>
      <c r="BM41" s="634" t="s">
        <v>337</v>
      </c>
      <c r="BN41" s="634"/>
      <c r="BO41" s="634"/>
      <c r="BP41" s="634"/>
      <c r="BQ41" s="634"/>
      <c r="BR41" s="634"/>
      <c r="BS41" s="634"/>
      <c r="BT41" s="634"/>
      <c r="BU41" s="635"/>
      <c r="BV41" s="636">
        <v>1</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c r="AQ42" s="705" t="s">
        <v>339</v>
      </c>
      <c r="AR42" s="706"/>
      <c r="AS42" s="706"/>
      <c r="AT42" s="706"/>
      <c r="AU42" s="706"/>
      <c r="AV42" s="706"/>
      <c r="AW42" s="706"/>
      <c r="AX42" s="706"/>
      <c r="AY42" s="707"/>
      <c r="AZ42" s="708">
        <v>4181370</v>
      </c>
      <c r="BA42" s="709"/>
      <c r="BB42" s="709"/>
      <c r="BC42" s="709"/>
      <c r="BD42" s="695"/>
      <c r="BE42" s="695"/>
      <c r="BF42" s="697"/>
      <c r="BG42" s="686"/>
      <c r="BH42" s="687"/>
      <c r="BI42" s="687"/>
      <c r="BJ42" s="687"/>
      <c r="BK42" s="687"/>
      <c r="BL42" s="206"/>
      <c r="BM42" s="658" t="s">
        <v>340</v>
      </c>
      <c r="BN42" s="658"/>
      <c r="BO42" s="658"/>
      <c r="BP42" s="658"/>
      <c r="BQ42" s="658"/>
      <c r="BR42" s="658"/>
      <c r="BS42" s="658"/>
      <c r="BT42" s="658"/>
      <c r="BU42" s="659"/>
      <c r="BV42" s="708">
        <v>374</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7965313</v>
      </c>
      <c r="CS42" s="668"/>
      <c r="CT42" s="668"/>
      <c r="CU42" s="668"/>
      <c r="CV42" s="668"/>
      <c r="CW42" s="668"/>
      <c r="CX42" s="668"/>
      <c r="CY42" s="669"/>
      <c r="CZ42" s="641">
        <v>13</v>
      </c>
      <c r="DA42" s="666"/>
      <c r="DB42" s="666"/>
      <c r="DC42" s="670"/>
      <c r="DD42" s="645">
        <v>3006645</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c r="B43" s="196" t="s">
        <v>342</v>
      </c>
      <c r="CD43" s="633" t="s">
        <v>343</v>
      </c>
      <c r="CE43" s="634"/>
      <c r="CF43" s="634"/>
      <c r="CG43" s="634"/>
      <c r="CH43" s="634"/>
      <c r="CI43" s="634"/>
      <c r="CJ43" s="634"/>
      <c r="CK43" s="634"/>
      <c r="CL43" s="634"/>
      <c r="CM43" s="634"/>
      <c r="CN43" s="634"/>
      <c r="CO43" s="634"/>
      <c r="CP43" s="634"/>
      <c r="CQ43" s="635"/>
      <c r="CR43" s="636">
        <v>101796</v>
      </c>
      <c r="CS43" s="668"/>
      <c r="CT43" s="668"/>
      <c r="CU43" s="668"/>
      <c r="CV43" s="668"/>
      <c r="CW43" s="668"/>
      <c r="CX43" s="668"/>
      <c r="CY43" s="669"/>
      <c r="CZ43" s="641">
        <v>0.2</v>
      </c>
      <c r="DA43" s="666"/>
      <c r="DB43" s="666"/>
      <c r="DC43" s="670"/>
      <c r="DD43" s="645">
        <v>101796</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7965313</v>
      </c>
      <c r="CS44" s="637"/>
      <c r="CT44" s="637"/>
      <c r="CU44" s="637"/>
      <c r="CV44" s="637"/>
      <c r="CW44" s="637"/>
      <c r="CX44" s="637"/>
      <c r="CY44" s="638"/>
      <c r="CZ44" s="641">
        <v>13</v>
      </c>
      <c r="DA44" s="642"/>
      <c r="DB44" s="642"/>
      <c r="DC44" s="648"/>
      <c r="DD44" s="645">
        <v>3006645</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4071210</v>
      </c>
      <c r="CS45" s="668"/>
      <c r="CT45" s="668"/>
      <c r="CU45" s="668"/>
      <c r="CV45" s="668"/>
      <c r="CW45" s="668"/>
      <c r="CX45" s="668"/>
      <c r="CY45" s="669"/>
      <c r="CZ45" s="641">
        <v>6.6</v>
      </c>
      <c r="DA45" s="666"/>
      <c r="DB45" s="666"/>
      <c r="DC45" s="670"/>
      <c r="DD45" s="645">
        <v>1400053</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c r="B46" s="207"/>
      <c r="CD46" s="674"/>
      <c r="CE46" s="675"/>
      <c r="CF46" s="633" t="s">
        <v>348</v>
      </c>
      <c r="CG46" s="634"/>
      <c r="CH46" s="634"/>
      <c r="CI46" s="634"/>
      <c r="CJ46" s="634"/>
      <c r="CK46" s="634"/>
      <c r="CL46" s="634"/>
      <c r="CM46" s="634"/>
      <c r="CN46" s="634"/>
      <c r="CO46" s="634"/>
      <c r="CP46" s="634"/>
      <c r="CQ46" s="635"/>
      <c r="CR46" s="636">
        <v>3882253</v>
      </c>
      <c r="CS46" s="637"/>
      <c r="CT46" s="637"/>
      <c r="CU46" s="637"/>
      <c r="CV46" s="637"/>
      <c r="CW46" s="637"/>
      <c r="CX46" s="637"/>
      <c r="CY46" s="638"/>
      <c r="CZ46" s="641">
        <v>6.3</v>
      </c>
      <c r="DA46" s="642"/>
      <c r="DB46" s="642"/>
      <c r="DC46" s="648"/>
      <c r="DD46" s="645">
        <v>1594742</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c r="B47" s="207"/>
      <c r="CD47" s="674"/>
      <c r="CE47" s="675"/>
      <c r="CF47" s="633" t="s">
        <v>349</v>
      </c>
      <c r="CG47" s="634"/>
      <c r="CH47" s="634"/>
      <c r="CI47" s="634"/>
      <c r="CJ47" s="634"/>
      <c r="CK47" s="634"/>
      <c r="CL47" s="634"/>
      <c r="CM47" s="634"/>
      <c r="CN47" s="634"/>
      <c r="CO47" s="634"/>
      <c r="CP47" s="634"/>
      <c r="CQ47" s="635"/>
      <c r="CR47" s="636" t="s">
        <v>122</v>
      </c>
      <c r="CS47" s="668"/>
      <c r="CT47" s="668"/>
      <c r="CU47" s="668"/>
      <c r="CV47" s="668"/>
      <c r="CW47" s="668"/>
      <c r="CX47" s="668"/>
      <c r="CY47" s="669"/>
      <c r="CZ47" s="641" t="s">
        <v>122</v>
      </c>
      <c r="DA47" s="666"/>
      <c r="DB47" s="666"/>
      <c r="DC47" s="670"/>
      <c r="DD47" s="645" t="s">
        <v>122</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1">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c r="B49" s="207"/>
      <c r="CD49" s="657" t="s">
        <v>351</v>
      </c>
      <c r="CE49" s="658"/>
      <c r="CF49" s="658"/>
      <c r="CG49" s="658"/>
      <c r="CH49" s="658"/>
      <c r="CI49" s="658"/>
      <c r="CJ49" s="658"/>
      <c r="CK49" s="658"/>
      <c r="CL49" s="658"/>
      <c r="CM49" s="658"/>
      <c r="CN49" s="658"/>
      <c r="CO49" s="658"/>
      <c r="CP49" s="658"/>
      <c r="CQ49" s="659"/>
      <c r="CR49" s="708">
        <v>61448408</v>
      </c>
      <c r="CS49" s="695"/>
      <c r="CT49" s="695"/>
      <c r="CU49" s="695"/>
      <c r="CV49" s="695"/>
      <c r="CW49" s="695"/>
      <c r="CX49" s="695"/>
      <c r="CY49" s="724"/>
      <c r="CZ49" s="716">
        <v>100</v>
      </c>
      <c r="DA49" s="725"/>
      <c r="DB49" s="725"/>
      <c r="DC49" s="726"/>
      <c r="DD49" s="727">
        <v>40983908</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VIUAzK3Sh5r96vTUxT97LfFeiH6JEUoEyoHYx94M1VZzcvXcuFCvBlmq9Hz5MF0taj1fmrOvAxp2vCVGH9oAFA==" saltValue="AQ6crCYFSskj3JAd02rhs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CW8" sqref="CW8:DA8"/>
    </sheetView>
  </sheetViews>
  <sheetFormatPr defaultColWidth="0" defaultRowHeight="13" zeroHeight="1"/>
  <cols>
    <col min="1" max="130" width="2.81640625" style="213" customWidth="1"/>
    <col min="131" max="131" width="1.6328125" style="213" customWidth="1"/>
    <col min="132" max="16384" width="9" style="213" hidden="1"/>
  </cols>
  <sheetData>
    <row r="1" spans="1:131" ht="11.25" customHeight="1" thickBot="1">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c r="A7" s="218">
        <v>1</v>
      </c>
      <c r="B7" s="762" t="s">
        <v>374</v>
      </c>
      <c r="C7" s="763"/>
      <c r="D7" s="763"/>
      <c r="E7" s="763"/>
      <c r="F7" s="763"/>
      <c r="G7" s="763"/>
      <c r="H7" s="763"/>
      <c r="I7" s="763"/>
      <c r="J7" s="763"/>
      <c r="K7" s="763"/>
      <c r="L7" s="763"/>
      <c r="M7" s="763"/>
      <c r="N7" s="763"/>
      <c r="O7" s="763"/>
      <c r="P7" s="764"/>
      <c r="Q7" s="765">
        <v>64987</v>
      </c>
      <c r="R7" s="766"/>
      <c r="S7" s="766"/>
      <c r="T7" s="766"/>
      <c r="U7" s="766"/>
      <c r="V7" s="766">
        <v>61670</v>
      </c>
      <c r="W7" s="766"/>
      <c r="X7" s="766"/>
      <c r="Y7" s="766"/>
      <c r="Z7" s="766"/>
      <c r="AA7" s="766">
        <v>3317</v>
      </c>
      <c r="AB7" s="766"/>
      <c r="AC7" s="766"/>
      <c r="AD7" s="766"/>
      <c r="AE7" s="767"/>
      <c r="AF7" s="768">
        <v>2750</v>
      </c>
      <c r="AG7" s="769"/>
      <c r="AH7" s="769"/>
      <c r="AI7" s="769"/>
      <c r="AJ7" s="770"/>
      <c r="AK7" s="771">
        <v>2948</v>
      </c>
      <c r="AL7" s="772"/>
      <c r="AM7" s="772"/>
      <c r="AN7" s="772"/>
      <c r="AO7" s="772"/>
      <c r="AP7" s="772">
        <v>40558</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567</v>
      </c>
      <c r="BT7" s="760"/>
      <c r="BU7" s="760"/>
      <c r="BV7" s="760"/>
      <c r="BW7" s="760"/>
      <c r="BX7" s="760"/>
      <c r="BY7" s="760"/>
      <c r="BZ7" s="760"/>
      <c r="CA7" s="760"/>
      <c r="CB7" s="760"/>
      <c r="CC7" s="760"/>
      <c r="CD7" s="760"/>
      <c r="CE7" s="760"/>
      <c r="CF7" s="760"/>
      <c r="CG7" s="775"/>
      <c r="CH7" s="756">
        <v>-10</v>
      </c>
      <c r="CI7" s="757"/>
      <c r="CJ7" s="757"/>
      <c r="CK7" s="757"/>
      <c r="CL7" s="758"/>
      <c r="CM7" s="756">
        <v>0</v>
      </c>
      <c r="CN7" s="757"/>
      <c r="CO7" s="757"/>
      <c r="CP7" s="757"/>
      <c r="CQ7" s="758"/>
      <c r="CR7" s="756">
        <v>5</v>
      </c>
      <c r="CS7" s="757"/>
      <c r="CT7" s="757"/>
      <c r="CU7" s="757"/>
      <c r="CV7" s="758"/>
      <c r="CW7" s="756">
        <v>0</v>
      </c>
      <c r="CX7" s="757"/>
      <c r="CY7" s="757"/>
      <c r="CZ7" s="757"/>
      <c r="DA7" s="758"/>
      <c r="DB7" s="756">
        <v>0</v>
      </c>
      <c r="DC7" s="757"/>
      <c r="DD7" s="757"/>
      <c r="DE7" s="757"/>
      <c r="DF7" s="758"/>
      <c r="DG7" s="756">
        <v>0</v>
      </c>
      <c r="DH7" s="757"/>
      <c r="DI7" s="757"/>
      <c r="DJ7" s="757"/>
      <c r="DK7" s="758"/>
      <c r="DL7" s="756">
        <v>0</v>
      </c>
      <c r="DM7" s="757"/>
      <c r="DN7" s="757"/>
      <c r="DO7" s="757"/>
      <c r="DP7" s="758"/>
      <c r="DQ7" s="756">
        <v>0</v>
      </c>
      <c r="DR7" s="757"/>
      <c r="DS7" s="757"/>
      <c r="DT7" s="757"/>
      <c r="DU7" s="758"/>
      <c r="DV7" s="759"/>
      <c r="DW7" s="760"/>
      <c r="DX7" s="760"/>
      <c r="DY7" s="760"/>
      <c r="DZ7" s="761"/>
      <c r="EA7" s="216"/>
    </row>
    <row r="8" spans="1:131" s="217" customFormat="1" ht="26.25" customHeight="1">
      <c r="A8" s="220">
        <v>2</v>
      </c>
      <c r="B8" s="793" t="s">
        <v>375</v>
      </c>
      <c r="C8" s="794"/>
      <c r="D8" s="794"/>
      <c r="E8" s="794"/>
      <c r="F8" s="794"/>
      <c r="G8" s="794"/>
      <c r="H8" s="794"/>
      <c r="I8" s="794"/>
      <c r="J8" s="794"/>
      <c r="K8" s="794"/>
      <c r="L8" s="794"/>
      <c r="M8" s="794"/>
      <c r="N8" s="794"/>
      <c r="O8" s="794"/>
      <c r="P8" s="795"/>
      <c r="Q8" s="796">
        <v>130</v>
      </c>
      <c r="R8" s="797"/>
      <c r="S8" s="797"/>
      <c r="T8" s="797"/>
      <c r="U8" s="797"/>
      <c r="V8" s="797">
        <v>129</v>
      </c>
      <c r="W8" s="797"/>
      <c r="X8" s="797"/>
      <c r="Y8" s="797"/>
      <c r="Z8" s="797"/>
      <c r="AA8" s="797">
        <v>1</v>
      </c>
      <c r="AB8" s="797"/>
      <c r="AC8" s="797"/>
      <c r="AD8" s="797"/>
      <c r="AE8" s="798"/>
      <c r="AF8" s="799">
        <v>1</v>
      </c>
      <c r="AG8" s="800"/>
      <c r="AH8" s="800"/>
      <c r="AI8" s="800"/>
      <c r="AJ8" s="801"/>
      <c r="AK8" s="782">
        <v>44</v>
      </c>
      <c r="AL8" s="783"/>
      <c r="AM8" s="783"/>
      <c r="AN8" s="783"/>
      <c r="AO8" s="783"/>
      <c r="AP8" s="783">
        <v>224</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6"/>
    </row>
    <row r="9" spans="1:131" s="217" customFormat="1" ht="26.25" customHeight="1">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6"/>
    </row>
    <row r="10" spans="1:131" s="217" customFormat="1" ht="26.25" customHeight="1">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376</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c r="A23" s="222" t="s">
        <v>377</v>
      </c>
      <c r="B23" s="802" t="s">
        <v>378</v>
      </c>
      <c r="C23" s="803"/>
      <c r="D23" s="803"/>
      <c r="E23" s="803"/>
      <c r="F23" s="803"/>
      <c r="G23" s="803"/>
      <c r="H23" s="803"/>
      <c r="I23" s="803"/>
      <c r="J23" s="803"/>
      <c r="K23" s="803"/>
      <c r="L23" s="803"/>
      <c r="M23" s="803"/>
      <c r="N23" s="803"/>
      <c r="O23" s="803"/>
      <c r="P23" s="804"/>
      <c r="Q23" s="805">
        <v>64769</v>
      </c>
      <c r="R23" s="806"/>
      <c r="S23" s="806"/>
      <c r="T23" s="806"/>
      <c r="U23" s="806"/>
      <c r="V23" s="806">
        <v>61451</v>
      </c>
      <c r="W23" s="806"/>
      <c r="X23" s="806"/>
      <c r="Y23" s="806"/>
      <c r="Z23" s="806"/>
      <c r="AA23" s="806">
        <v>3318</v>
      </c>
      <c r="AB23" s="806"/>
      <c r="AC23" s="806"/>
      <c r="AD23" s="806"/>
      <c r="AE23" s="807"/>
      <c r="AF23" s="808">
        <v>2750</v>
      </c>
      <c r="AG23" s="806"/>
      <c r="AH23" s="806"/>
      <c r="AI23" s="806"/>
      <c r="AJ23" s="809"/>
      <c r="AK23" s="810"/>
      <c r="AL23" s="811"/>
      <c r="AM23" s="811"/>
      <c r="AN23" s="811"/>
      <c r="AO23" s="811"/>
      <c r="AP23" s="806">
        <v>40782</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c r="A24" s="821" t="s">
        <v>379</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c r="A26" s="740" t="s">
        <v>357</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7" t="s">
        <v>384</v>
      </c>
      <c r="AG26" s="828"/>
      <c r="AH26" s="828"/>
      <c r="AI26" s="828"/>
      <c r="AJ26" s="829"/>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c r="A28" s="224">
        <v>1</v>
      </c>
      <c r="B28" s="762" t="s">
        <v>389</v>
      </c>
      <c r="C28" s="763"/>
      <c r="D28" s="763"/>
      <c r="E28" s="763"/>
      <c r="F28" s="763"/>
      <c r="G28" s="763"/>
      <c r="H28" s="763"/>
      <c r="I28" s="763"/>
      <c r="J28" s="763"/>
      <c r="K28" s="763"/>
      <c r="L28" s="763"/>
      <c r="M28" s="763"/>
      <c r="N28" s="763"/>
      <c r="O28" s="763"/>
      <c r="P28" s="764"/>
      <c r="Q28" s="835">
        <v>15135</v>
      </c>
      <c r="R28" s="836"/>
      <c r="S28" s="836"/>
      <c r="T28" s="836"/>
      <c r="U28" s="836"/>
      <c r="V28" s="836">
        <v>14905</v>
      </c>
      <c r="W28" s="836"/>
      <c r="X28" s="836"/>
      <c r="Y28" s="836"/>
      <c r="Z28" s="836"/>
      <c r="AA28" s="836">
        <v>230</v>
      </c>
      <c r="AB28" s="836"/>
      <c r="AC28" s="836"/>
      <c r="AD28" s="836"/>
      <c r="AE28" s="837"/>
      <c r="AF28" s="838">
        <v>230</v>
      </c>
      <c r="AG28" s="836"/>
      <c r="AH28" s="836"/>
      <c r="AI28" s="836"/>
      <c r="AJ28" s="839"/>
      <c r="AK28" s="840">
        <v>1112</v>
      </c>
      <c r="AL28" s="841"/>
      <c r="AM28" s="841"/>
      <c r="AN28" s="841"/>
      <c r="AO28" s="841"/>
      <c r="AP28" s="841" t="s">
        <v>551</v>
      </c>
      <c r="AQ28" s="841"/>
      <c r="AR28" s="841"/>
      <c r="AS28" s="841"/>
      <c r="AT28" s="841"/>
      <c r="AU28" s="841" t="s">
        <v>551</v>
      </c>
      <c r="AV28" s="841"/>
      <c r="AW28" s="841"/>
      <c r="AX28" s="841"/>
      <c r="AY28" s="841"/>
      <c r="AZ28" s="842"/>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c r="A29" s="224">
        <v>2</v>
      </c>
      <c r="B29" s="793" t="s">
        <v>390</v>
      </c>
      <c r="C29" s="794"/>
      <c r="D29" s="794"/>
      <c r="E29" s="794"/>
      <c r="F29" s="794"/>
      <c r="G29" s="794"/>
      <c r="H29" s="794"/>
      <c r="I29" s="794"/>
      <c r="J29" s="794"/>
      <c r="K29" s="794"/>
      <c r="L29" s="794"/>
      <c r="M29" s="794"/>
      <c r="N29" s="794"/>
      <c r="O29" s="794"/>
      <c r="P29" s="795"/>
      <c r="Q29" s="796">
        <v>13030</v>
      </c>
      <c r="R29" s="797"/>
      <c r="S29" s="797"/>
      <c r="T29" s="797"/>
      <c r="U29" s="797"/>
      <c r="V29" s="797">
        <v>12822</v>
      </c>
      <c r="W29" s="797"/>
      <c r="X29" s="797"/>
      <c r="Y29" s="797"/>
      <c r="Z29" s="797"/>
      <c r="AA29" s="797">
        <v>209</v>
      </c>
      <c r="AB29" s="797"/>
      <c r="AC29" s="797"/>
      <c r="AD29" s="797"/>
      <c r="AE29" s="798"/>
      <c r="AF29" s="799">
        <v>209</v>
      </c>
      <c r="AG29" s="800"/>
      <c r="AH29" s="800"/>
      <c r="AI29" s="800"/>
      <c r="AJ29" s="801"/>
      <c r="AK29" s="847">
        <v>2354</v>
      </c>
      <c r="AL29" s="843"/>
      <c r="AM29" s="843"/>
      <c r="AN29" s="843"/>
      <c r="AO29" s="843"/>
      <c r="AP29" s="843" t="s">
        <v>551</v>
      </c>
      <c r="AQ29" s="843"/>
      <c r="AR29" s="843"/>
      <c r="AS29" s="843"/>
      <c r="AT29" s="843"/>
      <c r="AU29" s="843" t="s">
        <v>551</v>
      </c>
      <c r="AV29" s="843"/>
      <c r="AW29" s="843"/>
      <c r="AX29" s="843"/>
      <c r="AY29" s="843"/>
      <c r="AZ29" s="844"/>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c r="A30" s="224">
        <v>3</v>
      </c>
      <c r="B30" s="793" t="s">
        <v>391</v>
      </c>
      <c r="C30" s="794"/>
      <c r="D30" s="794"/>
      <c r="E30" s="794"/>
      <c r="F30" s="794"/>
      <c r="G30" s="794"/>
      <c r="H30" s="794"/>
      <c r="I30" s="794"/>
      <c r="J30" s="794"/>
      <c r="K30" s="794"/>
      <c r="L30" s="794"/>
      <c r="M30" s="794"/>
      <c r="N30" s="794"/>
      <c r="O30" s="794"/>
      <c r="P30" s="795"/>
      <c r="Q30" s="796">
        <v>2627</v>
      </c>
      <c r="R30" s="797"/>
      <c r="S30" s="797"/>
      <c r="T30" s="797"/>
      <c r="U30" s="797"/>
      <c r="V30" s="797">
        <v>2622</v>
      </c>
      <c r="W30" s="797"/>
      <c r="X30" s="797"/>
      <c r="Y30" s="797"/>
      <c r="Z30" s="797"/>
      <c r="AA30" s="797">
        <v>5</v>
      </c>
      <c r="AB30" s="797"/>
      <c r="AC30" s="797"/>
      <c r="AD30" s="797"/>
      <c r="AE30" s="798"/>
      <c r="AF30" s="799">
        <v>5</v>
      </c>
      <c r="AG30" s="800"/>
      <c r="AH30" s="800"/>
      <c r="AI30" s="800"/>
      <c r="AJ30" s="801"/>
      <c r="AK30" s="847">
        <v>468</v>
      </c>
      <c r="AL30" s="843"/>
      <c r="AM30" s="843"/>
      <c r="AN30" s="843"/>
      <c r="AO30" s="843"/>
      <c r="AP30" s="843" t="s">
        <v>551</v>
      </c>
      <c r="AQ30" s="843"/>
      <c r="AR30" s="843"/>
      <c r="AS30" s="843"/>
      <c r="AT30" s="843"/>
      <c r="AU30" s="843" t="s">
        <v>551</v>
      </c>
      <c r="AV30" s="843"/>
      <c r="AW30" s="843"/>
      <c r="AX30" s="843"/>
      <c r="AY30" s="843"/>
      <c r="AZ30" s="844"/>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c r="A31" s="224">
        <v>4</v>
      </c>
      <c r="B31" s="793" t="s">
        <v>392</v>
      </c>
      <c r="C31" s="794"/>
      <c r="D31" s="794"/>
      <c r="E31" s="794"/>
      <c r="F31" s="794"/>
      <c r="G31" s="794"/>
      <c r="H31" s="794"/>
      <c r="I31" s="794"/>
      <c r="J31" s="794"/>
      <c r="K31" s="794"/>
      <c r="L31" s="794"/>
      <c r="M31" s="794"/>
      <c r="N31" s="794"/>
      <c r="O31" s="794"/>
      <c r="P31" s="795"/>
      <c r="Q31" s="796">
        <v>3779</v>
      </c>
      <c r="R31" s="797"/>
      <c r="S31" s="797"/>
      <c r="T31" s="797"/>
      <c r="U31" s="797"/>
      <c r="V31" s="797">
        <v>3294</v>
      </c>
      <c r="W31" s="797"/>
      <c r="X31" s="797"/>
      <c r="Y31" s="797"/>
      <c r="Z31" s="797"/>
      <c r="AA31" s="797">
        <v>486</v>
      </c>
      <c r="AB31" s="797"/>
      <c r="AC31" s="797"/>
      <c r="AD31" s="797"/>
      <c r="AE31" s="798"/>
      <c r="AF31" s="799">
        <v>2753</v>
      </c>
      <c r="AG31" s="800"/>
      <c r="AH31" s="800"/>
      <c r="AI31" s="800"/>
      <c r="AJ31" s="801"/>
      <c r="AK31" s="847" t="s">
        <v>551</v>
      </c>
      <c r="AL31" s="843"/>
      <c r="AM31" s="843"/>
      <c r="AN31" s="843"/>
      <c r="AO31" s="843"/>
      <c r="AP31" s="843">
        <v>979</v>
      </c>
      <c r="AQ31" s="843"/>
      <c r="AR31" s="843"/>
      <c r="AS31" s="843"/>
      <c r="AT31" s="843"/>
      <c r="AU31" s="843">
        <v>0</v>
      </c>
      <c r="AV31" s="843"/>
      <c r="AW31" s="843"/>
      <c r="AX31" s="843"/>
      <c r="AY31" s="843"/>
      <c r="AZ31" s="844" t="s">
        <v>551</v>
      </c>
      <c r="BA31" s="844"/>
      <c r="BB31" s="844"/>
      <c r="BC31" s="844"/>
      <c r="BD31" s="844"/>
      <c r="BE31" s="845" t="s">
        <v>393</v>
      </c>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c r="A32" s="224">
        <v>5</v>
      </c>
      <c r="B32" s="793" t="s">
        <v>394</v>
      </c>
      <c r="C32" s="794"/>
      <c r="D32" s="794"/>
      <c r="E32" s="794"/>
      <c r="F32" s="794"/>
      <c r="G32" s="794"/>
      <c r="H32" s="794"/>
      <c r="I32" s="794"/>
      <c r="J32" s="794"/>
      <c r="K32" s="794"/>
      <c r="L32" s="794"/>
      <c r="M32" s="794"/>
      <c r="N32" s="794"/>
      <c r="O32" s="794"/>
      <c r="P32" s="795"/>
      <c r="Q32" s="796">
        <v>4360</v>
      </c>
      <c r="R32" s="797"/>
      <c r="S32" s="797"/>
      <c r="T32" s="797"/>
      <c r="U32" s="797"/>
      <c r="V32" s="797">
        <v>4069</v>
      </c>
      <c r="W32" s="797"/>
      <c r="X32" s="797"/>
      <c r="Y32" s="797"/>
      <c r="Z32" s="797"/>
      <c r="AA32" s="797">
        <v>290</v>
      </c>
      <c r="AB32" s="797"/>
      <c r="AC32" s="797"/>
      <c r="AD32" s="797"/>
      <c r="AE32" s="798"/>
      <c r="AF32" s="799">
        <v>420</v>
      </c>
      <c r="AG32" s="800"/>
      <c r="AH32" s="800"/>
      <c r="AI32" s="800"/>
      <c r="AJ32" s="801"/>
      <c r="AK32" s="847">
        <v>1699</v>
      </c>
      <c r="AL32" s="843"/>
      <c r="AM32" s="843"/>
      <c r="AN32" s="843"/>
      <c r="AO32" s="843"/>
      <c r="AP32" s="843">
        <v>20922</v>
      </c>
      <c r="AQ32" s="843"/>
      <c r="AR32" s="843"/>
      <c r="AS32" s="843"/>
      <c r="AT32" s="843"/>
      <c r="AU32" s="843">
        <v>3703</v>
      </c>
      <c r="AV32" s="843"/>
      <c r="AW32" s="843"/>
      <c r="AX32" s="843"/>
      <c r="AY32" s="843"/>
      <c r="AZ32" s="844" t="s">
        <v>551</v>
      </c>
      <c r="BA32" s="844"/>
      <c r="BB32" s="844"/>
      <c r="BC32" s="844"/>
      <c r="BD32" s="844"/>
      <c r="BE32" s="845" t="s">
        <v>393</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c r="A33" s="224">
        <v>6</v>
      </c>
      <c r="B33" s="793" t="s">
        <v>395</v>
      </c>
      <c r="C33" s="794"/>
      <c r="D33" s="794"/>
      <c r="E33" s="794"/>
      <c r="F33" s="794"/>
      <c r="G33" s="794"/>
      <c r="H33" s="794"/>
      <c r="I33" s="794"/>
      <c r="J33" s="794"/>
      <c r="K33" s="794"/>
      <c r="L33" s="794"/>
      <c r="M33" s="794"/>
      <c r="N33" s="794"/>
      <c r="O33" s="794"/>
      <c r="P33" s="795"/>
      <c r="Q33" s="796">
        <v>0</v>
      </c>
      <c r="R33" s="797"/>
      <c r="S33" s="797"/>
      <c r="T33" s="797"/>
      <c r="U33" s="797"/>
      <c r="V33" s="797">
        <v>0</v>
      </c>
      <c r="W33" s="797"/>
      <c r="X33" s="797"/>
      <c r="Y33" s="797"/>
      <c r="Z33" s="797"/>
      <c r="AA33" s="797">
        <v>0</v>
      </c>
      <c r="AB33" s="797"/>
      <c r="AC33" s="797"/>
      <c r="AD33" s="797"/>
      <c r="AE33" s="798"/>
      <c r="AF33" s="799" t="s">
        <v>122</v>
      </c>
      <c r="AG33" s="800"/>
      <c r="AH33" s="800"/>
      <c r="AI33" s="800"/>
      <c r="AJ33" s="801"/>
      <c r="AK33" s="847">
        <v>0</v>
      </c>
      <c r="AL33" s="843"/>
      <c r="AM33" s="843"/>
      <c r="AN33" s="843"/>
      <c r="AO33" s="843"/>
      <c r="AP33" s="843">
        <v>0</v>
      </c>
      <c r="AQ33" s="843"/>
      <c r="AR33" s="843"/>
      <c r="AS33" s="843"/>
      <c r="AT33" s="843"/>
      <c r="AU33" s="843">
        <v>0</v>
      </c>
      <c r="AV33" s="843"/>
      <c r="AW33" s="843"/>
      <c r="AX33" s="843"/>
      <c r="AY33" s="843"/>
      <c r="AZ33" s="844" t="s">
        <v>551</v>
      </c>
      <c r="BA33" s="844"/>
      <c r="BB33" s="844"/>
      <c r="BC33" s="844"/>
      <c r="BD33" s="844"/>
      <c r="BE33" s="845" t="s">
        <v>396</v>
      </c>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397</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c r="A63" s="222" t="s">
        <v>377</v>
      </c>
      <c r="B63" s="802" t="s">
        <v>398</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3617</v>
      </c>
      <c r="AG63" s="857"/>
      <c r="AH63" s="857"/>
      <c r="AI63" s="857"/>
      <c r="AJ63" s="858"/>
      <c r="AK63" s="859"/>
      <c r="AL63" s="854"/>
      <c r="AM63" s="854"/>
      <c r="AN63" s="854"/>
      <c r="AO63" s="854"/>
      <c r="AP63" s="857">
        <v>21901</v>
      </c>
      <c r="AQ63" s="857"/>
      <c r="AR63" s="857"/>
      <c r="AS63" s="857"/>
      <c r="AT63" s="857"/>
      <c r="AU63" s="857">
        <v>3703</v>
      </c>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c r="A66" s="740" t="s">
        <v>400</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7" t="s">
        <v>384</v>
      </c>
      <c r="AG66" s="828"/>
      <c r="AH66" s="828"/>
      <c r="AI66" s="828"/>
      <c r="AJ66" s="868"/>
      <c r="AK66" s="746" t="s">
        <v>385</v>
      </c>
      <c r="AL66" s="741"/>
      <c r="AM66" s="741"/>
      <c r="AN66" s="741"/>
      <c r="AO66" s="742"/>
      <c r="AP66" s="746" t="s">
        <v>386</v>
      </c>
      <c r="AQ66" s="747"/>
      <c r="AR66" s="747"/>
      <c r="AS66" s="747"/>
      <c r="AT66" s="748"/>
      <c r="AU66" s="746" t="s">
        <v>401</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c r="A68" s="218">
        <v>1</v>
      </c>
      <c r="B68" s="882" t="s">
        <v>552</v>
      </c>
      <c r="C68" s="883"/>
      <c r="D68" s="883"/>
      <c r="E68" s="883"/>
      <c r="F68" s="883"/>
      <c r="G68" s="883"/>
      <c r="H68" s="883"/>
      <c r="I68" s="883"/>
      <c r="J68" s="883"/>
      <c r="K68" s="883"/>
      <c r="L68" s="883"/>
      <c r="M68" s="883"/>
      <c r="N68" s="883"/>
      <c r="O68" s="883"/>
      <c r="P68" s="884"/>
      <c r="Q68" s="885">
        <v>3009</v>
      </c>
      <c r="R68" s="879">
        <f t="shared" ref="R68:AT68" si="0">Z68/1000</f>
        <v>1.083E-6</v>
      </c>
      <c r="S68" s="879">
        <f t="shared" si="0"/>
        <v>0.315</v>
      </c>
      <c r="T68" s="879">
        <f t="shared" si="0"/>
        <v>0</v>
      </c>
      <c r="U68" s="879">
        <f t="shared" si="0"/>
        <v>7.2999999999999999E-5</v>
      </c>
      <c r="V68" s="879">
        <v>2694</v>
      </c>
      <c r="W68" s="879">
        <f t="shared" si="0"/>
        <v>8.6299999999999993E-7</v>
      </c>
      <c r="X68" s="879">
        <f t="shared" si="0"/>
        <v>0.315</v>
      </c>
      <c r="Y68" s="879">
        <f t="shared" si="0"/>
        <v>0</v>
      </c>
      <c r="Z68" s="879">
        <f t="shared" si="0"/>
        <v>1.083E-3</v>
      </c>
      <c r="AA68" s="879">
        <v>315</v>
      </c>
      <c r="AB68" s="879">
        <f t="shared" si="0"/>
        <v>0</v>
      </c>
      <c r="AC68" s="879">
        <f t="shared" si="0"/>
        <v>7.2999999999999995E-2</v>
      </c>
      <c r="AD68" s="879">
        <f t="shared" si="0"/>
        <v>0</v>
      </c>
      <c r="AE68" s="879">
        <f t="shared" si="0"/>
        <v>8.6299999999999994E-4</v>
      </c>
      <c r="AF68" s="879">
        <v>315</v>
      </c>
      <c r="AG68" s="879">
        <f t="shared" si="0"/>
        <v>0</v>
      </c>
      <c r="AH68" s="879">
        <f t="shared" si="0"/>
        <v>1.083</v>
      </c>
      <c r="AI68" s="879">
        <f t="shared" si="0"/>
        <v>0</v>
      </c>
      <c r="AJ68" s="879">
        <f t="shared" si="0"/>
        <v>0</v>
      </c>
      <c r="AK68" s="879">
        <v>73</v>
      </c>
      <c r="AL68" s="879">
        <f t="shared" si="0"/>
        <v>0</v>
      </c>
      <c r="AM68" s="879">
        <f t="shared" si="0"/>
        <v>0.86299999999999999</v>
      </c>
      <c r="AN68" s="879">
        <f t="shared" si="0"/>
        <v>0</v>
      </c>
      <c r="AO68" s="879">
        <f t="shared" si="0"/>
        <v>0</v>
      </c>
      <c r="AP68" s="879">
        <v>1083</v>
      </c>
      <c r="AQ68" s="879">
        <f t="shared" si="0"/>
        <v>0</v>
      </c>
      <c r="AR68" s="879">
        <f t="shared" si="0"/>
        <v>0</v>
      </c>
      <c r="AS68" s="879">
        <f t="shared" si="0"/>
        <v>0</v>
      </c>
      <c r="AT68" s="879">
        <f t="shared" si="0"/>
        <v>0</v>
      </c>
      <c r="AU68" s="879">
        <v>863</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c r="A69" s="220">
        <v>2</v>
      </c>
      <c r="B69" s="886" t="s">
        <v>553</v>
      </c>
      <c r="C69" s="887"/>
      <c r="D69" s="887"/>
      <c r="E69" s="887"/>
      <c r="F69" s="887"/>
      <c r="G69" s="887"/>
      <c r="H69" s="887"/>
      <c r="I69" s="887"/>
      <c r="J69" s="887"/>
      <c r="K69" s="887"/>
      <c r="L69" s="887"/>
      <c r="M69" s="887"/>
      <c r="N69" s="887"/>
      <c r="O69" s="887"/>
      <c r="P69" s="888"/>
      <c r="Q69" s="889">
        <v>10</v>
      </c>
      <c r="R69" s="843"/>
      <c r="S69" s="843"/>
      <c r="T69" s="843"/>
      <c r="U69" s="843"/>
      <c r="V69" s="843">
        <v>6</v>
      </c>
      <c r="W69" s="843"/>
      <c r="X69" s="843"/>
      <c r="Y69" s="843"/>
      <c r="Z69" s="843"/>
      <c r="AA69" s="843">
        <v>4</v>
      </c>
      <c r="AB69" s="843"/>
      <c r="AC69" s="843"/>
      <c r="AD69" s="843"/>
      <c r="AE69" s="843"/>
      <c r="AF69" s="843">
        <v>4</v>
      </c>
      <c r="AG69" s="843"/>
      <c r="AH69" s="843"/>
      <c r="AI69" s="843"/>
      <c r="AJ69" s="843"/>
      <c r="AK69" s="843">
        <v>0</v>
      </c>
      <c r="AL69" s="843"/>
      <c r="AM69" s="843"/>
      <c r="AN69" s="843"/>
      <c r="AO69" s="843"/>
      <c r="AP69" s="843">
        <v>0</v>
      </c>
      <c r="AQ69" s="843"/>
      <c r="AR69" s="843"/>
      <c r="AS69" s="843"/>
      <c r="AT69" s="843"/>
      <c r="AU69" s="843" t="s">
        <v>551</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c r="A70" s="220">
        <v>3</v>
      </c>
      <c r="B70" s="886" t="s">
        <v>554</v>
      </c>
      <c r="C70" s="887"/>
      <c r="D70" s="887"/>
      <c r="E70" s="887"/>
      <c r="F70" s="887"/>
      <c r="G70" s="887"/>
      <c r="H70" s="887"/>
      <c r="I70" s="887"/>
      <c r="J70" s="887"/>
      <c r="K70" s="887"/>
      <c r="L70" s="887"/>
      <c r="M70" s="887"/>
      <c r="N70" s="887"/>
      <c r="O70" s="887"/>
      <c r="P70" s="888"/>
      <c r="Q70" s="889">
        <v>22583</v>
      </c>
      <c r="R70" s="843"/>
      <c r="S70" s="843"/>
      <c r="T70" s="843"/>
      <c r="U70" s="843"/>
      <c r="V70" s="843">
        <v>21732</v>
      </c>
      <c r="W70" s="843"/>
      <c r="X70" s="843"/>
      <c r="Y70" s="843"/>
      <c r="Z70" s="843"/>
      <c r="AA70" s="843">
        <v>851</v>
      </c>
      <c r="AB70" s="843"/>
      <c r="AC70" s="843"/>
      <c r="AD70" s="843"/>
      <c r="AE70" s="843"/>
      <c r="AF70" s="843">
        <v>851</v>
      </c>
      <c r="AG70" s="843"/>
      <c r="AH70" s="843"/>
      <c r="AI70" s="843"/>
      <c r="AJ70" s="843"/>
      <c r="AK70" s="843">
        <v>21</v>
      </c>
      <c r="AL70" s="843"/>
      <c r="AM70" s="843"/>
      <c r="AN70" s="843"/>
      <c r="AO70" s="843"/>
      <c r="AP70" s="843">
        <v>0</v>
      </c>
      <c r="AQ70" s="843"/>
      <c r="AR70" s="843"/>
      <c r="AS70" s="843"/>
      <c r="AT70" s="843"/>
      <c r="AU70" s="843" t="s">
        <v>551</v>
      </c>
      <c r="AV70" s="843"/>
      <c r="AW70" s="843"/>
      <c r="AX70" s="843"/>
      <c r="AY70" s="843"/>
      <c r="AZ70" s="845" t="s">
        <v>559</v>
      </c>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c r="A71" s="220">
        <v>4</v>
      </c>
      <c r="B71" s="886" t="s">
        <v>554</v>
      </c>
      <c r="C71" s="887"/>
      <c r="D71" s="887"/>
      <c r="E71" s="887"/>
      <c r="F71" s="887"/>
      <c r="G71" s="887"/>
      <c r="H71" s="887"/>
      <c r="I71" s="887"/>
      <c r="J71" s="887"/>
      <c r="K71" s="887"/>
      <c r="L71" s="887"/>
      <c r="M71" s="887"/>
      <c r="N71" s="887"/>
      <c r="O71" s="887"/>
      <c r="P71" s="888"/>
      <c r="Q71" s="889">
        <v>138</v>
      </c>
      <c r="R71" s="843"/>
      <c r="S71" s="843"/>
      <c r="T71" s="843"/>
      <c r="U71" s="843"/>
      <c r="V71" s="843">
        <v>94</v>
      </c>
      <c r="W71" s="843"/>
      <c r="X71" s="843"/>
      <c r="Y71" s="843"/>
      <c r="Z71" s="843"/>
      <c r="AA71" s="843">
        <v>44</v>
      </c>
      <c r="AB71" s="843"/>
      <c r="AC71" s="843"/>
      <c r="AD71" s="843"/>
      <c r="AE71" s="843"/>
      <c r="AF71" s="843">
        <v>44</v>
      </c>
      <c r="AG71" s="843"/>
      <c r="AH71" s="843"/>
      <c r="AI71" s="843"/>
      <c r="AJ71" s="843"/>
      <c r="AK71" s="843" t="s">
        <v>551</v>
      </c>
      <c r="AL71" s="843"/>
      <c r="AM71" s="843"/>
      <c r="AN71" s="843"/>
      <c r="AO71" s="843"/>
      <c r="AP71" s="843" t="s">
        <v>551</v>
      </c>
      <c r="AQ71" s="843"/>
      <c r="AR71" s="843"/>
      <c r="AS71" s="843"/>
      <c r="AT71" s="843"/>
      <c r="AU71" s="843" t="s">
        <v>551</v>
      </c>
      <c r="AV71" s="843"/>
      <c r="AW71" s="843"/>
      <c r="AX71" s="843"/>
      <c r="AY71" s="843"/>
      <c r="AZ71" s="845" t="s">
        <v>560</v>
      </c>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c r="A72" s="220">
        <v>5</v>
      </c>
      <c r="B72" s="886" t="s">
        <v>555</v>
      </c>
      <c r="C72" s="887"/>
      <c r="D72" s="887"/>
      <c r="E72" s="887"/>
      <c r="F72" s="887"/>
      <c r="G72" s="887"/>
      <c r="H72" s="887"/>
      <c r="I72" s="887"/>
      <c r="J72" s="887"/>
      <c r="K72" s="887"/>
      <c r="L72" s="887"/>
      <c r="M72" s="887"/>
      <c r="N72" s="887"/>
      <c r="O72" s="887"/>
      <c r="P72" s="888"/>
      <c r="Q72" s="889">
        <v>315</v>
      </c>
      <c r="R72" s="843"/>
      <c r="S72" s="843"/>
      <c r="T72" s="843"/>
      <c r="U72" s="843"/>
      <c r="V72" s="843">
        <v>266</v>
      </c>
      <c r="W72" s="843"/>
      <c r="X72" s="843"/>
      <c r="Y72" s="843"/>
      <c r="Z72" s="843"/>
      <c r="AA72" s="843">
        <v>49</v>
      </c>
      <c r="AB72" s="843"/>
      <c r="AC72" s="843"/>
      <c r="AD72" s="843"/>
      <c r="AE72" s="843"/>
      <c r="AF72" s="843">
        <v>49</v>
      </c>
      <c r="AG72" s="843"/>
      <c r="AH72" s="843"/>
      <c r="AI72" s="843"/>
      <c r="AJ72" s="843"/>
      <c r="AK72" s="843">
        <v>7</v>
      </c>
      <c r="AL72" s="843"/>
      <c r="AM72" s="843"/>
      <c r="AN72" s="843"/>
      <c r="AO72" s="843"/>
      <c r="AP72" s="843">
        <v>0</v>
      </c>
      <c r="AQ72" s="843"/>
      <c r="AR72" s="843"/>
      <c r="AS72" s="843"/>
      <c r="AT72" s="843"/>
      <c r="AU72" s="843" t="s">
        <v>551</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c r="A73" s="220">
        <v>6</v>
      </c>
      <c r="B73" s="886" t="s">
        <v>556</v>
      </c>
      <c r="C73" s="887"/>
      <c r="D73" s="887"/>
      <c r="E73" s="887"/>
      <c r="F73" s="887"/>
      <c r="G73" s="887"/>
      <c r="H73" s="887"/>
      <c r="I73" s="887"/>
      <c r="J73" s="887"/>
      <c r="K73" s="887"/>
      <c r="L73" s="887"/>
      <c r="M73" s="887"/>
      <c r="N73" s="887"/>
      <c r="O73" s="887"/>
      <c r="P73" s="888"/>
      <c r="Q73" s="889">
        <v>308</v>
      </c>
      <c r="R73" s="843"/>
      <c r="S73" s="843"/>
      <c r="T73" s="843"/>
      <c r="U73" s="843"/>
      <c r="V73" s="843">
        <v>290</v>
      </c>
      <c r="W73" s="843"/>
      <c r="X73" s="843"/>
      <c r="Y73" s="843"/>
      <c r="Z73" s="843"/>
      <c r="AA73" s="843">
        <v>18</v>
      </c>
      <c r="AB73" s="843"/>
      <c r="AC73" s="843"/>
      <c r="AD73" s="843"/>
      <c r="AE73" s="843"/>
      <c r="AF73" s="843">
        <v>18</v>
      </c>
      <c r="AG73" s="843"/>
      <c r="AH73" s="843"/>
      <c r="AI73" s="843"/>
      <c r="AJ73" s="843"/>
      <c r="AK73" s="843">
        <v>7</v>
      </c>
      <c r="AL73" s="843"/>
      <c r="AM73" s="843"/>
      <c r="AN73" s="843"/>
      <c r="AO73" s="843"/>
      <c r="AP73" s="843">
        <v>0</v>
      </c>
      <c r="AQ73" s="843"/>
      <c r="AR73" s="843"/>
      <c r="AS73" s="843"/>
      <c r="AT73" s="843"/>
      <c r="AU73" s="843" t="s">
        <v>551</v>
      </c>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c r="A74" s="220">
        <v>7</v>
      </c>
      <c r="B74" s="886" t="s">
        <v>558</v>
      </c>
      <c r="C74" s="887"/>
      <c r="D74" s="887"/>
      <c r="E74" s="887"/>
      <c r="F74" s="887"/>
      <c r="G74" s="887"/>
      <c r="H74" s="887"/>
      <c r="I74" s="887"/>
      <c r="J74" s="887"/>
      <c r="K74" s="887"/>
      <c r="L74" s="887"/>
      <c r="M74" s="887"/>
      <c r="N74" s="887"/>
      <c r="O74" s="887"/>
      <c r="P74" s="888"/>
      <c r="Q74" s="889">
        <v>2263</v>
      </c>
      <c r="R74" s="843"/>
      <c r="S74" s="843"/>
      <c r="T74" s="843"/>
      <c r="U74" s="843"/>
      <c r="V74" s="843">
        <v>2225</v>
      </c>
      <c r="W74" s="843"/>
      <c r="X74" s="843"/>
      <c r="Y74" s="843"/>
      <c r="Z74" s="843"/>
      <c r="AA74" s="843">
        <v>38</v>
      </c>
      <c r="AB74" s="843"/>
      <c r="AC74" s="843"/>
      <c r="AD74" s="843"/>
      <c r="AE74" s="843"/>
      <c r="AF74" s="843">
        <v>38</v>
      </c>
      <c r="AG74" s="843"/>
      <c r="AH74" s="843"/>
      <c r="AI74" s="843"/>
      <c r="AJ74" s="843"/>
      <c r="AK74" s="843" t="s">
        <v>551</v>
      </c>
      <c r="AL74" s="843"/>
      <c r="AM74" s="843"/>
      <c r="AN74" s="843"/>
      <c r="AO74" s="843"/>
      <c r="AP74" s="843" t="s">
        <v>551</v>
      </c>
      <c r="AQ74" s="843"/>
      <c r="AR74" s="843"/>
      <c r="AS74" s="843"/>
      <c r="AT74" s="843"/>
      <c r="AU74" s="843" t="s">
        <v>551</v>
      </c>
      <c r="AV74" s="843"/>
      <c r="AW74" s="843"/>
      <c r="AX74" s="843"/>
      <c r="AY74" s="843"/>
      <c r="AZ74" s="845" t="s">
        <v>559</v>
      </c>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c r="A75" s="220">
        <v>8</v>
      </c>
      <c r="B75" s="886" t="s">
        <v>558</v>
      </c>
      <c r="C75" s="887"/>
      <c r="D75" s="887"/>
      <c r="E75" s="887"/>
      <c r="F75" s="887"/>
      <c r="G75" s="887"/>
      <c r="H75" s="887"/>
      <c r="I75" s="887"/>
      <c r="J75" s="887"/>
      <c r="K75" s="887"/>
      <c r="L75" s="887"/>
      <c r="M75" s="887"/>
      <c r="N75" s="887"/>
      <c r="O75" s="887"/>
      <c r="P75" s="888"/>
      <c r="Q75" s="890">
        <v>924950</v>
      </c>
      <c r="R75" s="891"/>
      <c r="S75" s="891"/>
      <c r="T75" s="891"/>
      <c r="U75" s="847"/>
      <c r="V75" s="892">
        <v>909345</v>
      </c>
      <c r="W75" s="891"/>
      <c r="X75" s="891"/>
      <c r="Y75" s="891"/>
      <c r="Z75" s="847"/>
      <c r="AA75" s="892">
        <v>15606</v>
      </c>
      <c r="AB75" s="891"/>
      <c r="AC75" s="891"/>
      <c r="AD75" s="891"/>
      <c r="AE75" s="847"/>
      <c r="AF75" s="892">
        <v>15606</v>
      </c>
      <c r="AG75" s="891"/>
      <c r="AH75" s="891"/>
      <c r="AI75" s="891"/>
      <c r="AJ75" s="847"/>
      <c r="AK75" s="892">
        <v>9690</v>
      </c>
      <c r="AL75" s="891"/>
      <c r="AM75" s="891"/>
      <c r="AN75" s="891"/>
      <c r="AO75" s="847"/>
      <c r="AP75" s="892" t="s">
        <v>551</v>
      </c>
      <c r="AQ75" s="891"/>
      <c r="AR75" s="891"/>
      <c r="AS75" s="891"/>
      <c r="AT75" s="847"/>
      <c r="AU75" s="892" t="s">
        <v>551</v>
      </c>
      <c r="AV75" s="891"/>
      <c r="AW75" s="891"/>
      <c r="AX75" s="891"/>
      <c r="AY75" s="847"/>
      <c r="AZ75" s="845" t="s">
        <v>561</v>
      </c>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c r="A76" s="220">
        <v>9</v>
      </c>
      <c r="B76" s="886" t="s">
        <v>557</v>
      </c>
      <c r="C76" s="887"/>
      <c r="D76" s="887"/>
      <c r="E76" s="887"/>
      <c r="F76" s="887"/>
      <c r="G76" s="887"/>
      <c r="H76" s="887"/>
      <c r="I76" s="887"/>
      <c r="J76" s="887"/>
      <c r="K76" s="887"/>
      <c r="L76" s="887"/>
      <c r="M76" s="887"/>
      <c r="N76" s="887"/>
      <c r="O76" s="887"/>
      <c r="P76" s="888"/>
      <c r="Q76" s="890">
        <v>7139</v>
      </c>
      <c r="R76" s="891"/>
      <c r="S76" s="891"/>
      <c r="T76" s="891"/>
      <c r="U76" s="847"/>
      <c r="V76" s="892">
        <v>6979</v>
      </c>
      <c r="W76" s="891"/>
      <c r="X76" s="891"/>
      <c r="Y76" s="891"/>
      <c r="Z76" s="847"/>
      <c r="AA76" s="892">
        <v>160</v>
      </c>
      <c r="AB76" s="891"/>
      <c r="AC76" s="891"/>
      <c r="AD76" s="891"/>
      <c r="AE76" s="847"/>
      <c r="AF76" s="892">
        <v>160</v>
      </c>
      <c r="AG76" s="891"/>
      <c r="AH76" s="891"/>
      <c r="AI76" s="891"/>
      <c r="AJ76" s="847"/>
      <c r="AK76" s="892">
        <v>208</v>
      </c>
      <c r="AL76" s="891"/>
      <c r="AM76" s="891"/>
      <c r="AN76" s="891"/>
      <c r="AO76" s="847"/>
      <c r="AP76" s="892">
        <v>986</v>
      </c>
      <c r="AQ76" s="891"/>
      <c r="AR76" s="891"/>
      <c r="AS76" s="891"/>
      <c r="AT76" s="847"/>
      <c r="AU76" s="892">
        <v>314</v>
      </c>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c r="A88" s="222" t="s">
        <v>377</v>
      </c>
      <c r="B88" s="802" t="s">
        <v>402</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17085</v>
      </c>
      <c r="AG88" s="857"/>
      <c r="AH88" s="857"/>
      <c r="AI88" s="857"/>
      <c r="AJ88" s="857"/>
      <c r="AK88" s="854"/>
      <c r="AL88" s="854"/>
      <c r="AM88" s="854"/>
      <c r="AN88" s="854"/>
      <c r="AO88" s="854"/>
      <c r="AP88" s="857">
        <v>2069</v>
      </c>
      <c r="AQ88" s="857"/>
      <c r="AR88" s="857"/>
      <c r="AS88" s="857"/>
      <c r="AT88" s="857"/>
      <c r="AU88" s="857">
        <v>1177</v>
      </c>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802" t="s">
        <v>403</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5</v>
      </c>
      <c r="CS102" s="865"/>
      <c r="CT102" s="865"/>
      <c r="CU102" s="865"/>
      <c r="CV102" s="904"/>
      <c r="CW102" s="903">
        <v>0</v>
      </c>
      <c r="CX102" s="865"/>
      <c r="CY102" s="865"/>
      <c r="CZ102" s="865"/>
      <c r="DA102" s="904"/>
      <c r="DB102" s="903">
        <v>0</v>
      </c>
      <c r="DC102" s="865"/>
      <c r="DD102" s="865"/>
      <c r="DE102" s="865"/>
      <c r="DF102" s="904"/>
      <c r="DG102" s="903">
        <v>0</v>
      </c>
      <c r="DH102" s="865"/>
      <c r="DI102" s="865"/>
      <c r="DJ102" s="865"/>
      <c r="DK102" s="904"/>
      <c r="DL102" s="903">
        <v>0</v>
      </c>
      <c r="DM102" s="865"/>
      <c r="DN102" s="865"/>
      <c r="DO102" s="865"/>
      <c r="DP102" s="904"/>
      <c r="DQ102" s="903">
        <v>0</v>
      </c>
      <c r="DR102" s="865"/>
      <c r="DS102" s="865"/>
      <c r="DT102" s="865"/>
      <c r="DU102" s="904"/>
      <c r="DV102" s="802"/>
      <c r="DW102" s="803"/>
      <c r="DX102" s="803"/>
      <c r="DY102" s="803"/>
      <c r="DZ102" s="927"/>
      <c r="EA102" s="212"/>
    </row>
    <row r="103" spans="1:131" ht="26.25" customHeight="1">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404</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405</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c r="A107" s="231"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c r="A108" s="930" t="s">
        <v>408</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409</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c r="A109" s="925" t="s">
        <v>410</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411</v>
      </c>
      <c r="AB109" s="906"/>
      <c r="AC109" s="906"/>
      <c r="AD109" s="906"/>
      <c r="AE109" s="907"/>
      <c r="AF109" s="905" t="s">
        <v>412</v>
      </c>
      <c r="AG109" s="906"/>
      <c r="AH109" s="906"/>
      <c r="AI109" s="906"/>
      <c r="AJ109" s="907"/>
      <c r="AK109" s="905" t="s">
        <v>294</v>
      </c>
      <c r="AL109" s="906"/>
      <c r="AM109" s="906"/>
      <c r="AN109" s="906"/>
      <c r="AO109" s="907"/>
      <c r="AP109" s="905" t="s">
        <v>413</v>
      </c>
      <c r="AQ109" s="906"/>
      <c r="AR109" s="906"/>
      <c r="AS109" s="906"/>
      <c r="AT109" s="908"/>
      <c r="AU109" s="925" t="s">
        <v>410</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411</v>
      </c>
      <c r="BR109" s="906"/>
      <c r="BS109" s="906"/>
      <c r="BT109" s="906"/>
      <c r="BU109" s="907"/>
      <c r="BV109" s="905" t="s">
        <v>412</v>
      </c>
      <c r="BW109" s="906"/>
      <c r="BX109" s="906"/>
      <c r="BY109" s="906"/>
      <c r="BZ109" s="907"/>
      <c r="CA109" s="905" t="s">
        <v>294</v>
      </c>
      <c r="CB109" s="906"/>
      <c r="CC109" s="906"/>
      <c r="CD109" s="906"/>
      <c r="CE109" s="907"/>
      <c r="CF109" s="926" t="s">
        <v>413</v>
      </c>
      <c r="CG109" s="926"/>
      <c r="CH109" s="926"/>
      <c r="CI109" s="926"/>
      <c r="CJ109" s="926"/>
      <c r="CK109" s="905" t="s">
        <v>414</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411</v>
      </c>
      <c r="DH109" s="906"/>
      <c r="DI109" s="906"/>
      <c r="DJ109" s="906"/>
      <c r="DK109" s="907"/>
      <c r="DL109" s="905" t="s">
        <v>412</v>
      </c>
      <c r="DM109" s="906"/>
      <c r="DN109" s="906"/>
      <c r="DO109" s="906"/>
      <c r="DP109" s="907"/>
      <c r="DQ109" s="905" t="s">
        <v>294</v>
      </c>
      <c r="DR109" s="906"/>
      <c r="DS109" s="906"/>
      <c r="DT109" s="906"/>
      <c r="DU109" s="907"/>
      <c r="DV109" s="905" t="s">
        <v>413</v>
      </c>
      <c r="DW109" s="906"/>
      <c r="DX109" s="906"/>
      <c r="DY109" s="906"/>
      <c r="DZ109" s="908"/>
    </row>
    <row r="110" spans="1:131" s="212" customFormat="1" ht="26.25" customHeight="1">
      <c r="A110" s="909" t="s">
        <v>415</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3739333</v>
      </c>
      <c r="AB110" s="913"/>
      <c r="AC110" s="913"/>
      <c r="AD110" s="913"/>
      <c r="AE110" s="914"/>
      <c r="AF110" s="915">
        <v>3831924</v>
      </c>
      <c r="AG110" s="913"/>
      <c r="AH110" s="913"/>
      <c r="AI110" s="913"/>
      <c r="AJ110" s="914"/>
      <c r="AK110" s="915">
        <v>3931176</v>
      </c>
      <c r="AL110" s="913"/>
      <c r="AM110" s="913"/>
      <c r="AN110" s="913"/>
      <c r="AO110" s="914"/>
      <c r="AP110" s="916">
        <v>12.9</v>
      </c>
      <c r="AQ110" s="917"/>
      <c r="AR110" s="917"/>
      <c r="AS110" s="917"/>
      <c r="AT110" s="918"/>
      <c r="AU110" s="919" t="s">
        <v>69</v>
      </c>
      <c r="AV110" s="920"/>
      <c r="AW110" s="920"/>
      <c r="AX110" s="920"/>
      <c r="AY110" s="920"/>
      <c r="AZ110" s="942" t="s">
        <v>416</v>
      </c>
      <c r="BA110" s="910"/>
      <c r="BB110" s="910"/>
      <c r="BC110" s="910"/>
      <c r="BD110" s="910"/>
      <c r="BE110" s="910"/>
      <c r="BF110" s="910"/>
      <c r="BG110" s="910"/>
      <c r="BH110" s="910"/>
      <c r="BI110" s="910"/>
      <c r="BJ110" s="910"/>
      <c r="BK110" s="910"/>
      <c r="BL110" s="910"/>
      <c r="BM110" s="910"/>
      <c r="BN110" s="910"/>
      <c r="BO110" s="910"/>
      <c r="BP110" s="911"/>
      <c r="BQ110" s="943">
        <v>43446820</v>
      </c>
      <c r="BR110" s="944"/>
      <c r="BS110" s="944"/>
      <c r="BT110" s="944"/>
      <c r="BU110" s="944"/>
      <c r="BV110" s="944">
        <v>41665179</v>
      </c>
      <c r="BW110" s="944"/>
      <c r="BX110" s="944"/>
      <c r="BY110" s="944"/>
      <c r="BZ110" s="944"/>
      <c r="CA110" s="944">
        <v>40782219</v>
      </c>
      <c r="CB110" s="944"/>
      <c r="CC110" s="944"/>
      <c r="CD110" s="944"/>
      <c r="CE110" s="944"/>
      <c r="CF110" s="957">
        <v>134.30000000000001</v>
      </c>
      <c r="CG110" s="958"/>
      <c r="CH110" s="958"/>
      <c r="CI110" s="958"/>
      <c r="CJ110" s="958"/>
      <c r="CK110" s="959" t="s">
        <v>417</v>
      </c>
      <c r="CL110" s="960"/>
      <c r="CM110" s="942" t="s">
        <v>418</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c r="A111" s="947" t="s">
        <v>419</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420</v>
      </c>
      <c r="BA111" s="936"/>
      <c r="BB111" s="936"/>
      <c r="BC111" s="936"/>
      <c r="BD111" s="936"/>
      <c r="BE111" s="936"/>
      <c r="BF111" s="936"/>
      <c r="BG111" s="936"/>
      <c r="BH111" s="936"/>
      <c r="BI111" s="936"/>
      <c r="BJ111" s="936"/>
      <c r="BK111" s="936"/>
      <c r="BL111" s="936"/>
      <c r="BM111" s="936"/>
      <c r="BN111" s="936"/>
      <c r="BO111" s="936"/>
      <c r="BP111" s="937"/>
      <c r="BQ111" s="938" t="s">
        <v>122</v>
      </c>
      <c r="BR111" s="939"/>
      <c r="BS111" s="939"/>
      <c r="BT111" s="939"/>
      <c r="BU111" s="939"/>
      <c r="BV111" s="939" t="s">
        <v>122</v>
      </c>
      <c r="BW111" s="939"/>
      <c r="BX111" s="939"/>
      <c r="BY111" s="939"/>
      <c r="BZ111" s="939"/>
      <c r="CA111" s="939" t="s">
        <v>122</v>
      </c>
      <c r="CB111" s="939"/>
      <c r="CC111" s="939"/>
      <c r="CD111" s="939"/>
      <c r="CE111" s="939"/>
      <c r="CF111" s="933" t="s">
        <v>122</v>
      </c>
      <c r="CG111" s="934"/>
      <c r="CH111" s="934"/>
      <c r="CI111" s="934"/>
      <c r="CJ111" s="934"/>
      <c r="CK111" s="961"/>
      <c r="CL111" s="962"/>
      <c r="CM111" s="935" t="s">
        <v>421</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c r="A112" s="965" t="s">
        <v>422</v>
      </c>
      <c r="B112" s="966"/>
      <c r="C112" s="936" t="s">
        <v>423</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424</v>
      </c>
      <c r="BA112" s="936"/>
      <c r="BB112" s="936"/>
      <c r="BC112" s="936"/>
      <c r="BD112" s="936"/>
      <c r="BE112" s="936"/>
      <c r="BF112" s="936"/>
      <c r="BG112" s="936"/>
      <c r="BH112" s="936"/>
      <c r="BI112" s="936"/>
      <c r="BJ112" s="936"/>
      <c r="BK112" s="936"/>
      <c r="BL112" s="936"/>
      <c r="BM112" s="936"/>
      <c r="BN112" s="936"/>
      <c r="BO112" s="936"/>
      <c r="BP112" s="937"/>
      <c r="BQ112" s="938">
        <v>5113183</v>
      </c>
      <c r="BR112" s="939"/>
      <c r="BS112" s="939"/>
      <c r="BT112" s="939"/>
      <c r="BU112" s="939"/>
      <c r="BV112" s="939">
        <v>4771900</v>
      </c>
      <c r="BW112" s="939"/>
      <c r="BX112" s="939"/>
      <c r="BY112" s="939"/>
      <c r="BZ112" s="939"/>
      <c r="CA112" s="939">
        <v>3703239</v>
      </c>
      <c r="CB112" s="939"/>
      <c r="CC112" s="939"/>
      <c r="CD112" s="939"/>
      <c r="CE112" s="939"/>
      <c r="CF112" s="933">
        <v>12.2</v>
      </c>
      <c r="CG112" s="934"/>
      <c r="CH112" s="934"/>
      <c r="CI112" s="934"/>
      <c r="CJ112" s="934"/>
      <c r="CK112" s="961"/>
      <c r="CL112" s="962"/>
      <c r="CM112" s="935" t="s">
        <v>425</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c r="A113" s="967"/>
      <c r="B113" s="968"/>
      <c r="C113" s="936" t="s">
        <v>426</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1205565</v>
      </c>
      <c r="AB113" s="951"/>
      <c r="AC113" s="951"/>
      <c r="AD113" s="951"/>
      <c r="AE113" s="952"/>
      <c r="AF113" s="953">
        <v>1311814</v>
      </c>
      <c r="AG113" s="951"/>
      <c r="AH113" s="951"/>
      <c r="AI113" s="951"/>
      <c r="AJ113" s="952"/>
      <c r="AK113" s="953">
        <v>1152256</v>
      </c>
      <c r="AL113" s="951"/>
      <c r="AM113" s="951"/>
      <c r="AN113" s="951"/>
      <c r="AO113" s="952"/>
      <c r="AP113" s="954">
        <v>3.8</v>
      </c>
      <c r="AQ113" s="955"/>
      <c r="AR113" s="955"/>
      <c r="AS113" s="955"/>
      <c r="AT113" s="956"/>
      <c r="AU113" s="921"/>
      <c r="AV113" s="922"/>
      <c r="AW113" s="922"/>
      <c r="AX113" s="922"/>
      <c r="AY113" s="922"/>
      <c r="AZ113" s="935" t="s">
        <v>427</v>
      </c>
      <c r="BA113" s="936"/>
      <c r="BB113" s="936"/>
      <c r="BC113" s="936"/>
      <c r="BD113" s="936"/>
      <c r="BE113" s="936"/>
      <c r="BF113" s="936"/>
      <c r="BG113" s="936"/>
      <c r="BH113" s="936"/>
      <c r="BI113" s="936"/>
      <c r="BJ113" s="936"/>
      <c r="BK113" s="936"/>
      <c r="BL113" s="936"/>
      <c r="BM113" s="936"/>
      <c r="BN113" s="936"/>
      <c r="BO113" s="936"/>
      <c r="BP113" s="937"/>
      <c r="BQ113" s="938">
        <v>1173435</v>
      </c>
      <c r="BR113" s="939"/>
      <c r="BS113" s="939"/>
      <c r="BT113" s="939"/>
      <c r="BU113" s="939"/>
      <c r="BV113" s="939">
        <v>1158541</v>
      </c>
      <c r="BW113" s="939"/>
      <c r="BX113" s="939"/>
      <c r="BY113" s="939"/>
      <c r="BZ113" s="939"/>
      <c r="CA113" s="939">
        <v>1177208</v>
      </c>
      <c r="CB113" s="939"/>
      <c r="CC113" s="939"/>
      <c r="CD113" s="939"/>
      <c r="CE113" s="939"/>
      <c r="CF113" s="933">
        <v>3.9</v>
      </c>
      <c r="CG113" s="934"/>
      <c r="CH113" s="934"/>
      <c r="CI113" s="934"/>
      <c r="CJ113" s="934"/>
      <c r="CK113" s="961"/>
      <c r="CL113" s="962"/>
      <c r="CM113" s="935" t="s">
        <v>428</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c r="A114" s="967"/>
      <c r="B114" s="968"/>
      <c r="C114" s="936" t="s">
        <v>429</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267279</v>
      </c>
      <c r="AB114" s="972"/>
      <c r="AC114" s="972"/>
      <c r="AD114" s="972"/>
      <c r="AE114" s="973"/>
      <c r="AF114" s="974">
        <v>413172</v>
      </c>
      <c r="AG114" s="972"/>
      <c r="AH114" s="972"/>
      <c r="AI114" s="972"/>
      <c r="AJ114" s="973"/>
      <c r="AK114" s="974">
        <v>447408</v>
      </c>
      <c r="AL114" s="972"/>
      <c r="AM114" s="972"/>
      <c r="AN114" s="972"/>
      <c r="AO114" s="973"/>
      <c r="AP114" s="975">
        <v>1.5</v>
      </c>
      <c r="AQ114" s="976"/>
      <c r="AR114" s="976"/>
      <c r="AS114" s="976"/>
      <c r="AT114" s="977"/>
      <c r="AU114" s="921"/>
      <c r="AV114" s="922"/>
      <c r="AW114" s="922"/>
      <c r="AX114" s="922"/>
      <c r="AY114" s="922"/>
      <c r="AZ114" s="935" t="s">
        <v>430</v>
      </c>
      <c r="BA114" s="936"/>
      <c r="BB114" s="936"/>
      <c r="BC114" s="936"/>
      <c r="BD114" s="936"/>
      <c r="BE114" s="936"/>
      <c r="BF114" s="936"/>
      <c r="BG114" s="936"/>
      <c r="BH114" s="936"/>
      <c r="BI114" s="936"/>
      <c r="BJ114" s="936"/>
      <c r="BK114" s="936"/>
      <c r="BL114" s="936"/>
      <c r="BM114" s="936"/>
      <c r="BN114" s="936"/>
      <c r="BO114" s="936"/>
      <c r="BP114" s="937"/>
      <c r="BQ114" s="938">
        <v>3303342</v>
      </c>
      <c r="BR114" s="939"/>
      <c r="BS114" s="939"/>
      <c r="BT114" s="939"/>
      <c r="BU114" s="939"/>
      <c r="BV114" s="939">
        <v>3593121</v>
      </c>
      <c r="BW114" s="939"/>
      <c r="BX114" s="939"/>
      <c r="BY114" s="939"/>
      <c r="BZ114" s="939"/>
      <c r="CA114" s="939">
        <v>3219655</v>
      </c>
      <c r="CB114" s="939"/>
      <c r="CC114" s="939"/>
      <c r="CD114" s="939"/>
      <c r="CE114" s="939"/>
      <c r="CF114" s="933">
        <v>10.6</v>
      </c>
      <c r="CG114" s="934"/>
      <c r="CH114" s="934"/>
      <c r="CI114" s="934"/>
      <c r="CJ114" s="934"/>
      <c r="CK114" s="961"/>
      <c r="CL114" s="962"/>
      <c r="CM114" s="935" t="s">
        <v>431</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c r="A115" s="967"/>
      <c r="B115" s="968"/>
      <c r="C115" s="936" t="s">
        <v>432</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t="s">
        <v>122</v>
      </c>
      <c r="AB115" s="951"/>
      <c r="AC115" s="951"/>
      <c r="AD115" s="951"/>
      <c r="AE115" s="952"/>
      <c r="AF115" s="953" t="s">
        <v>122</v>
      </c>
      <c r="AG115" s="951"/>
      <c r="AH115" s="951"/>
      <c r="AI115" s="951"/>
      <c r="AJ115" s="952"/>
      <c r="AK115" s="953" t="s">
        <v>122</v>
      </c>
      <c r="AL115" s="951"/>
      <c r="AM115" s="951"/>
      <c r="AN115" s="951"/>
      <c r="AO115" s="952"/>
      <c r="AP115" s="954" t="s">
        <v>122</v>
      </c>
      <c r="AQ115" s="955"/>
      <c r="AR115" s="955"/>
      <c r="AS115" s="955"/>
      <c r="AT115" s="956"/>
      <c r="AU115" s="921"/>
      <c r="AV115" s="922"/>
      <c r="AW115" s="922"/>
      <c r="AX115" s="922"/>
      <c r="AY115" s="922"/>
      <c r="AZ115" s="935" t="s">
        <v>433</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434</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c r="A116" s="969"/>
      <c r="B116" s="970"/>
      <c r="C116" s="978" t="s">
        <v>435</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436</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437</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438</v>
      </c>
      <c r="Z117" s="907"/>
      <c r="AA117" s="991">
        <v>5212177</v>
      </c>
      <c r="AB117" s="992"/>
      <c r="AC117" s="992"/>
      <c r="AD117" s="992"/>
      <c r="AE117" s="993"/>
      <c r="AF117" s="994">
        <v>5556910</v>
      </c>
      <c r="AG117" s="992"/>
      <c r="AH117" s="992"/>
      <c r="AI117" s="992"/>
      <c r="AJ117" s="993"/>
      <c r="AK117" s="994">
        <v>5530840</v>
      </c>
      <c r="AL117" s="992"/>
      <c r="AM117" s="992"/>
      <c r="AN117" s="992"/>
      <c r="AO117" s="993"/>
      <c r="AP117" s="995"/>
      <c r="AQ117" s="996"/>
      <c r="AR117" s="996"/>
      <c r="AS117" s="996"/>
      <c r="AT117" s="997"/>
      <c r="AU117" s="921"/>
      <c r="AV117" s="922"/>
      <c r="AW117" s="922"/>
      <c r="AX117" s="922"/>
      <c r="AY117" s="922"/>
      <c r="AZ117" s="987" t="s">
        <v>439</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440</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c r="A118" s="925" t="s">
        <v>414</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411</v>
      </c>
      <c r="AB118" s="906"/>
      <c r="AC118" s="906"/>
      <c r="AD118" s="906"/>
      <c r="AE118" s="907"/>
      <c r="AF118" s="905" t="s">
        <v>412</v>
      </c>
      <c r="AG118" s="906"/>
      <c r="AH118" s="906"/>
      <c r="AI118" s="906"/>
      <c r="AJ118" s="907"/>
      <c r="AK118" s="905" t="s">
        <v>294</v>
      </c>
      <c r="AL118" s="906"/>
      <c r="AM118" s="906"/>
      <c r="AN118" s="906"/>
      <c r="AO118" s="907"/>
      <c r="AP118" s="983" t="s">
        <v>413</v>
      </c>
      <c r="AQ118" s="984"/>
      <c r="AR118" s="984"/>
      <c r="AS118" s="984"/>
      <c r="AT118" s="985"/>
      <c r="AU118" s="921"/>
      <c r="AV118" s="922"/>
      <c r="AW118" s="922"/>
      <c r="AX118" s="922"/>
      <c r="AY118" s="922"/>
      <c r="AZ118" s="986" t="s">
        <v>441</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442</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c r="A119" s="1069" t="s">
        <v>417</v>
      </c>
      <c r="B119" s="960"/>
      <c r="C119" s="942" t="s">
        <v>418</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177</v>
      </c>
      <c r="BA119" s="233"/>
      <c r="BB119" s="233"/>
      <c r="BC119" s="233"/>
      <c r="BD119" s="233"/>
      <c r="BE119" s="233"/>
      <c r="BF119" s="233"/>
      <c r="BG119" s="233"/>
      <c r="BH119" s="233"/>
      <c r="BI119" s="233"/>
      <c r="BJ119" s="233"/>
      <c r="BK119" s="233"/>
      <c r="BL119" s="233"/>
      <c r="BM119" s="233"/>
      <c r="BN119" s="233"/>
      <c r="BO119" s="990" t="s">
        <v>443</v>
      </c>
      <c r="BP119" s="1018"/>
      <c r="BQ119" s="1012">
        <v>53036780</v>
      </c>
      <c r="BR119" s="1013"/>
      <c r="BS119" s="1013"/>
      <c r="BT119" s="1013"/>
      <c r="BU119" s="1013"/>
      <c r="BV119" s="1013">
        <v>51188741</v>
      </c>
      <c r="BW119" s="1013"/>
      <c r="BX119" s="1013"/>
      <c r="BY119" s="1013"/>
      <c r="BZ119" s="1013"/>
      <c r="CA119" s="1013">
        <v>48882321</v>
      </c>
      <c r="CB119" s="1013"/>
      <c r="CC119" s="1013"/>
      <c r="CD119" s="1013"/>
      <c r="CE119" s="1013"/>
      <c r="CF119" s="1014"/>
      <c r="CG119" s="1015"/>
      <c r="CH119" s="1015"/>
      <c r="CI119" s="1015"/>
      <c r="CJ119" s="1016"/>
      <c r="CK119" s="963"/>
      <c r="CL119" s="964"/>
      <c r="CM119" s="986" t="s">
        <v>444</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c r="A120" s="1070"/>
      <c r="B120" s="962"/>
      <c r="C120" s="935" t="s">
        <v>421</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445</v>
      </c>
      <c r="AV120" s="1005"/>
      <c r="AW120" s="1005"/>
      <c r="AX120" s="1005"/>
      <c r="AY120" s="1006"/>
      <c r="AZ120" s="942" t="s">
        <v>446</v>
      </c>
      <c r="BA120" s="910"/>
      <c r="BB120" s="910"/>
      <c r="BC120" s="910"/>
      <c r="BD120" s="910"/>
      <c r="BE120" s="910"/>
      <c r="BF120" s="910"/>
      <c r="BG120" s="910"/>
      <c r="BH120" s="910"/>
      <c r="BI120" s="910"/>
      <c r="BJ120" s="910"/>
      <c r="BK120" s="910"/>
      <c r="BL120" s="910"/>
      <c r="BM120" s="910"/>
      <c r="BN120" s="910"/>
      <c r="BO120" s="910"/>
      <c r="BP120" s="911"/>
      <c r="BQ120" s="943">
        <v>10356348</v>
      </c>
      <c r="BR120" s="944"/>
      <c r="BS120" s="944"/>
      <c r="BT120" s="944"/>
      <c r="BU120" s="944"/>
      <c r="BV120" s="944">
        <v>9221015</v>
      </c>
      <c r="BW120" s="944"/>
      <c r="BX120" s="944"/>
      <c r="BY120" s="944"/>
      <c r="BZ120" s="944"/>
      <c r="CA120" s="944">
        <v>7831923</v>
      </c>
      <c r="CB120" s="944"/>
      <c r="CC120" s="944"/>
      <c r="CD120" s="944"/>
      <c r="CE120" s="944"/>
      <c r="CF120" s="957">
        <v>25.8</v>
      </c>
      <c r="CG120" s="958"/>
      <c r="CH120" s="958"/>
      <c r="CI120" s="958"/>
      <c r="CJ120" s="958"/>
      <c r="CK120" s="1019" t="s">
        <v>447</v>
      </c>
      <c r="CL120" s="1020"/>
      <c r="CM120" s="1020"/>
      <c r="CN120" s="1020"/>
      <c r="CO120" s="1021"/>
      <c r="CP120" s="1027" t="s">
        <v>394</v>
      </c>
      <c r="CQ120" s="1028"/>
      <c r="CR120" s="1028"/>
      <c r="CS120" s="1028"/>
      <c r="CT120" s="1028"/>
      <c r="CU120" s="1028"/>
      <c r="CV120" s="1028"/>
      <c r="CW120" s="1028"/>
      <c r="CX120" s="1028"/>
      <c r="CY120" s="1028"/>
      <c r="CZ120" s="1028"/>
      <c r="DA120" s="1028"/>
      <c r="DB120" s="1028"/>
      <c r="DC120" s="1028"/>
      <c r="DD120" s="1028"/>
      <c r="DE120" s="1028"/>
      <c r="DF120" s="1029"/>
      <c r="DG120" s="943">
        <v>5113183</v>
      </c>
      <c r="DH120" s="944"/>
      <c r="DI120" s="944"/>
      <c r="DJ120" s="944"/>
      <c r="DK120" s="944"/>
      <c r="DL120" s="944">
        <v>4771900</v>
      </c>
      <c r="DM120" s="944"/>
      <c r="DN120" s="944"/>
      <c r="DO120" s="944"/>
      <c r="DP120" s="944"/>
      <c r="DQ120" s="944">
        <v>3703239</v>
      </c>
      <c r="DR120" s="944"/>
      <c r="DS120" s="944"/>
      <c r="DT120" s="944"/>
      <c r="DU120" s="944"/>
      <c r="DV120" s="945">
        <v>12.2</v>
      </c>
      <c r="DW120" s="945"/>
      <c r="DX120" s="945"/>
      <c r="DY120" s="945"/>
      <c r="DZ120" s="946"/>
    </row>
    <row r="121" spans="1:130" s="212" customFormat="1" ht="26.25" customHeight="1">
      <c r="A121" s="1070"/>
      <c r="B121" s="962"/>
      <c r="C121" s="987" t="s">
        <v>448</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449</v>
      </c>
      <c r="BA121" s="936"/>
      <c r="BB121" s="936"/>
      <c r="BC121" s="936"/>
      <c r="BD121" s="936"/>
      <c r="BE121" s="936"/>
      <c r="BF121" s="936"/>
      <c r="BG121" s="936"/>
      <c r="BH121" s="936"/>
      <c r="BI121" s="936"/>
      <c r="BJ121" s="936"/>
      <c r="BK121" s="936"/>
      <c r="BL121" s="936"/>
      <c r="BM121" s="936"/>
      <c r="BN121" s="936"/>
      <c r="BO121" s="936"/>
      <c r="BP121" s="937"/>
      <c r="BQ121" s="938">
        <v>2124489</v>
      </c>
      <c r="BR121" s="939"/>
      <c r="BS121" s="939"/>
      <c r="BT121" s="939"/>
      <c r="BU121" s="939"/>
      <c r="BV121" s="939">
        <v>2442145</v>
      </c>
      <c r="BW121" s="939"/>
      <c r="BX121" s="939"/>
      <c r="BY121" s="939"/>
      <c r="BZ121" s="939"/>
      <c r="CA121" s="939">
        <v>2246071</v>
      </c>
      <c r="CB121" s="939"/>
      <c r="CC121" s="939"/>
      <c r="CD121" s="939"/>
      <c r="CE121" s="939"/>
      <c r="CF121" s="933">
        <v>7.4</v>
      </c>
      <c r="CG121" s="934"/>
      <c r="CH121" s="934"/>
      <c r="CI121" s="934"/>
      <c r="CJ121" s="934"/>
      <c r="CK121" s="1022"/>
      <c r="CL121" s="1023"/>
      <c r="CM121" s="1023"/>
      <c r="CN121" s="1023"/>
      <c r="CO121" s="1024"/>
      <c r="CP121" s="1032" t="s">
        <v>392</v>
      </c>
      <c r="CQ121" s="1033"/>
      <c r="CR121" s="1033"/>
      <c r="CS121" s="1033"/>
      <c r="CT121" s="1033"/>
      <c r="CU121" s="1033"/>
      <c r="CV121" s="1033"/>
      <c r="CW121" s="1033"/>
      <c r="CX121" s="1033"/>
      <c r="CY121" s="1033"/>
      <c r="CZ121" s="1033"/>
      <c r="DA121" s="1033"/>
      <c r="DB121" s="1033"/>
      <c r="DC121" s="1033"/>
      <c r="DD121" s="1033"/>
      <c r="DE121" s="1033"/>
      <c r="DF121" s="1034"/>
      <c r="DG121" s="938" t="s">
        <v>122</v>
      </c>
      <c r="DH121" s="939"/>
      <c r="DI121" s="939"/>
      <c r="DJ121" s="939"/>
      <c r="DK121" s="939"/>
      <c r="DL121" s="939" t="s">
        <v>122</v>
      </c>
      <c r="DM121" s="939"/>
      <c r="DN121" s="939"/>
      <c r="DO121" s="939"/>
      <c r="DP121" s="939"/>
      <c r="DQ121" s="939" t="s">
        <v>122</v>
      </c>
      <c r="DR121" s="939"/>
      <c r="DS121" s="939"/>
      <c r="DT121" s="939"/>
      <c r="DU121" s="939"/>
      <c r="DV121" s="940" t="s">
        <v>122</v>
      </c>
      <c r="DW121" s="940"/>
      <c r="DX121" s="940"/>
      <c r="DY121" s="940"/>
      <c r="DZ121" s="941"/>
    </row>
    <row r="122" spans="1:130" s="212" customFormat="1" ht="26.25" customHeight="1">
      <c r="A122" s="1070"/>
      <c r="B122" s="962"/>
      <c r="C122" s="935" t="s">
        <v>431</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450</v>
      </c>
      <c r="BA122" s="978"/>
      <c r="BB122" s="978"/>
      <c r="BC122" s="978"/>
      <c r="BD122" s="978"/>
      <c r="BE122" s="978"/>
      <c r="BF122" s="978"/>
      <c r="BG122" s="978"/>
      <c r="BH122" s="978"/>
      <c r="BI122" s="978"/>
      <c r="BJ122" s="978"/>
      <c r="BK122" s="978"/>
      <c r="BL122" s="978"/>
      <c r="BM122" s="978"/>
      <c r="BN122" s="978"/>
      <c r="BO122" s="978"/>
      <c r="BP122" s="979"/>
      <c r="BQ122" s="1012">
        <v>41619083</v>
      </c>
      <c r="BR122" s="1013"/>
      <c r="BS122" s="1013"/>
      <c r="BT122" s="1013"/>
      <c r="BU122" s="1013"/>
      <c r="BV122" s="1013">
        <v>41328617</v>
      </c>
      <c r="BW122" s="1013"/>
      <c r="BX122" s="1013"/>
      <c r="BY122" s="1013"/>
      <c r="BZ122" s="1013"/>
      <c r="CA122" s="1013">
        <v>40509754</v>
      </c>
      <c r="CB122" s="1013"/>
      <c r="CC122" s="1013"/>
      <c r="CD122" s="1013"/>
      <c r="CE122" s="1013"/>
      <c r="CF122" s="1030">
        <v>133.4</v>
      </c>
      <c r="CG122" s="1031"/>
      <c r="CH122" s="1031"/>
      <c r="CI122" s="1031"/>
      <c r="CJ122" s="1031"/>
      <c r="CK122" s="1022"/>
      <c r="CL122" s="1023"/>
      <c r="CM122" s="1023"/>
      <c r="CN122" s="1023"/>
      <c r="CO122" s="1024"/>
      <c r="CP122" s="1032" t="s">
        <v>395</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c r="A123" s="1070"/>
      <c r="B123" s="962"/>
      <c r="C123" s="935" t="s">
        <v>437</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177</v>
      </c>
      <c r="BA123" s="233"/>
      <c r="BB123" s="233"/>
      <c r="BC123" s="233"/>
      <c r="BD123" s="233"/>
      <c r="BE123" s="233"/>
      <c r="BF123" s="233"/>
      <c r="BG123" s="233"/>
      <c r="BH123" s="233"/>
      <c r="BI123" s="233"/>
      <c r="BJ123" s="233"/>
      <c r="BK123" s="233"/>
      <c r="BL123" s="233"/>
      <c r="BM123" s="233"/>
      <c r="BN123" s="233"/>
      <c r="BO123" s="990" t="s">
        <v>451</v>
      </c>
      <c r="BP123" s="1018"/>
      <c r="BQ123" s="1076">
        <v>54099920</v>
      </c>
      <c r="BR123" s="1077"/>
      <c r="BS123" s="1077"/>
      <c r="BT123" s="1077"/>
      <c r="BU123" s="1077"/>
      <c r="BV123" s="1077">
        <v>52991777</v>
      </c>
      <c r="BW123" s="1077"/>
      <c r="BX123" s="1077"/>
      <c r="BY123" s="1077"/>
      <c r="BZ123" s="1077"/>
      <c r="CA123" s="1077">
        <v>50587748</v>
      </c>
      <c r="CB123" s="1077"/>
      <c r="CC123" s="1077"/>
      <c r="CD123" s="1077"/>
      <c r="CE123" s="1077"/>
      <c r="CF123" s="1014"/>
      <c r="CG123" s="1015"/>
      <c r="CH123" s="1015"/>
      <c r="CI123" s="1015"/>
      <c r="CJ123" s="1016"/>
      <c r="CK123" s="1022"/>
      <c r="CL123" s="1023"/>
      <c r="CM123" s="1023"/>
      <c r="CN123" s="1023"/>
      <c r="CO123" s="1024"/>
      <c r="CP123" s="1032"/>
      <c r="CQ123" s="1033"/>
      <c r="CR123" s="1033"/>
      <c r="CS123" s="1033"/>
      <c r="CT123" s="1033"/>
      <c r="CU123" s="1033"/>
      <c r="CV123" s="1033"/>
      <c r="CW123" s="1033"/>
      <c r="CX123" s="1033"/>
      <c r="CY123" s="1033"/>
      <c r="CZ123" s="1033"/>
      <c r="DA123" s="1033"/>
      <c r="DB123" s="1033"/>
      <c r="DC123" s="1033"/>
      <c r="DD123" s="1033"/>
      <c r="DE123" s="1033"/>
      <c r="DF123" s="1034"/>
      <c r="DG123" s="971"/>
      <c r="DH123" s="972"/>
      <c r="DI123" s="972"/>
      <c r="DJ123" s="972"/>
      <c r="DK123" s="973"/>
      <c r="DL123" s="974"/>
      <c r="DM123" s="972"/>
      <c r="DN123" s="972"/>
      <c r="DO123" s="972"/>
      <c r="DP123" s="973"/>
      <c r="DQ123" s="974"/>
      <c r="DR123" s="972"/>
      <c r="DS123" s="972"/>
      <c r="DT123" s="972"/>
      <c r="DU123" s="973"/>
      <c r="DV123" s="975"/>
      <c r="DW123" s="976"/>
      <c r="DX123" s="976"/>
      <c r="DY123" s="976"/>
      <c r="DZ123" s="977"/>
    </row>
    <row r="124" spans="1:130" s="212" customFormat="1" ht="26.25" customHeight="1" thickBot="1">
      <c r="A124" s="1070"/>
      <c r="B124" s="962"/>
      <c r="C124" s="935" t="s">
        <v>440</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452</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453</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c r="A125" s="1070"/>
      <c r="B125" s="962"/>
      <c r="C125" s="935" t="s">
        <v>442</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454</v>
      </c>
      <c r="CL125" s="1020"/>
      <c r="CM125" s="1020"/>
      <c r="CN125" s="1020"/>
      <c r="CO125" s="1021"/>
      <c r="CP125" s="942" t="s">
        <v>455</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c r="A126" s="1070"/>
      <c r="B126" s="962"/>
      <c r="C126" s="935" t="s">
        <v>444</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456</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c r="A127" s="1071"/>
      <c r="B127" s="964"/>
      <c r="C127" s="986" t="s">
        <v>457</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458</v>
      </c>
      <c r="AY127" s="1045"/>
      <c r="AZ127" s="1045"/>
      <c r="BA127" s="1045"/>
      <c r="BB127" s="1045"/>
      <c r="BC127" s="1045"/>
      <c r="BD127" s="1045"/>
      <c r="BE127" s="1046"/>
      <c r="BF127" s="1047" t="s">
        <v>459</v>
      </c>
      <c r="BG127" s="1045"/>
      <c r="BH127" s="1045"/>
      <c r="BI127" s="1045"/>
      <c r="BJ127" s="1045"/>
      <c r="BK127" s="1045"/>
      <c r="BL127" s="1046"/>
      <c r="BM127" s="1047" t="s">
        <v>460</v>
      </c>
      <c r="BN127" s="1045"/>
      <c r="BO127" s="1045"/>
      <c r="BP127" s="1045"/>
      <c r="BQ127" s="1045"/>
      <c r="BR127" s="1045"/>
      <c r="BS127" s="1046"/>
      <c r="BT127" s="1047" t="s">
        <v>461</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462</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c r="A128" s="1054" t="s">
        <v>463</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464</v>
      </c>
      <c r="X128" s="1056"/>
      <c r="Y128" s="1056"/>
      <c r="Z128" s="1057"/>
      <c r="AA128" s="1058">
        <v>651543</v>
      </c>
      <c r="AB128" s="1059"/>
      <c r="AC128" s="1059"/>
      <c r="AD128" s="1059"/>
      <c r="AE128" s="1060"/>
      <c r="AF128" s="1061">
        <v>640780</v>
      </c>
      <c r="AG128" s="1059"/>
      <c r="AH128" s="1059"/>
      <c r="AI128" s="1059"/>
      <c r="AJ128" s="1060"/>
      <c r="AK128" s="1061">
        <v>760755</v>
      </c>
      <c r="AL128" s="1059"/>
      <c r="AM128" s="1059"/>
      <c r="AN128" s="1059"/>
      <c r="AO128" s="1060"/>
      <c r="AP128" s="1062"/>
      <c r="AQ128" s="1063"/>
      <c r="AR128" s="1063"/>
      <c r="AS128" s="1063"/>
      <c r="AT128" s="1064"/>
      <c r="AU128" s="214"/>
      <c r="AV128" s="214"/>
      <c r="AW128" s="214"/>
      <c r="AX128" s="909" t="s">
        <v>465</v>
      </c>
      <c r="AY128" s="910"/>
      <c r="AZ128" s="910"/>
      <c r="BA128" s="910"/>
      <c r="BB128" s="910"/>
      <c r="BC128" s="910"/>
      <c r="BD128" s="910"/>
      <c r="BE128" s="911"/>
      <c r="BF128" s="1065" t="s">
        <v>122</v>
      </c>
      <c r="BG128" s="1066"/>
      <c r="BH128" s="1066"/>
      <c r="BI128" s="1066"/>
      <c r="BJ128" s="1066"/>
      <c r="BK128" s="1066"/>
      <c r="BL128" s="1067"/>
      <c r="BM128" s="1065">
        <v>11.66</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466</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c r="A129" s="947" t="s">
        <v>103</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467</v>
      </c>
      <c r="X129" s="1084"/>
      <c r="Y129" s="1084"/>
      <c r="Z129" s="1085"/>
      <c r="AA129" s="971">
        <v>32097896</v>
      </c>
      <c r="AB129" s="972"/>
      <c r="AC129" s="972"/>
      <c r="AD129" s="972"/>
      <c r="AE129" s="973"/>
      <c r="AF129" s="974">
        <v>32869173</v>
      </c>
      <c r="AG129" s="972"/>
      <c r="AH129" s="972"/>
      <c r="AI129" s="972"/>
      <c r="AJ129" s="973"/>
      <c r="AK129" s="974">
        <v>33619029</v>
      </c>
      <c r="AL129" s="972"/>
      <c r="AM129" s="972"/>
      <c r="AN129" s="972"/>
      <c r="AO129" s="973"/>
      <c r="AP129" s="1086"/>
      <c r="AQ129" s="1087"/>
      <c r="AR129" s="1087"/>
      <c r="AS129" s="1087"/>
      <c r="AT129" s="1088"/>
      <c r="AU129" s="215"/>
      <c r="AV129" s="215"/>
      <c r="AW129" s="215"/>
      <c r="AX129" s="1078" t="s">
        <v>468</v>
      </c>
      <c r="AY129" s="936"/>
      <c r="AZ129" s="936"/>
      <c r="BA129" s="936"/>
      <c r="BB129" s="936"/>
      <c r="BC129" s="936"/>
      <c r="BD129" s="936"/>
      <c r="BE129" s="937"/>
      <c r="BF129" s="1079" t="s">
        <v>122</v>
      </c>
      <c r="BG129" s="1080"/>
      <c r="BH129" s="1080"/>
      <c r="BI129" s="1080"/>
      <c r="BJ129" s="1080"/>
      <c r="BK129" s="1080"/>
      <c r="BL129" s="1081"/>
      <c r="BM129" s="1079">
        <v>16.66</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c r="A130" s="947" t="s">
        <v>469</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470</v>
      </c>
      <c r="X130" s="1084"/>
      <c r="Y130" s="1084"/>
      <c r="Z130" s="1085"/>
      <c r="AA130" s="971">
        <v>3488017</v>
      </c>
      <c r="AB130" s="972"/>
      <c r="AC130" s="972"/>
      <c r="AD130" s="972"/>
      <c r="AE130" s="973"/>
      <c r="AF130" s="974">
        <v>3463886</v>
      </c>
      <c r="AG130" s="972"/>
      <c r="AH130" s="972"/>
      <c r="AI130" s="972"/>
      <c r="AJ130" s="973"/>
      <c r="AK130" s="974">
        <v>3247786</v>
      </c>
      <c r="AL130" s="972"/>
      <c r="AM130" s="972"/>
      <c r="AN130" s="972"/>
      <c r="AO130" s="973"/>
      <c r="AP130" s="1086"/>
      <c r="AQ130" s="1087"/>
      <c r="AR130" s="1087"/>
      <c r="AS130" s="1087"/>
      <c r="AT130" s="1088"/>
      <c r="AU130" s="215"/>
      <c r="AV130" s="215"/>
      <c r="AW130" s="215"/>
      <c r="AX130" s="1078" t="s">
        <v>471</v>
      </c>
      <c r="AY130" s="936"/>
      <c r="AZ130" s="936"/>
      <c r="BA130" s="936"/>
      <c r="BB130" s="936"/>
      <c r="BC130" s="936"/>
      <c r="BD130" s="936"/>
      <c r="BE130" s="937"/>
      <c r="BF130" s="1114">
        <v>4.5</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472</v>
      </c>
      <c r="X131" s="1121"/>
      <c r="Y131" s="1121"/>
      <c r="Z131" s="1122"/>
      <c r="AA131" s="1017">
        <v>28609879</v>
      </c>
      <c r="AB131" s="999"/>
      <c r="AC131" s="999"/>
      <c r="AD131" s="999"/>
      <c r="AE131" s="1000"/>
      <c r="AF131" s="998">
        <v>29405287</v>
      </c>
      <c r="AG131" s="999"/>
      <c r="AH131" s="999"/>
      <c r="AI131" s="999"/>
      <c r="AJ131" s="1000"/>
      <c r="AK131" s="998">
        <v>30371243</v>
      </c>
      <c r="AL131" s="999"/>
      <c r="AM131" s="999"/>
      <c r="AN131" s="999"/>
      <c r="AO131" s="1000"/>
      <c r="AP131" s="1123"/>
      <c r="AQ131" s="1124"/>
      <c r="AR131" s="1124"/>
      <c r="AS131" s="1124"/>
      <c r="AT131" s="1125"/>
      <c r="AU131" s="215"/>
      <c r="AV131" s="215"/>
      <c r="AW131" s="215"/>
      <c r="AX131" s="1096" t="s">
        <v>473</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c r="A132" s="1103" t="s">
        <v>474</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475</v>
      </c>
      <c r="W132" s="1107"/>
      <c r="X132" s="1107"/>
      <c r="Y132" s="1107"/>
      <c r="Z132" s="1108"/>
      <c r="AA132" s="1109">
        <v>3.7491140729999999</v>
      </c>
      <c r="AB132" s="1110"/>
      <c r="AC132" s="1110"/>
      <c r="AD132" s="1110"/>
      <c r="AE132" s="1111"/>
      <c r="AF132" s="1112">
        <v>4.9387173129999997</v>
      </c>
      <c r="AG132" s="1110"/>
      <c r="AH132" s="1110"/>
      <c r="AI132" s="1110"/>
      <c r="AJ132" s="1111"/>
      <c r="AK132" s="1112">
        <v>5.0123039089999999</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476</v>
      </c>
      <c r="W133" s="1090"/>
      <c r="X133" s="1090"/>
      <c r="Y133" s="1090"/>
      <c r="Z133" s="1091"/>
      <c r="AA133" s="1092">
        <v>4.3</v>
      </c>
      <c r="AB133" s="1093"/>
      <c r="AC133" s="1093"/>
      <c r="AD133" s="1093"/>
      <c r="AE133" s="1094"/>
      <c r="AF133" s="1092">
        <v>4.2</v>
      </c>
      <c r="AG133" s="1093"/>
      <c r="AH133" s="1093"/>
      <c r="AI133" s="1093"/>
      <c r="AJ133" s="1094"/>
      <c r="AK133" s="1092">
        <v>4.5</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CHOVisStLMA6pxa4ONoJUMy1upKmPJRQ2rDXvC30i293uP5NK7sONei4VjsP8dwdCb0Kj1pYcx1ZG4vzgu7yGA==" saltValue="/gxwRwADRef0Vmyg/ENXG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election activeCell="B2" sqref="B2"/>
    </sheetView>
  </sheetViews>
  <sheetFormatPr defaultColWidth="0" defaultRowHeight="13.5" customHeight="1" zeroHeight="1"/>
  <cols>
    <col min="1" max="120" width="2.81640625" style="242" customWidth="1"/>
    <col min="121" max="121" width="0" style="241" hidden="1" customWidth="1"/>
    <col min="122" max="16384" width="9" style="241" hidden="1"/>
  </cols>
  <sheetData>
    <row r="1" spans="1:120" ht="13.2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5"/>
    <row r="3" spans="1:120" ht="13.25"/>
    <row r="4" spans="1:120" ht="13.25"/>
    <row r="5" spans="1:120" ht="13.25"/>
    <row r="6" spans="1:120" ht="13.25"/>
    <row r="7" spans="1:120" ht="13.25"/>
    <row r="8" spans="1:120" ht="13.25"/>
    <row r="9" spans="1:120" ht="13.25"/>
    <row r="10" spans="1:120" ht="13.25"/>
    <row r="11" spans="1:120" ht="13.25"/>
    <row r="12" spans="1:120" ht="13.25"/>
    <row r="13" spans="1:120" ht="13.25"/>
    <row r="14" spans="1:120" ht="13.25"/>
    <row r="15" spans="1:120" ht="13.25"/>
    <row r="16" spans="1:120" ht="13.25">
      <c r="DP16" s="241"/>
    </row>
    <row r="17" spans="119:120" ht="13.25">
      <c r="DP17" s="241"/>
    </row>
    <row r="18" spans="119:120" ht="13.25"/>
    <row r="19" spans="119:120" ht="13.25"/>
    <row r="20" spans="119:120" ht="13.25">
      <c r="DO20" s="241"/>
      <c r="DP20" s="241"/>
    </row>
    <row r="21" spans="119:120" ht="13.25">
      <c r="DP21" s="241"/>
    </row>
    <row r="22" spans="119:120" ht="13.25"/>
    <row r="23" spans="119:120" ht="13.25">
      <c r="DO23" s="241"/>
      <c r="DP23" s="241"/>
    </row>
    <row r="24" spans="119:120" ht="13.25">
      <c r="DP24" s="241"/>
    </row>
    <row r="25" spans="119:120" ht="13.25">
      <c r="DP25" s="241"/>
    </row>
    <row r="26" spans="119:120" ht="13.25">
      <c r="DO26" s="241"/>
      <c r="DP26" s="241"/>
    </row>
    <row r="27" spans="119:120" ht="13.25"/>
    <row r="28" spans="119:120" ht="13.25">
      <c r="DO28" s="241"/>
      <c r="DP28" s="241"/>
    </row>
    <row r="29" spans="119:120" ht="13.25">
      <c r="DP29" s="241"/>
    </row>
    <row r="30" spans="119:120" ht="13.25"/>
    <row r="31" spans="119:120" ht="13.25">
      <c r="DO31" s="241"/>
      <c r="DP31" s="241"/>
    </row>
    <row r="32" spans="119:120" ht="13.25"/>
    <row r="33" spans="98:120" ht="13.25">
      <c r="DO33" s="241"/>
      <c r="DP33" s="241"/>
    </row>
    <row r="34" spans="98:120" ht="13.25">
      <c r="DM34" s="241"/>
    </row>
    <row r="35" spans="98:120" ht="13.25">
      <c r="CT35" s="241"/>
      <c r="CU35" s="241"/>
      <c r="CV35" s="241"/>
      <c r="CY35" s="241"/>
      <c r="CZ35" s="241"/>
      <c r="DA35" s="241"/>
      <c r="DD35" s="241"/>
      <c r="DE35" s="241"/>
      <c r="DF35" s="241"/>
      <c r="DI35" s="241"/>
      <c r="DJ35" s="241"/>
      <c r="DK35" s="241"/>
      <c r="DM35" s="241"/>
      <c r="DN35" s="241"/>
      <c r="DO35" s="241"/>
      <c r="DP35" s="241"/>
    </row>
    <row r="36" spans="98:120" ht="13.25"/>
    <row r="37" spans="98:120" ht="13.25">
      <c r="CW37" s="241"/>
      <c r="DB37" s="241"/>
      <c r="DG37" s="241"/>
      <c r="DL37" s="241"/>
      <c r="DP37" s="241"/>
    </row>
    <row r="38" spans="98:120" ht="13.25">
      <c r="CT38" s="241"/>
      <c r="CU38" s="241"/>
      <c r="CV38" s="241"/>
      <c r="CW38" s="241"/>
      <c r="CY38" s="241"/>
      <c r="CZ38" s="241"/>
      <c r="DA38" s="241"/>
      <c r="DB38" s="241"/>
      <c r="DD38" s="241"/>
      <c r="DE38" s="241"/>
      <c r="DF38" s="241"/>
      <c r="DG38" s="241"/>
      <c r="DI38" s="241"/>
      <c r="DJ38" s="241"/>
      <c r="DK38" s="241"/>
      <c r="DL38" s="241"/>
      <c r="DN38" s="241"/>
      <c r="DO38" s="241"/>
      <c r="DP38" s="241"/>
    </row>
    <row r="39" spans="98:120" ht="13.25"/>
    <row r="40" spans="98:120" ht="13.25"/>
    <row r="41" spans="98:120" ht="13.25"/>
    <row r="42" spans="98:120" ht="13.25"/>
    <row r="43" spans="98:120" ht="13.25"/>
    <row r="44" spans="98:120" ht="13.25"/>
    <row r="45" spans="98:120" ht="13"/>
    <row r="46" spans="98:120" ht="13"/>
    <row r="47" spans="98:120" ht="13"/>
    <row r="48" spans="98:120" ht="13"/>
    <row r="49" spans="22:120" ht="13">
      <c r="DN49" s="241"/>
      <c r="DO49" s="241"/>
      <c r="DP49" s="241"/>
    </row>
    <row r="50" spans="22:120" ht="13"/>
    <row r="51" spans="22:120" ht="13"/>
    <row r="52" spans="22:120" ht="13"/>
    <row r="53" spans="22:120" ht="13"/>
    <row r="54" spans="22:120" ht="13"/>
    <row r="55" spans="22:120" ht="13"/>
    <row r="56" spans="22:120" ht="13"/>
    <row r="57" spans="22:120" ht="13"/>
    <row r="58" spans="22:120" ht="13"/>
    <row r="59" spans="22:120" ht="13"/>
    <row r="60" spans="22:120" ht="13"/>
    <row r="61" spans="22:120" ht="13"/>
    <row r="62" spans="22:120" ht="13"/>
    <row r="63" spans="22:120" ht="13">
      <c r="W63" s="241"/>
      <c r="CS63" s="241"/>
      <c r="CX63" s="241"/>
      <c r="DC63" s="241"/>
      <c r="DH63" s="241"/>
    </row>
    <row r="64" spans="22:120" ht="13">
      <c r="V64" s="241"/>
    </row>
    <row r="65" spans="15:120" ht="13">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c r="Q66" s="241"/>
      <c r="S66" s="241"/>
      <c r="U66" s="241"/>
      <c r="DM66" s="241"/>
    </row>
    <row r="67" spans="15:120" ht="13">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row r="69" spans="15:120" ht="13"/>
    <row r="70" spans="15:120" ht="13"/>
    <row r="71" spans="15:120" ht="13"/>
    <row r="72" spans="15:120" ht="13">
      <c r="DP72" s="241"/>
    </row>
    <row r="73" spans="15:120" ht="13">
      <c r="DP73" s="241"/>
    </row>
    <row r="74" spans="15:120" ht="13"/>
    <row r="75" spans="15:120" ht="13"/>
    <row r="76" spans="15:120" ht="13"/>
    <row r="77" spans="15:120" ht="13"/>
    <row r="78" spans="15:120" ht="13"/>
    <row r="79" spans="15:120" ht="13"/>
    <row r="80" spans="15:120" ht="13"/>
    <row r="81" spans="97:112" ht="13"/>
    <row r="82" spans="97:112" ht="13"/>
    <row r="83" spans="97:112" ht="13"/>
    <row r="84" spans="97:112" ht="13"/>
    <row r="85" spans="97:112" ht="13"/>
    <row r="86" spans="97:112" ht="13"/>
    <row r="87" spans="97:112" ht="13"/>
    <row r="88" spans="97:112" ht="13"/>
    <row r="89" spans="97:112" ht="13"/>
    <row r="90" spans="97:112" ht="13"/>
    <row r="91" spans="97:112" ht="13"/>
    <row r="92" spans="97:112" ht="13"/>
    <row r="93" spans="97:112" ht="13"/>
    <row r="94" spans="97:112" ht="13"/>
    <row r="95" spans="97:112" ht="13"/>
    <row r="96" spans="97:112" ht="13">
      <c r="CS96" s="241"/>
      <c r="CX96" s="241"/>
      <c r="DC96" s="241"/>
      <c r="DH96" s="241"/>
    </row>
    <row r="97" spans="24:120" ht="13">
      <c r="CS97" s="241"/>
      <c r="CX97" s="241"/>
      <c r="DC97" s="241"/>
      <c r="DH97" s="241"/>
      <c r="DP97" s="242" t="s">
        <v>477</v>
      </c>
    </row>
    <row r="98" spans="24:120" ht="13.25" hidden="1">
      <c r="CS98" s="241"/>
      <c r="CX98" s="241"/>
      <c r="DC98" s="241"/>
      <c r="DH98" s="241"/>
    </row>
    <row r="99" spans="24:120" ht="13.25" hidden="1">
      <c r="CS99" s="241"/>
      <c r="CX99" s="241"/>
      <c r="DC99" s="241"/>
      <c r="DH99" s="241"/>
    </row>
    <row r="101" spans="24:120" ht="12" hidden="1" customHeight="1">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c r="CU102" s="241"/>
      <c r="CZ102" s="241"/>
      <c r="DE102" s="241"/>
      <c r="DJ102" s="241"/>
      <c r="DM102" s="241"/>
    </row>
    <row r="103" spans="24:120" ht="13.25" hidden="1">
      <c r="CT103" s="241"/>
      <c r="CV103" s="241"/>
      <c r="CW103" s="241"/>
      <c r="CY103" s="241"/>
      <c r="DA103" s="241"/>
      <c r="DB103" s="241"/>
      <c r="DD103" s="241"/>
      <c r="DF103" s="241"/>
      <c r="DG103" s="241"/>
      <c r="DI103" s="241"/>
      <c r="DK103" s="241"/>
      <c r="DL103" s="241"/>
      <c r="DM103" s="241"/>
      <c r="DN103" s="241"/>
      <c r="DO103" s="241"/>
      <c r="DP103" s="241"/>
    </row>
    <row r="104" spans="24:120" ht="13.25" hidden="1">
      <c r="CV104" s="241"/>
      <c r="CW104" s="241"/>
      <c r="DA104" s="241"/>
      <c r="DB104" s="241"/>
      <c r="DF104" s="241"/>
      <c r="DG104" s="241"/>
      <c r="DK104" s="241"/>
      <c r="DL104" s="241"/>
      <c r="DN104" s="241"/>
      <c r="DO104" s="241"/>
      <c r="DP104" s="241"/>
    </row>
    <row r="105" spans="24:120" ht="12.75" hidden="1" customHeight="1"/>
  </sheetData>
  <sheetProtection algorithmName="SHA-512" hashValue="BsoPi0YOocJJ7f6kzNBlFLYLSleaR2bnM4UBB9crkouHvj17iSK6jQpXD+0MBHv2kJ21XeUMtpUlF78RvwYGuA==" saltValue="k7gSoM2d6yMd3X+IF2W3dQ==" spinCount="100000" sheet="1" objects="1" scenarios="1"/>
  <dataConsolidate/>
  <phoneticPr fontId="2"/>
  <printOptions horizontalCentered="1" verticalCentered="1"/>
  <pageMargins left="0" right="0" top="0" bottom="0" header="0" footer="0"/>
  <pageSetup paperSize="8" scale="61"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BB1" zoomScaleNormal="100" zoomScaleSheetLayoutView="55" workbookViewId="0"/>
  </sheetViews>
  <sheetFormatPr defaultColWidth="0" defaultRowHeight="13.5" customHeight="1" zeroHeight="1"/>
  <cols>
    <col min="1" max="116" width="2.6328125" style="242" customWidth="1"/>
    <col min="117" max="16384" width="9" style="241" hidden="1"/>
  </cols>
  <sheetData>
    <row r="1" spans="2:116" ht="13.2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5"/>
    <row r="3" spans="2:116" ht="13.25"/>
    <row r="4" spans="2:116" ht="13.2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5"/>
    <row r="7" spans="2:116" ht="13.25"/>
    <row r="8" spans="2:116" ht="13.25"/>
    <row r="9" spans="2:116" ht="13.25"/>
    <row r="10" spans="2:116" ht="13.25"/>
    <row r="11" spans="2:116" ht="13.25"/>
    <row r="12" spans="2:116" ht="13.25"/>
    <row r="13" spans="2:116" ht="13.25"/>
    <row r="14" spans="2:116" ht="13.25"/>
    <row r="15" spans="2:116" ht="13.25"/>
    <row r="16" spans="2:116" ht="13.25"/>
    <row r="17" spans="9:116" ht="13.25"/>
    <row r="18" spans="9:116" ht="13.2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5"/>
    <row r="20" spans="9:116" ht="13.25"/>
    <row r="21" spans="9:116" ht="13.25">
      <c r="DL21" s="241"/>
    </row>
    <row r="22" spans="9:116" ht="13.25">
      <c r="DI22" s="241"/>
      <c r="DJ22" s="241"/>
      <c r="DK22" s="241"/>
      <c r="DL22" s="241"/>
    </row>
    <row r="23" spans="9:116" ht="13.25">
      <c r="CY23" s="241"/>
      <c r="CZ23" s="241"/>
      <c r="DA23" s="241"/>
      <c r="DB23" s="241"/>
      <c r="DC23" s="241"/>
      <c r="DD23" s="241"/>
      <c r="DE23" s="241"/>
      <c r="DF23" s="241"/>
      <c r="DG23" s="241"/>
      <c r="DH23" s="241"/>
      <c r="DI23" s="241"/>
      <c r="DJ23" s="241"/>
      <c r="DK23" s="241"/>
      <c r="DL23" s="241"/>
    </row>
    <row r="24" spans="9:116" ht="13.25"/>
    <row r="25" spans="9:116" ht="13.25"/>
    <row r="26" spans="9:116" ht="13.25"/>
    <row r="27" spans="9:116" ht="13.25"/>
    <row r="28" spans="9:116" ht="13.25"/>
    <row r="29" spans="9:116" ht="13.25"/>
    <row r="30" spans="9:116" ht="13.25"/>
    <row r="31" spans="9:116" ht="13.25"/>
    <row r="32" spans="9:116" ht="13.25"/>
    <row r="33" spans="15:116" ht="13.25"/>
    <row r="34" spans="15:116" ht="13.25"/>
    <row r="35" spans="15:116" ht="13.25">
      <c r="CZ35" s="241"/>
      <c r="DA35" s="241"/>
      <c r="DB35" s="241"/>
      <c r="DC35" s="241"/>
      <c r="DD35" s="241"/>
      <c r="DE35" s="241"/>
      <c r="DF35" s="241"/>
      <c r="DG35" s="241"/>
      <c r="DH35" s="241"/>
      <c r="DI35" s="241"/>
      <c r="DJ35" s="241"/>
      <c r="DK35" s="241"/>
      <c r="DL35" s="241"/>
    </row>
    <row r="36" spans="15:116" ht="13.25"/>
    <row r="37" spans="15:116" ht="13.25">
      <c r="DL37" s="241"/>
    </row>
    <row r="38" spans="15:116" ht="13.25">
      <c r="DI38" s="241"/>
      <c r="DJ38" s="241"/>
      <c r="DK38" s="241"/>
      <c r="DL38" s="241"/>
    </row>
    <row r="39" spans="15:116" ht="13.25"/>
    <row r="40" spans="15:116" ht="13.25"/>
    <row r="41" spans="15:116" ht="13.25"/>
    <row r="42" spans="15:116" ht="13.25"/>
    <row r="43" spans="15:116" ht="13.2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5">
      <c r="DL44" s="241"/>
    </row>
    <row r="45" spans="15:116" ht="13"/>
    <row r="46" spans="15:116" ht="13">
      <c r="DA46" s="241"/>
      <c r="DB46" s="241"/>
      <c r="DC46" s="241"/>
      <c r="DD46" s="241"/>
      <c r="DE46" s="241"/>
      <c r="DF46" s="241"/>
      <c r="DG46" s="241"/>
      <c r="DH46" s="241"/>
      <c r="DI46" s="241"/>
      <c r="DJ46" s="241"/>
      <c r="DK46" s="241"/>
      <c r="DL46" s="241"/>
    </row>
    <row r="47" spans="15:116" ht="13"/>
    <row r="48" spans="15:116" ht="13"/>
    <row r="49" spans="104:116" ht="13"/>
    <row r="50" spans="104:116" ht="13">
      <c r="CZ50" s="241"/>
      <c r="DA50" s="241"/>
      <c r="DB50" s="241"/>
      <c r="DC50" s="241"/>
      <c r="DD50" s="241"/>
      <c r="DE50" s="241"/>
      <c r="DF50" s="241"/>
      <c r="DG50" s="241"/>
      <c r="DH50" s="241"/>
      <c r="DI50" s="241"/>
      <c r="DJ50" s="241"/>
      <c r="DK50" s="241"/>
      <c r="DL50" s="241"/>
    </row>
    <row r="51" spans="104:116" ht="13"/>
    <row r="52" spans="104:116" ht="13"/>
    <row r="53" spans="104:116" ht="13">
      <c r="DL53" s="241"/>
    </row>
    <row r="54" spans="104:116" ht="13"/>
    <row r="55" spans="104:116" ht="13"/>
    <row r="56" spans="104:116" ht="13"/>
    <row r="57" spans="104:116" ht="13"/>
    <row r="58" spans="104:116" ht="13"/>
    <row r="59" spans="104:116" ht="13"/>
    <row r="60" spans="104:116" ht="13"/>
    <row r="61" spans="104:116" ht="13"/>
    <row r="62" spans="104:116" ht="13"/>
    <row r="63" spans="104:116" ht="13"/>
    <row r="64" spans="104:116" ht="13"/>
    <row r="65" spans="107:116" ht="13"/>
    <row r="66" spans="107:116" ht="13"/>
    <row r="67" spans="107:116" ht="13">
      <c r="DC67" s="241"/>
      <c r="DD67" s="241"/>
      <c r="DE67" s="241"/>
      <c r="DF67" s="241"/>
      <c r="DG67" s="241"/>
      <c r="DH67" s="241"/>
      <c r="DI67" s="241"/>
      <c r="DJ67" s="241"/>
      <c r="DK67" s="241"/>
      <c r="DL67" s="241"/>
    </row>
    <row r="68" spans="107:116" ht="13"/>
    <row r="69" spans="107:116" ht="13"/>
    <row r="70" spans="107:116" ht="13"/>
    <row r="71" spans="107:116" ht="13"/>
    <row r="72" spans="107:116" ht="13"/>
    <row r="73" spans="107:116" ht="13"/>
    <row r="74" spans="107:116" ht="13"/>
    <row r="75" spans="107:116" ht="13"/>
    <row r="76" spans="107:116" ht="13"/>
    <row r="77" spans="107:116" ht="13"/>
    <row r="78" spans="107:116" ht="13"/>
    <row r="79" spans="107:116" ht="13"/>
    <row r="80" spans="107:116" ht="13"/>
    <row r="81" ht="13"/>
    <row r="82" ht="13"/>
    <row r="83" ht="13"/>
    <row r="84" ht="13"/>
    <row r="85" ht="13"/>
    <row r="86" ht="13"/>
    <row r="87" ht="13"/>
    <row r="88" ht="13"/>
    <row r="89" ht="13"/>
  </sheetData>
  <sheetProtection algorithmName="SHA-512" hashValue="lfzaB9RWUsMZhR9fjLX/ubBsssPZWQbNjf+YaCwm3JfHmCBRMAW20n9xZJL085xr7bdKxHT1oSUlsImQu2FfBA==" saltValue="C/oeH14QqQNqkeN8AXeTMw==" spinCount="100000" sheet="1" objects="1" scenarios="1"/>
  <dataConsolidate/>
  <phoneticPr fontId="2"/>
  <printOptions horizontalCentered="1" verticalCentered="1"/>
  <pageMargins left="0" right="0" top="0" bottom="0" header="0" footer="0"/>
  <pageSetup paperSize="8" scale="6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39" workbookViewId="0"/>
  </sheetViews>
  <sheetFormatPr defaultColWidth="0" defaultRowHeight="13.5" customHeight="1" zeroHeight="1"/>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25">
      <c r="AS1" s="243"/>
      <c r="AT1" s="243"/>
    </row>
    <row r="2" spans="1:46" ht="13.25">
      <c r="AS2" s="243"/>
      <c r="AT2" s="243"/>
    </row>
    <row r="3" spans="1:46" ht="13.25">
      <c r="AS3" s="243"/>
      <c r="AT3" s="243"/>
    </row>
    <row r="4" spans="1:46" ht="13.25">
      <c r="AS4" s="243"/>
      <c r="AT4" s="243"/>
    </row>
    <row r="5" spans="1:46" ht="16.5">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c r="A6" s="247"/>
      <c r="AK6" s="248" t="s">
        <v>479</v>
      </c>
      <c r="AL6" s="248"/>
      <c r="AM6" s="248"/>
      <c r="AN6" s="248"/>
    </row>
    <row r="7" spans="1:46" ht="13.5" customHeight="1">
      <c r="A7" s="247"/>
      <c r="AK7" s="250"/>
      <c r="AL7" s="251"/>
      <c r="AM7" s="251"/>
      <c r="AN7" s="252"/>
      <c r="AO7" s="1127" t="s">
        <v>480</v>
      </c>
      <c r="AP7" s="253"/>
      <c r="AQ7" s="254" t="s">
        <v>481</v>
      </c>
      <c r="AR7" s="255"/>
    </row>
    <row r="8" spans="1:46" ht="13">
      <c r="A8" s="247"/>
      <c r="AK8" s="256"/>
      <c r="AL8" s="257"/>
      <c r="AM8" s="257"/>
      <c r="AN8" s="258"/>
      <c r="AO8" s="1128"/>
      <c r="AP8" s="259" t="s">
        <v>482</v>
      </c>
      <c r="AQ8" s="260" t="s">
        <v>483</v>
      </c>
      <c r="AR8" s="261" t="s">
        <v>484</v>
      </c>
    </row>
    <row r="9" spans="1:46" ht="13">
      <c r="A9" s="247"/>
      <c r="AK9" s="1129" t="s">
        <v>485</v>
      </c>
      <c r="AL9" s="1130"/>
      <c r="AM9" s="1130"/>
      <c r="AN9" s="1131"/>
      <c r="AO9" s="262">
        <v>8060042</v>
      </c>
      <c r="AP9" s="262">
        <v>53386</v>
      </c>
      <c r="AQ9" s="263">
        <v>66742</v>
      </c>
      <c r="AR9" s="264">
        <v>-20</v>
      </c>
    </row>
    <row r="10" spans="1:46" ht="13.5" customHeight="1">
      <c r="A10" s="247"/>
      <c r="AK10" s="1129" t="s">
        <v>486</v>
      </c>
      <c r="AL10" s="1130"/>
      <c r="AM10" s="1130"/>
      <c r="AN10" s="1131"/>
      <c r="AO10" s="265">
        <v>1600392</v>
      </c>
      <c r="AP10" s="265">
        <v>10600</v>
      </c>
      <c r="AQ10" s="266">
        <v>1287</v>
      </c>
      <c r="AR10" s="267">
        <v>723.6</v>
      </c>
    </row>
    <row r="11" spans="1:46" ht="13.5" customHeight="1">
      <c r="A11" s="247"/>
      <c r="AK11" s="1129" t="s">
        <v>487</v>
      </c>
      <c r="AL11" s="1130"/>
      <c r="AM11" s="1130"/>
      <c r="AN11" s="1131"/>
      <c r="AO11" s="265">
        <v>26527</v>
      </c>
      <c r="AP11" s="265">
        <v>176</v>
      </c>
      <c r="AQ11" s="266">
        <v>1074</v>
      </c>
      <c r="AR11" s="267">
        <v>-83.6</v>
      </c>
    </row>
    <row r="12" spans="1:46" ht="13.5" customHeight="1">
      <c r="A12" s="247"/>
      <c r="AK12" s="1129" t="s">
        <v>488</v>
      </c>
      <c r="AL12" s="1130"/>
      <c r="AM12" s="1130"/>
      <c r="AN12" s="1131"/>
      <c r="AO12" s="265" t="s">
        <v>489</v>
      </c>
      <c r="AP12" s="265" t="s">
        <v>489</v>
      </c>
      <c r="AQ12" s="266">
        <v>41</v>
      </c>
      <c r="AR12" s="267" t="s">
        <v>489</v>
      </c>
    </row>
    <row r="13" spans="1:46" ht="13.5" customHeight="1">
      <c r="A13" s="247"/>
      <c r="AK13" s="1129" t="s">
        <v>490</v>
      </c>
      <c r="AL13" s="1130"/>
      <c r="AM13" s="1130"/>
      <c r="AN13" s="1131"/>
      <c r="AO13" s="265">
        <v>417323</v>
      </c>
      <c r="AP13" s="265">
        <v>2764</v>
      </c>
      <c r="AQ13" s="266">
        <v>2303</v>
      </c>
      <c r="AR13" s="267">
        <v>20</v>
      </c>
    </row>
    <row r="14" spans="1:46" ht="13.5" customHeight="1">
      <c r="A14" s="247"/>
      <c r="AK14" s="1129" t="s">
        <v>491</v>
      </c>
      <c r="AL14" s="1130"/>
      <c r="AM14" s="1130"/>
      <c r="AN14" s="1131"/>
      <c r="AO14" s="265">
        <v>101796</v>
      </c>
      <c r="AP14" s="265">
        <v>674</v>
      </c>
      <c r="AQ14" s="266">
        <v>1496</v>
      </c>
      <c r="AR14" s="267">
        <v>-54.9</v>
      </c>
    </row>
    <row r="15" spans="1:46" ht="13.5" customHeight="1">
      <c r="A15" s="247"/>
      <c r="AK15" s="1132" t="s">
        <v>492</v>
      </c>
      <c r="AL15" s="1133"/>
      <c r="AM15" s="1133"/>
      <c r="AN15" s="1134"/>
      <c r="AO15" s="265">
        <v>-511037</v>
      </c>
      <c r="AP15" s="265">
        <v>-3385</v>
      </c>
      <c r="AQ15" s="266">
        <v>-3858</v>
      </c>
      <c r="AR15" s="267">
        <v>-12.3</v>
      </c>
    </row>
    <row r="16" spans="1:46" ht="13">
      <c r="A16" s="247"/>
      <c r="AK16" s="1132" t="s">
        <v>177</v>
      </c>
      <c r="AL16" s="1133"/>
      <c r="AM16" s="1133"/>
      <c r="AN16" s="1134"/>
      <c r="AO16" s="265">
        <v>9695043</v>
      </c>
      <c r="AP16" s="265">
        <v>64216</v>
      </c>
      <c r="AQ16" s="266">
        <v>69084</v>
      </c>
      <c r="AR16" s="267">
        <v>-7</v>
      </c>
    </row>
    <row r="17" spans="1:46" ht="13.25">
      <c r="A17" s="247"/>
    </row>
    <row r="18" spans="1:46" ht="13.25">
      <c r="A18" s="247"/>
      <c r="AQ18" s="268"/>
      <c r="AR18" s="268"/>
    </row>
    <row r="19" spans="1:46" ht="13">
      <c r="A19" s="247"/>
      <c r="AK19" s="243" t="s">
        <v>493</v>
      </c>
    </row>
    <row r="20" spans="1:46" ht="13">
      <c r="A20" s="247"/>
      <c r="AK20" s="269"/>
      <c r="AL20" s="270"/>
      <c r="AM20" s="270"/>
      <c r="AN20" s="271"/>
      <c r="AO20" s="272" t="s">
        <v>494</v>
      </c>
      <c r="AP20" s="273" t="s">
        <v>495</v>
      </c>
      <c r="AQ20" s="274" t="s">
        <v>496</v>
      </c>
      <c r="AR20" s="275"/>
    </row>
    <row r="21" spans="1:46" s="248" customFormat="1" ht="13">
      <c r="A21" s="276"/>
      <c r="AK21" s="1135" t="s">
        <v>497</v>
      </c>
      <c r="AL21" s="1136"/>
      <c r="AM21" s="1136"/>
      <c r="AN21" s="1137"/>
      <c r="AO21" s="277">
        <v>5.72</v>
      </c>
      <c r="AP21" s="278">
        <v>6.14</v>
      </c>
      <c r="AQ21" s="279">
        <v>-0.42</v>
      </c>
      <c r="AS21" s="280"/>
      <c r="AT21" s="276"/>
    </row>
    <row r="22" spans="1:46" s="248" customFormat="1" ht="13">
      <c r="A22" s="276"/>
      <c r="AK22" s="1135" t="s">
        <v>498</v>
      </c>
      <c r="AL22" s="1136"/>
      <c r="AM22" s="1136"/>
      <c r="AN22" s="1137"/>
      <c r="AO22" s="281">
        <v>96.7</v>
      </c>
      <c r="AP22" s="282">
        <v>99.7</v>
      </c>
      <c r="AQ22" s="283">
        <v>-3</v>
      </c>
      <c r="AR22" s="268"/>
      <c r="AS22" s="280"/>
      <c r="AT22" s="276"/>
    </row>
    <row r="23" spans="1:46" s="248" customFormat="1" ht="13.25">
      <c r="A23" s="276"/>
      <c r="AP23" s="268"/>
      <c r="AQ23" s="268"/>
      <c r="AR23" s="268"/>
      <c r="AS23" s="280"/>
      <c r="AT23" s="276"/>
    </row>
    <row r="24" spans="1:46" s="248" customFormat="1" ht="13.25">
      <c r="A24" s="276"/>
      <c r="AP24" s="268"/>
      <c r="AQ24" s="268"/>
      <c r="AR24" s="268"/>
      <c r="AS24" s="280"/>
      <c r="AT24" s="276"/>
    </row>
    <row r="25" spans="1:46" s="248" customFormat="1" ht="13.2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c r="A26" s="1126" t="s">
        <v>499</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5">
      <c r="A27" s="288"/>
      <c r="AS27" s="243"/>
      <c r="AT27" s="243"/>
    </row>
    <row r="28" spans="1:46" ht="16.5">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c r="A29" s="247"/>
      <c r="AK29" s="248" t="s">
        <v>501</v>
      </c>
      <c r="AL29" s="248"/>
      <c r="AM29" s="248"/>
      <c r="AN29" s="248"/>
      <c r="AS29" s="290"/>
    </row>
    <row r="30" spans="1:46" ht="13.5" customHeight="1">
      <c r="A30" s="247"/>
      <c r="AK30" s="250"/>
      <c r="AL30" s="251"/>
      <c r="AM30" s="251"/>
      <c r="AN30" s="252"/>
      <c r="AO30" s="1127" t="s">
        <v>480</v>
      </c>
      <c r="AP30" s="253"/>
      <c r="AQ30" s="254" t="s">
        <v>481</v>
      </c>
      <c r="AR30" s="255"/>
    </row>
    <row r="31" spans="1:46" ht="13">
      <c r="A31" s="247"/>
      <c r="AK31" s="256"/>
      <c r="AL31" s="257"/>
      <c r="AM31" s="257"/>
      <c r="AN31" s="258"/>
      <c r="AO31" s="1128"/>
      <c r="AP31" s="259" t="s">
        <v>482</v>
      </c>
      <c r="AQ31" s="260" t="s">
        <v>483</v>
      </c>
      <c r="AR31" s="261" t="s">
        <v>484</v>
      </c>
    </row>
    <row r="32" spans="1:46" ht="27" customHeight="1">
      <c r="A32" s="247"/>
      <c r="AK32" s="1143" t="s">
        <v>502</v>
      </c>
      <c r="AL32" s="1144"/>
      <c r="AM32" s="1144"/>
      <c r="AN32" s="1145"/>
      <c r="AO32" s="291">
        <v>3931176</v>
      </c>
      <c r="AP32" s="291">
        <v>26038</v>
      </c>
      <c r="AQ32" s="292">
        <v>26372</v>
      </c>
      <c r="AR32" s="293">
        <v>-1.3</v>
      </c>
    </row>
    <row r="33" spans="1:46" ht="13.5" customHeight="1">
      <c r="A33" s="247"/>
      <c r="AK33" s="1143" t="s">
        <v>503</v>
      </c>
      <c r="AL33" s="1144"/>
      <c r="AM33" s="1144"/>
      <c r="AN33" s="1145"/>
      <c r="AO33" s="291" t="s">
        <v>489</v>
      </c>
      <c r="AP33" s="291" t="s">
        <v>489</v>
      </c>
      <c r="AQ33" s="292">
        <v>3</v>
      </c>
      <c r="AR33" s="293" t="s">
        <v>489</v>
      </c>
    </row>
    <row r="34" spans="1:46" ht="27" customHeight="1">
      <c r="A34" s="247"/>
      <c r="AK34" s="1143" t="s">
        <v>504</v>
      </c>
      <c r="AL34" s="1144"/>
      <c r="AM34" s="1144"/>
      <c r="AN34" s="1145"/>
      <c r="AO34" s="291" t="s">
        <v>489</v>
      </c>
      <c r="AP34" s="291" t="s">
        <v>489</v>
      </c>
      <c r="AQ34" s="292">
        <v>27</v>
      </c>
      <c r="AR34" s="293" t="s">
        <v>489</v>
      </c>
    </row>
    <row r="35" spans="1:46" ht="27" customHeight="1">
      <c r="A35" s="247"/>
      <c r="AK35" s="1143" t="s">
        <v>505</v>
      </c>
      <c r="AL35" s="1144"/>
      <c r="AM35" s="1144"/>
      <c r="AN35" s="1145"/>
      <c r="AO35" s="291">
        <v>1152256</v>
      </c>
      <c r="AP35" s="291">
        <v>7632</v>
      </c>
      <c r="AQ35" s="292">
        <v>5235</v>
      </c>
      <c r="AR35" s="293">
        <v>45.8</v>
      </c>
    </row>
    <row r="36" spans="1:46" ht="27" customHeight="1">
      <c r="A36" s="247"/>
      <c r="AK36" s="1143" t="s">
        <v>506</v>
      </c>
      <c r="AL36" s="1144"/>
      <c r="AM36" s="1144"/>
      <c r="AN36" s="1145"/>
      <c r="AO36" s="291">
        <v>447408</v>
      </c>
      <c r="AP36" s="291">
        <v>2963</v>
      </c>
      <c r="AQ36" s="292">
        <v>476</v>
      </c>
      <c r="AR36" s="293">
        <v>522.5</v>
      </c>
    </row>
    <row r="37" spans="1:46" ht="13.5" customHeight="1">
      <c r="A37" s="247"/>
      <c r="AK37" s="1143" t="s">
        <v>507</v>
      </c>
      <c r="AL37" s="1144"/>
      <c r="AM37" s="1144"/>
      <c r="AN37" s="1145"/>
      <c r="AO37" s="291" t="s">
        <v>489</v>
      </c>
      <c r="AP37" s="291" t="s">
        <v>489</v>
      </c>
      <c r="AQ37" s="292">
        <v>969</v>
      </c>
      <c r="AR37" s="293" t="s">
        <v>489</v>
      </c>
    </row>
    <row r="38" spans="1:46" ht="27" customHeight="1">
      <c r="A38" s="247"/>
      <c r="AK38" s="1146" t="s">
        <v>508</v>
      </c>
      <c r="AL38" s="1147"/>
      <c r="AM38" s="1147"/>
      <c r="AN38" s="1148"/>
      <c r="AO38" s="294" t="s">
        <v>489</v>
      </c>
      <c r="AP38" s="294" t="s">
        <v>489</v>
      </c>
      <c r="AQ38" s="295" t="s">
        <v>489</v>
      </c>
      <c r="AR38" s="283" t="s">
        <v>489</v>
      </c>
      <c r="AS38" s="290"/>
    </row>
    <row r="39" spans="1:46" ht="13">
      <c r="A39" s="247"/>
      <c r="AK39" s="1146" t="s">
        <v>509</v>
      </c>
      <c r="AL39" s="1147"/>
      <c r="AM39" s="1147"/>
      <c r="AN39" s="1148"/>
      <c r="AO39" s="291">
        <v>-760755</v>
      </c>
      <c r="AP39" s="291">
        <v>-5039</v>
      </c>
      <c r="AQ39" s="292">
        <v>-7307</v>
      </c>
      <c r="AR39" s="293">
        <v>-31</v>
      </c>
      <c r="AS39" s="290"/>
    </row>
    <row r="40" spans="1:46" ht="27" customHeight="1">
      <c r="A40" s="247"/>
      <c r="AK40" s="1143" t="s">
        <v>510</v>
      </c>
      <c r="AL40" s="1144"/>
      <c r="AM40" s="1144"/>
      <c r="AN40" s="1145"/>
      <c r="AO40" s="291">
        <v>-3247786</v>
      </c>
      <c r="AP40" s="291">
        <v>-21512</v>
      </c>
      <c r="AQ40" s="292">
        <v>-17667</v>
      </c>
      <c r="AR40" s="293">
        <v>21.8</v>
      </c>
      <c r="AS40" s="290"/>
    </row>
    <row r="41" spans="1:46" ht="13">
      <c r="A41" s="247"/>
      <c r="AK41" s="1149" t="s">
        <v>287</v>
      </c>
      <c r="AL41" s="1150"/>
      <c r="AM41" s="1150"/>
      <c r="AN41" s="1151"/>
      <c r="AO41" s="291">
        <v>1522299</v>
      </c>
      <c r="AP41" s="291">
        <v>10083</v>
      </c>
      <c r="AQ41" s="292">
        <v>8108</v>
      </c>
      <c r="AR41" s="293">
        <v>24.4</v>
      </c>
      <c r="AS41" s="290"/>
    </row>
    <row r="42" spans="1:46" ht="13.25">
      <c r="A42" s="247"/>
      <c r="AK42" s="296"/>
      <c r="AQ42" s="268"/>
      <c r="AR42" s="268"/>
      <c r="AS42" s="290"/>
    </row>
    <row r="43" spans="1:46" ht="13.25">
      <c r="A43" s="247"/>
      <c r="AP43" s="297"/>
      <c r="AQ43" s="268"/>
      <c r="AS43" s="290"/>
    </row>
    <row r="44" spans="1:46" ht="13.25">
      <c r="A44" s="247"/>
      <c r="AQ44" s="268"/>
    </row>
    <row r="45" spans="1:46" ht="13.2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c r="A47" s="300" t="s">
        <v>511</v>
      </c>
    </row>
    <row r="48" spans="1:46" ht="13">
      <c r="A48" s="247"/>
      <c r="AK48" s="301" t="s">
        <v>512</v>
      </c>
      <c r="AL48" s="301"/>
      <c r="AM48" s="301"/>
      <c r="AN48" s="301"/>
      <c r="AO48" s="301"/>
      <c r="AP48" s="301"/>
      <c r="AQ48" s="302"/>
      <c r="AR48" s="301"/>
    </row>
    <row r="49" spans="1:44" ht="13.5" customHeight="1">
      <c r="A49" s="247"/>
      <c r="AK49" s="303"/>
      <c r="AL49" s="304"/>
      <c r="AM49" s="1138" t="s">
        <v>480</v>
      </c>
      <c r="AN49" s="1140" t="s">
        <v>513</v>
      </c>
      <c r="AO49" s="1141"/>
      <c r="AP49" s="1141"/>
      <c r="AQ49" s="1141"/>
      <c r="AR49" s="1142"/>
    </row>
    <row r="50" spans="1:44" ht="13">
      <c r="A50" s="247"/>
      <c r="AK50" s="305"/>
      <c r="AL50" s="306"/>
      <c r="AM50" s="1139"/>
      <c r="AN50" s="307" t="s">
        <v>514</v>
      </c>
      <c r="AO50" s="308" t="s">
        <v>515</v>
      </c>
      <c r="AP50" s="309" t="s">
        <v>516</v>
      </c>
      <c r="AQ50" s="310" t="s">
        <v>517</v>
      </c>
      <c r="AR50" s="311" t="s">
        <v>518</v>
      </c>
    </row>
    <row r="51" spans="1:44" ht="13.25">
      <c r="A51" s="247"/>
      <c r="AK51" s="303" t="s">
        <v>519</v>
      </c>
      <c r="AL51" s="304"/>
      <c r="AM51" s="312">
        <v>5612546</v>
      </c>
      <c r="AN51" s="313">
        <v>36802</v>
      </c>
      <c r="AO51" s="314">
        <v>64.900000000000006</v>
      </c>
      <c r="AP51" s="315">
        <v>39221</v>
      </c>
      <c r="AQ51" s="316">
        <v>4.2</v>
      </c>
      <c r="AR51" s="317">
        <v>60.7</v>
      </c>
    </row>
    <row r="52" spans="1:44" ht="13">
      <c r="A52" s="247"/>
      <c r="AK52" s="318"/>
      <c r="AL52" s="319" t="s">
        <v>520</v>
      </c>
      <c r="AM52" s="320">
        <v>3308225</v>
      </c>
      <c r="AN52" s="321">
        <v>21692</v>
      </c>
      <c r="AO52" s="322">
        <v>40.5</v>
      </c>
      <c r="AP52" s="323">
        <v>24821</v>
      </c>
      <c r="AQ52" s="324">
        <v>-0.5</v>
      </c>
      <c r="AR52" s="325">
        <v>41</v>
      </c>
    </row>
    <row r="53" spans="1:44" ht="13.25">
      <c r="A53" s="247"/>
      <c r="AK53" s="303" t="s">
        <v>521</v>
      </c>
      <c r="AL53" s="304"/>
      <c r="AM53" s="312">
        <v>5970289</v>
      </c>
      <c r="AN53" s="313">
        <v>39364</v>
      </c>
      <c r="AO53" s="314">
        <v>7</v>
      </c>
      <c r="AP53" s="315">
        <v>38566</v>
      </c>
      <c r="AQ53" s="316">
        <v>-1.7</v>
      </c>
      <c r="AR53" s="317">
        <v>8.6999999999999993</v>
      </c>
    </row>
    <row r="54" spans="1:44" ht="13">
      <c r="A54" s="247"/>
      <c r="AK54" s="318"/>
      <c r="AL54" s="319" t="s">
        <v>520</v>
      </c>
      <c r="AM54" s="320">
        <v>5238313</v>
      </c>
      <c r="AN54" s="321">
        <v>34538</v>
      </c>
      <c r="AO54" s="322">
        <v>59.2</v>
      </c>
      <c r="AP54" s="323">
        <v>24059</v>
      </c>
      <c r="AQ54" s="324">
        <v>-3.1</v>
      </c>
      <c r="AR54" s="325">
        <v>62.3</v>
      </c>
    </row>
    <row r="55" spans="1:44" ht="13.25">
      <c r="A55" s="247"/>
      <c r="AK55" s="303" t="s">
        <v>522</v>
      </c>
      <c r="AL55" s="304"/>
      <c r="AM55" s="312">
        <v>2610630</v>
      </c>
      <c r="AN55" s="313">
        <v>17290</v>
      </c>
      <c r="AO55" s="314">
        <v>-56.1</v>
      </c>
      <c r="AP55" s="315">
        <v>35156</v>
      </c>
      <c r="AQ55" s="316">
        <v>-8.8000000000000007</v>
      </c>
      <c r="AR55" s="317">
        <v>-47.3</v>
      </c>
    </row>
    <row r="56" spans="1:44" ht="13">
      <c r="A56" s="247"/>
      <c r="AK56" s="318"/>
      <c r="AL56" s="319" t="s">
        <v>520</v>
      </c>
      <c r="AM56" s="320">
        <v>1612494</v>
      </c>
      <c r="AN56" s="321">
        <v>10680</v>
      </c>
      <c r="AO56" s="322">
        <v>-69.099999999999994</v>
      </c>
      <c r="AP56" s="323">
        <v>22430</v>
      </c>
      <c r="AQ56" s="324">
        <v>-6.8</v>
      </c>
      <c r="AR56" s="325">
        <v>-62.3</v>
      </c>
    </row>
    <row r="57" spans="1:44" ht="13.25">
      <c r="A57" s="247"/>
      <c r="AK57" s="303" t="s">
        <v>523</v>
      </c>
      <c r="AL57" s="304"/>
      <c r="AM57" s="312">
        <v>4268160</v>
      </c>
      <c r="AN57" s="313">
        <v>28282</v>
      </c>
      <c r="AO57" s="314">
        <v>63.6</v>
      </c>
      <c r="AP57" s="315">
        <v>37029</v>
      </c>
      <c r="AQ57" s="316">
        <v>5.3</v>
      </c>
      <c r="AR57" s="317">
        <v>58.3</v>
      </c>
    </row>
    <row r="58" spans="1:44" ht="13">
      <c r="A58" s="247"/>
      <c r="AK58" s="318"/>
      <c r="AL58" s="319" t="s">
        <v>520</v>
      </c>
      <c r="AM58" s="320">
        <v>3115090</v>
      </c>
      <c r="AN58" s="321">
        <v>20642</v>
      </c>
      <c r="AO58" s="322">
        <v>93.3</v>
      </c>
      <c r="AP58" s="323">
        <v>23232</v>
      </c>
      <c r="AQ58" s="324">
        <v>3.6</v>
      </c>
      <c r="AR58" s="325">
        <v>89.7</v>
      </c>
    </row>
    <row r="59" spans="1:44" ht="13.25">
      <c r="A59" s="247"/>
      <c r="AK59" s="303" t="s">
        <v>524</v>
      </c>
      <c r="AL59" s="304"/>
      <c r="AM59" s="312">
        <v>7965313</v>
      </c>
      <c r="AN59" s="313">
        <v>52759</v>
      </c>
      <c r="AO59" s="314">
        <v>86.5</v>
      </c>
      <c r="AP59" s="315">
        <v>44805</v>
      </c>
      <c r="AQ59" s="316">
        <v>21</v>
      </c>
      <c r="AR59" s="317">
        <v>65.5</v>
      </c>
    </row>
    <row r="60" spans="1:44" ht="13">
      <c r="A60" s="247"/>
      <c r="AK60" s="318"/>
      <c r="AL60" s="319" t="s">
        <v>520</v>
      </c>
      <c r="AM60" s="320">
        <v>3882253</v>
      </c>
      <c r="AN60" s="321">
        <v>25714</v>
      </c>
      <c r="AO60" s="322">
        <v>24.6</v>
      </c>
      <c r="AP60" s="323">
        <v>29857</v>
      </c>
      <c r="AQ60" s="324">
        <v>28.5</v>
      </c>
      <c r="AR60" s="325">
        <v>-3.9</v>
      </c>
    </row>
    <row r="61" spans="1:44" ht="13">
      <c r="A61" s="247"/>
      <c r="AK61" s="303" t="s">
        <v>525</v>
      </c>
      <c r="AL61" s="326"/>
      <c r="AM61" s="312">
        <v>5285388</v>
      </c>
      <c r="AN61" s="313">
        <v>34899</v>
      </c>
      <c r="AO61" s="314">
        <v>33.200000000000003</v>
      </c>
      <c r="AP61" s="315">
        <v>38955</v>
      </c>
      <c r="AQ61" s="327">
        <v>4</v>
      </c>
      <c r="AR61" s="317">
        <v>29.2</v>
      </c>
    </row>
    <row r="62" spans="1:44" ht="13">
      <c r="A62" s="247"/>
      <c r="AK62" s="318"/>
      <c r="AL62" s="319" t="s">
        <v>520</v>
      </c>
      <c r="AM62" s="320">
        <v>3431275</v>
      </c>
      <c r="AN62" s="321">
        <v>22653</v>
      </c>
      <c r="AO62" s="322">
        <v>29.7</v>
      </c>
      <c r="AP62" s="323">
        <v>24880</v>
      </c>
      <c r="AQ62" s="324">
        <v>4.3</v>
      </c>
      <c r="AR62" s="325">
        <v>25.4</v>
      </c>
    </row>
    <row r="63" spans="1:44" ht="13.25">
      <c r="A63" s="247"/>
    </row>
    <row r="64" spans="1:44" ht="13.25">
      <c r="A64" s="247"/>
    </row>
    <row r="65" spans="1:46" ht="13.25">
      <c r="A65" s="247"/>
    </row>
    <row r="66" spans="1:46" ht="13.2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c r="AS67" s="243"/>
      <c r="AT67" s="243"/>
    </row>
    <row r="70" spans="1:46" ht="13.25" hidden="1"/>
    <row r="71" spans="1:46" ht="13.25" hidden="1"/>
    <row r="72" spans="1:46" ht="13.25" hidden="1"/>
    <row r="73" spans="1:46" ht="13.25" hidden="1"/>
  </sheetData>
  <sheetProtection algorithmName="SHA-512" hashValue="KnnD3PEBLsSf5V+Mwzo2jDlHrIsPptCDpsB9D9thkdXL4OUZc2D2RDDbU5xYmob9SLR/2MjEbxzxuCd3GyTBqg==" saltValue="ClbiSHXzJt8AlphZgFxh5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8" scale="87"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D94" zoomScale="70" zoomScaleNormal="70" zoomScaleSheetLayoutView="55" workbookViewId="0">
      <selection activeCell="A10" sqref="A10"/>
    </sheetView>
  </sheetViews>
  <sheetFormatPr defaultColWidth="0" defaultRowHeight="13.5" customHeight="1" zeroHeight="1"/>
  <cols>
    <col min="1" max="125" width="2.453125" style="242" customWidth="1"/>
    <col min="126" max="16384" width="9" style="241" hidden="1"/>
  </cols>
  <sheetData>
    <row r="1" spans="2:125"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5">
      <c r="B2" s="241"/>
      <c r="DG2" s="241"/>
    </row>
    <row r="3" spans="2:125" ht="13.2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5"/>
    <row r="5" spans="2:125" ht="13.25"/>
    <row r="6" spans="2:125" ht="13.25"/>
    <row r="7" spans="2:125" ht="13.25"/>
    <row r="8" spans="2:125" ht="13.25"/>
    <row r="9" spans="2:125" ht="13.25">
      <c r="DU9" s="241"/>
    </row>
    <row r="10" spans="2:125" ht="13.25"/>
    <row r="11" spans="2:125" ht="13.25"/>
    <row r="12" spans="2:125" ht="13.25"/>
    <row r="13" spans="2:125" ht="13.25"/>
    <row r="14" spans="2:125" ht="13.25"/>
    <row r="15" spans="2:125" ht="13.25"/>
    <row r="16" spans="2:125" ht="13.25"/>
    <row r="17" spans="125:125" ht="13.25">
      <c r="DU17" s="241"/>
    </row>
    <row r="18" spans="125:125" ht="13.25"/>
    <row r="19" spans="125:125" ht="13.25"/>
    <row r="20" spans="125:125" ht="13.25">
      <c r="DU20" s="241"/>
    </row>
    <row r="21" spans="125:125" ht="13.25">
      <c r="DU21" s="241"/>
    </row>
    <row r="22" spans="125:125" ht="13.25"/>
    <row r="23" spans="125:125" ht="13.25"/>
    <row r="24" spans="125:125" ht="13.25"/>
    <row r="25" spans="125:125" ht="13.25"/>
    <row r="26" spans="125:125" ht="13.25"/>
    <row r="27" spans="125:125" ht="13.25"/>
    <row r="28" spans="125:125" ht="13.25">
      <c r="DU28" s="241"/>
    </row>
    <row r="29" spans="125:125" ht="13.25"/>
    <row r="30" spans="125:125" ht="13.25"/>
    <row r="31" spans="125:125" ht="13.25"/>
    <row r="32" spans="125:125" ht="13.25"/>
    <row r="33" spans="2:125" ht="13.25">
      <c r="B33" s="241"/>
      <c r="G33" s="241"/>
      <c r="I33" s="241"/>
    </row>
    <row r="34" spans="2:125" ht="13.25">
      <c r="C34" s="241"/>
      <c r="P34" s="241"/>
      <c r="DE34" s="241"/>
      <c r="DH34" s="241"/>
    </row>
    <row r="35" spans="2:125" ht="13.25">
      <c r="D35" s="241"/>
      <c r="E35" s="241"/>
      <c r="DG35" s="241"/>
      <c r="DJ35" s="241"/>
      <c r="DP35" s="241"/>
      <c r="DQ35" s="241"/>
      <c r="DR35" s="241"/>
      <c r="DS35" s="241"/>
      <c r="DT35" s="241"/>
      <c r="DU35" s="241"/>
    </row>
    <row r="36" spans="2:125" ht="13.2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5">
      <c r="DU37" s="241"/>
    </row>
    <row r="38" spans="2:125" ht="13.25">
      <c r="DT38" s="241"/>
      <c r="DU38" s="241"/>
    </row>
    <row r="39" spans="2:125" ht="13.25"/>
    <row r="40" spans="2:125" ht="13.25">
      <c r="DH40" s="241"/>
    </row>
    <row r="41" spans="2:125" ht="13.25">
      <c r="DE41" s="241"/>
    </row>
    <row r="42" spans="2:125" ht="13.25">
      <c r="DG42" s="241"/>
      <c r="DJ42" s="241"/>
    </row>
    <row r="43" spans="2:125" ht="13.2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5">
      <c r="DU44" s="241"/>
    </row>
    <row r="45" spans="2:125" ht="13.25"/>
    <row r="46" spans="2:125" ht="13.25"/>
    <row r="47" spans="2:125" ht="13.25"/>
    <row r="48" spans="2:125" ht="13.25">
      <c r="DT48" s="241"/>
      <c r="DU48" s="241"/>
    </row>
    <row r="49" spans="120:125" ht="13.25">
      <c r="DU49" s="241"/>
    </row>
    <row r="50" spans="120:125" ht="13.25">
      <c r="DU50" s="241"/>
    </row>
    <row r="51" spans="120:125" ht="13.25">
      <c r="DP51" s="241"/>
      <c r="DQ51" s="241"/>
      <c r="DR51" s="241"/>
      <c r="DS51" s="241"/>
      <c r="DT51" s="241"/>
      <c r="DU51" s="241"/>
    </row>
    <row r="52" spans="120:125" ht="13.25"/>
    <row r="53" spans="120:125" ht="13.25"/>
    <row r="54" spans="120:125" ht="13.25">
      <c r="DU54" s="241"/>
    </row>
    <row r="55" spans="120:125" ht="13.25"/>
    <row r="56" spans="120:125" ht="13.25"/>
    <row r="57" spans="120:125" ht="13.25"/>
    <row r="58" spans="120:125" ht="13.25">
      <c r="DU58" s="241"/>
    </row>
    <row r="59" spans="120:125" ht="13.25"/>
    <row r="60" spans="120:125" ht="13.25"/>
    <row r="61" spans="120:125" ht="13.25"/>
    <row r="62" spans="120:125" ht="13.25"/>
    <row r="63" spans="120:125" ht="13.25">
      <c r="DU63" s="241"/>
    </row>
    <row r="64" spans="120:125" ht="13.25">
      <c r="DT64" s="241"/>
      <c r="DU64" s="241"/>
    </row>
    <row r="65" spans="123:125" ht="13.25"/>
    <row r="66" spans="123:125" ht="13.25"/>
    <row r="67" spans="123:125" ht="13.25"/>
    <row r="68" spans="123:125" ht="13.25"/>
    <row r="69" spans="123:125" ht="13.25">
      <c r="DS69" s="241"/>
      <c r="DT69" s="241"/>
      <c r="DU69" s="241"/>
    </row>
    <row r="70" spans="123:125" ht="13.25"/>
    <row r="71" spans="123:125" ht="13.25"/>
    <row r="72" spans="123:125" ht="13.25"/>
    <row r="73" spans="123:125" ht="13.25"/>
    <row r="74" spans="123:125" ht="13.25"/>
    <row r="75" spans="123:125" ht="13.25"/>
    <row r="76" spans="123:125" ht="13.25"/>
    <row r="77" spans="123:125" ht="13.25"/>
    <row r="78" spans="123:125" ht="13.25"/>
    <row r="79" spans="123:125" ht="13.25"/>
    <row r="80" spans="123:125" ht="13.25"/>
    <row r="81" spans="116:125" ht="13.25"/>
    <row r="82" spans="116:125" ht="13.25">
      <c r="DL82" s="241"/>
    </row>
    <row r="83" spans="116:125" ht="13.25">
      <c r="DM83" s="241"/>
      <c r="DN83" s="241"/>
      <c r="DO83" s="241"/>
      <c r="DP83" s="241"/>
      <c r="DQ83" s="241"/>
      <c r="DR83" s="241"/>
      <c r="DS83" s="241"/>
      <c r="DT83" s="241"/>
      <c r="DU83" s="241"/>
    </row>
    <row r="84" spans="116:125" ht="13.25"/>
    <row r="85" spans="116:125" ht="13.25"/>
    <row r="86" spans="116:125" ht="13.25"/>
    <row r="87" spans="116:125" ht="13.25"/>
    <row r="88" spans="116:125" ht="13.25">
      <c r="DU88" s="241"/>
    </row>
    <row r="89" spans="116:125" ht="13.25"/>
    <row r="90" spans="116:125" ht="13.25"/>
    <row r="91" spans="116:125" ht="13.25"/>
    <row r="92" spans="116:125" ht="13.5" customHeight="1"/>
    <row r="93" spans="116:125" ht="13.5" customHeight="1"/>
    <row r="94" spans="116:125" ht="13.5" customHeight="1">
      <c r="DS94" s="241"/>
      <c r="DT94" s="241"/>
      <c r="DU94" s="241"/>
    </row>
    <row r="95" spans="116:125" ht="13.5" customHeight="1">
      <c r="DU95" s="241"/>
    </row>
    <row r="96" spans="116:125" ht="13.5" customHeight="1"/>
    <row r="97" spans="124:125" ht="13.5" customHeight="1"/>
    <row r="98" spans="124:125" ht="13.5" customHeight="1"/>
    <row r="99" spans="124:125" ht="13.5" customHeight="1"/>
    <row r="100" spans="124:125" ht="13.5" customHeight="1"/>
    <row r="101" spans="124:125" ht="13.5" customHeight="1">
      <c r="DU101" s="241"/>
    </row>
    <row r="102" spans="124:125" ht="13.5" customHeight="1"/>
    <row r="103" spans="124:125" ht="13.5" customHeight="1"/>
    <row r="104" spans="124:125" ht="13.5" customHeight="1">
      <c r="DT104" s="241"/>
      <c r="DU104" s="241"/>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41" t="s">
        <v>477</v>
      </c>
    </row>
    <row r="121" spans="125:125" ht="13.5" hidden="1" customHeight="1">
      <c r="DU121" s="241"/>
    </row>
  </sheetData>
  <sheetProtection algorithmName="SHA-512" hashValue="XRV0fTR6i62Dr6xCsQ/Y765xIceyc7A83roYkV6dBygotJ1REZOkL7Ea0tD485taSm70AJWoMUXN6tI3upRruA==" saltValue="FGMzAD3Gb6Xgaq73j6hewQ==" spinCount="100000" sheet="1" objects="1" scenarios="1"/>
  <dataConsolidate/>
  <phoneticPr fontId="2"/>
  <printOptions horizontalCentered="1" verticalCentered="1"/>
  <pageMargins left="0" right="0" top="0.19685039370078741" bottom="0" header="0.39370078740157483" footer="0"/>
  <pageSetup paperSize="8" scale="55"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B1" zoomScale="55" zoomScaleNormal="55" zoomScaleSheetLayoutView="55" workbookViewId="0">
      <selection activeCell="AF116" sqref="AF116"/>
    </sheetView>
  </sheetViews>
  <sheetFormatPr defaultColWidth="0" defaultRowHeight="13.5" customHeight="1" zeroHeight="1"/>
  <cols>
    <col min="1" max="125" width="2.453125" style="242" customWidth="1"/>
    <col min="126" max="142" width="0" style="241" hidden="1" customWidth="1"/>
    <col min="143" max="16384" width="9" style="241" hidden="1"/>
  </cols>
  <sheetData>
    <row r="1" spans="1:125"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5">
      <c r="B2" s="241"/>
      <c r="T2" s="241"/>
    </row>
    <row r="3" spans="1:125" ht="13.2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5"/>
    <row r="5" spans="1:125" ht="13.25"/>
    <row r="6" spans="1:125" ht="13.25"/>
    <row r="7" spans="1:125" ht="13.25"/>
    <row r="8" spans="1:125" ht="13.25"/>
    <row r="9" spans="1:125" ht="13.25"/>
    <row r="10" spans="1:125" ht="13.25"/>
    <row r="11" spans="1:125" ht="13.25"/>
    <row r="12" spans="1:125" ht="13.25"/>
    <row r="13" spans="1:125" ht="13.25"/>
    <row r="14" spans="1:125" ht="13.25"/>
    <row r="15" spans="1:125" ht="13.25"/>
    <row r="16" spans="1:125" ht="13.25"/>
    <row r="17" ht="13.25"/>
    <row r="18" ht="13.25"/>
    <row r="19" ht="13.25"/>
    <row r="20" ht="13.25"/>
    <row r="21" ht="13.25"/>
    <row r="22" ht="13.25"/>
    <row r="23" ht="13.25"/>
    <row r="24" ht="13.25"/>
    <row r="25" ht="13.25"/>
    <row r="26" ht="13.25"/>
    <row r="27" ht="13.25"/>
    <row r="28" ht="13.25"/>
    <row r="29" ht="13.25"/>
    <row r="30" ht="13.25"/>
    <row r="31" ht="13.25"/>
    <row r="32" ht="13.25"/>
    <row r="33" spans="2:125" ht="13.25">
      <c r="B33" s="241"/>
      <c r="G33" s="241"/>
      <c r="I33" s="241"/>
    </row>
    <row r="34" spans="2:125" ht="13.25">
      <c r="C34" s="241"/>
      <c r="P34" s="241"/>
      <c r="R34" s="241"/>
      <c r="U34" s="241"/>
    </row>
    <row r="35" spans="2:125" ht="13.2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5">
      <c r="F36" s="241"/>
      <c r="H36" s="241"/>
      <c r="J36" s="241"/>
      <c r="K36" s="241"/>
      <c r="L36" s="241"/>
      <c r="M36" s="241"/>
      <c r="N36" s="241"/>
      <c r="O36" s="241"/>
      <c r="Q36" s="241"/>
      <c r="S36" s="241"/>
      <c r="V36" s="241"/>
    </row>
    <row r="37" spans="2:125" ht="13.25"/>
    <row r="38" spans="2:125" ht="13.25"/>
    <row r="39" spans="2:125" ht="13.25"/>
    <row r="40" spans="2:125" ht="13.25">
      <c r="U40" s="241"/>
    </row>
    <row r="41" spans="2:125" ht="13.25">
      <c r="R41" s="241"/>
    </row>
    <row r="42" spans="2:125" ht="13.2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5">
      <c r="Q43" s="241"/>
      <c r="S43" s="241"/>
      <c r="V43" s="241"/>
    </row>
    <row r="44" spans="2:125" ht="13.25"/>
    <row r="45" spans="2:125" ht="13.25"/>
    <row r="46" spans="2:125" ht="13.25"/>
    <row r="47" spans="2:125" ht="13.25"/>
    <row r="48" spans="2:125" ht="13.25"/>
    <row r="49" ht="13.25"/>
    <row r="50" ht="13.25"/>
    <row r="51" ht="13.25"/>
    <row r="52" ht="13.25"/>
    <row r="53" ht="13.25"/>
    <row r="54" ht="13.25"/>
    <row r="55" ht="13.25"/>
    <row r="56" ht="13.25"/>
    <row r="57" ht="13.25"/>
    <row r="58" ht="13.25"/>
    <row r="59" ht="13.25"/>
    <row r="60" ht="13.25"/>
    <row r="61" ht="13.25"/>
    <row r="62" ht="13.25"/>
    <row r="63" ht="13.25"/>
    <row r="64" ht="13.25"/>
    <row r="65" ht="13.25"/>
    <row r="66" ht="13.25"/>
    <row r="67" ht="13.25"/>
    <row r="68" ht="13.25"/>
    <row r="69" ht="13.25"/>
    <row r="70" ht="13.25"/>
    <row r="71" ht="13.25"/>
    <row r="72" ht="13.25"/>
    <row r="73" ht="13.25"/>
    <row r="74" ht="13.25"/>
    <row r="75" ht="13.25"/>
    <row r="76" ht="13.25"/>
    <row r="77" ht="13.25"/>
    <row r="78" ht="13.25"/>
    <row r="79" ht="13.25"/>
    <row r="80" ht="13.25"/>
    <row r="81" ht="13.25"/>
    <row r="82" ht="13.25"/>
    <row r="83" ht="13.25"/>
    <row r="84" ht="13"/>
    <row r="85" ht="13"/>
    <row r="86" ht="13"/>
    <row r="87" ht="13"/>
    <row r="88" ht="13"/>
    <row r="89" ht="13"/>
    <row r="90" ht="13"/>
    <row r="91" ht="13"/>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42" t="s">
        <v>477</v>
      </c>
    </row>
  </sheetData>
  <sheetProtection algorithmName="SHA-512" hashValue="V6FV6YowgbMBL14NKRoK7a3av1OtQHsFNdCpeq4OU7+j1i5/kP+PTeGb/ddF75UDp1wvPrI+aejtayuFhDToBQ==" saltValue="w2ZFXrUnZ6QUC7wPZMJKyg==" spinCount="100000" sheet="1" objects="1" scenarios="1"/>
  <dataConsolidate/>
  <phoneticPr fontId="2"/>
  <printOptions horizontalCentered="1" verticalCentered="1"/>
  <pageMargins left="0" right="0" top="0.19685039370078741" bottom="0" header="0.39370078740157483" footer="0"/>
  <pageSetup paperSize="8" scale="55"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election activeCell="F22" sqref="F22"/>
    </sheetView>
  </sheetViews>
  <sheetFormatPr defaultColWidth="0" defaultRowHeight="13.5" customHeight="1" zeroHeight="1"/>
  <cols>
    <col min="1" max="1" width="8.1796875" style="1" customWidth="1"/>
    <col min="2" max="16" width="14.63281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527</v>
      </c>
      <c r="G46" s="8" t="s">
        <v>528</v>
      </c>
      <c r="H46" s="8" t="s">
        <v>529</v>
      </c>
      <c r="I46" s="8" t="s">
        <v>530</v>
      </c>
      <c r="J46" s="9" t="s">
        <v>531</v>
      </c>
    </row>
    <row r="47" spans="2:10" ht="57.75" customHeight="1">
      <c r="B47" s="10"/>
      <c r="C47" s="1152" t="s">
        <v>3</v>
      </c>
      <c r="D47" s="1152"/>
      <c r="E47" s="1153"/>
      <c r="F47" s="11">
        <v>12.76</v>
      </c>
      <c r="G47" s="12">
        <v>12.71</v>
      </c>
      <c r="H47" s="12">
        <v>13.42</v>
      </c>
      <c r="I47" s="12">
        <v>10.52</v>
      </c>
      <c r="J47" s="13">
        <v>11.86</v>
      </c>
    </row>
    <row r="48" spans="2:10" ht="57.75" customHeight="1">
      <c r="B48" s="14"/>
      <c r="C48" s="1154" t="s">
        <v>4</v>
      </c>
      <c r="D48" s="1154"/>
      <c r="E48" s="1155"/>
      <c r="F48" s="15">
        <v>5.51</v>
      </c>
      <c r="G48" s="16">
        <v>6.75</v>
      </c>
      <c r="H48" s="16">
        <v>5.78</v>
      </c>
      <c r="I48" s="16">
        <v>6.25</v>
      </c>
      <c r="J48" s="17">
        <v>8.18</v>
      </c>
    </row>
    <row r="49" spans="2:10" ht="57.75" customHeight="1" thickBot="1">
      <c r="B49" s="18"/>
      <c r="C49" s="1156" t="s">
        <v>5</v>
      </c>
      <c r="D49" s="1156"/>
      <c r="E49" s="1157"/>
      <c r="F49" s="19" t="s">
        <v>532</v>
      </c>
      <c r="G49" s="20" t="s">
        <v>533</v>
      </c>
      <c r="H49" s="20" t="s">
        <v>534</v>
      </c>
      <c r="I49" s="20" t="s">
        <v>535</v>
      </c>
      <c r="J49" s="21">
        <v>0.6</v>
      </c>
    </row>
    <row r="50" spans="2:10" ht="13"/>
  </sheetData>
  <sheetProtection algorithmName="SHA-512" hashValue="NKiDDQux41ENxx0pLs+eb1wRnZijGt/bBT1lnn9+R02ydGNP7RiphBG8CZInMSf1z2A3NOJWwggO4RYXv8bOxQ==" saltValue="ftSSM/PmGcRz3U91JXe4dw=="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9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c r="A34" s="22"/>
      <c r="B34" s="31"/>
      <c r="C34" s="1162" t="s">
        <v>536</v>
      </c>
      <c r="D34" s="1162"/>
      <c r="E34" s="1163"/>
      <c r="F34" s="32">
        <v>8.17</v>
      </c>
      <c r="G34" s="33">
        <v>8.18</v>
      </c>
      <c r="H34" s="33">
        <v>9.14</v>
      </c>
      <c r="I34" s="33">
        <v>9.31</v>
      </c>
      <c r="J34" s="34">
        <v>8.19</v>
      </c>
      <c r="K34" s="22"/>
      <c r="L34" s="22"/>
      <c r="M34" s="22"/>
      <c r="N34" s="22"/>
      <c r="O34" s="22"/>
      <c r="P34" s="22"/>
    </row>
    <row r="35" spans="1:16" ht="39" customHeight="1">
      <c r="A35" s="22"/>
      <c r="B35" s="35"/>
      <c r="C35" s="1158" t="s">
        <v>537</v>
      </c>
      <c r="D35" s="1158"/>
      <c r="E35" s="1159"/>
      <c r="F35" s="36">
        <v>5.48</v>
      </c>
      <c r="G35" s="37">
        <v>6.73</v>
      </c>
      <c r="H35" s="37">
        <v>5.7</v>
      </c>
      <c r="I35" s="37">
        <v>6.23</v>
      </c>
      <c r="J35" s="38">
        <v>8.17</v>
      </c>
      <c r="K35" s="22"/>
      <c r="L35" s="22"/>
      <c r="M35" s="22"/>
      <c r="N35" s="22"/>
      <c r="O35" s="22"/>
      <c r="P35" s="22"/>
    </row>
    <row r="36" spans="1:16" ht="39" customHeight="1">
      <c r="A36" s="22"/>
      <c r="B36" s="35"/>
      <c r="C36" s="1158" t="s">
        <v>538</v>
      </c>
      <c r="D36" s="1158"/>
      <c r="E36" s="1159"/>
      <c r="F36" s="36">
        <v>0.39</v>
      </c>
      <c r="G36" s="37">
        <v>0.49</v>
      </c>
      <c r="H36" s="37">
        <v>0.43</v>
      </c>
      <c r="I36" s="37">
        <v>0.78</v>
      </c>
      <c r="J36" s="38">
        <v>1.24</v>
      </c>
      <c r="K36" s="22"/>
      <c r="L36" s="22"/>
      <c r="M36" s="22"/>
      <c r="N36" s="22"/>
      <c r="O36" s="22"/>
      <c r="P36" s="22"/>
    </row>
    <row r="37" spans="1:16" ht="39" customHeight="1">
      <c r="A37" s="22"/>
      <c r="B37" s="35"/>
      <c r="C37" s="1158" t="s">
        <v>539</v>
      </c>
      <c r="D37" s="1158"/>
      <c r="E37" s="1159"/>
      <c r="F37" s="36">
        <v>0.9</v>
      </c>
      <c r="G37" s="37">
        <v>1.06</v>
      </c>
      <c r="H37" s="37">
        <v>0.41</v>
      </c>
      <c r="I37" s="37">
        <v>0.28000000000000003</v>
      </c>
      <c r="J37" s="38">
        <v>0.68</v>
      </c>
      <c r="K37" s="22"/>
      <c r="L37" s="22"/>
      <c r="M37" s="22"/>
      <c r="N37" s="22"/>
      <c r="O37" s="22"/>
      <c r="P37" s="22"/>
    </row>
    <row r="38" spans="1:16" ht="39" customHeight="1">
      <c r="A38" s="22"/>
      <c r="B38" s="35"/>
      <c r="C38" s="1158" t="s">
        <v>540</v>
      </c>
      <c r="D38" s="1158"/>
      <c r="E38" s="1159"/>
      <c r="F38" s="36">
        <v>1.48</v>
      </c>
      <c r="G38" s="37">
        <v>1.33</v>
      </c>
      <c r="H38" s="37">
        <v>1.5</v>
      </c>
      <c r="I38" s="37">
        <v>0.77</v>
      </c>
      <c r="J38" s="38">
        <v>0.62</v>
      </c>
      <c r="K38" s="22"/>
      <c r="L38" s="22"/>
      <c r="M38" s="22"/>
      <c r="N38" s="22"/>
      <c r="O38" s="22"/>
      <c r="P38" s="22"/>
    </row>
    <row r="39" spans="1:16" ht="39" customHeight="1">
      <c r="A39" s="22"/>
      <c r="B39" s="35"/>
      <c r="C39" s="1158" t="s">
        <v>541</v>
      </c>
      <c r="D39" s="1158"/>
      <c r="E39" s="1159"/>
      <c r="F39" s="36">
        <v>0</v>
      </c>
      <c r="G39" s="37">
        <v>0.01</v>
      </c>
      <c r="H39" s="37">
        <v>0.02</v>
      </c>
      <c r="I39" s="37">
        <v>0.01</v>
      </c>
      <c r="J39" s="38">
        <v>0.01</v>
      </c>
      <c r="K39" s="22"/>
      <c r="L39" s="22"/>
      <c r="M39" s="22"/>
      <c r="N39" s="22"/>
      <c r="O39" s="22"/>
      <c r="P39" s="22"/>
    </row>
    <row r="40" spans="1:16" ht="39" customHeight="1">
      <c r="A40" s="22"/>
      <c r="B40" s="35"/>
      <c r="C40" s="1158" t="s">
        <v>542</v>
      </c>
      <c r="D40" s="1158"/>
      <c r="E40" s="1159"/>
      <c r="F40" s="36">
        <v>0.02</v>
      </c>
      <c r="G40" s="37">
        <v>0.01</v>
      </c>
      <c r="H40" s="37">
        <v>7.0000000000000007E-2</v>
      </c>
      <c r="I40" s="37">
        <v>0.01</v>
      </c>
      <c r="J40" s="38">
        <v>0</v>
      </c>
      <c r="K40" s="22"/>
      <c r="L40" s="22"/>
      <c r="M40" s="22"/>
      <c r="N40" s="22"/>
      <c r="O40" s="22"/>
      <c r="P40" s="22"/>
    </row>
    <row r="41" spans="1:16" ht="39" customHeight="1">
      <c r="A41" s="22"/>
      <c r="B41" s="35"/>
      <c r="C41" s="1158" t="s">
        <v>543</v>
      </c>
      <c r="D41" s="1158"/>
      <c r="E41" s="1159"/>
      <c r="F41" s="36">
        <v>0.01</v>
      </c>
      <c r="G41" s="37">
        <v>0.01</v>
      </c>
      <c r="H41" s="37">
        <v>0</v>
      </c>
      <c r="I41" s="37">
        <v>0</v>
      </c>
      <c r="J41" s="38">
        <v>0</v>
      </c>
      <c r="K41" s="22"/>
      <c r="L41" s="22"/>
      <c r="M41" s="22"/>
      <c r="N41" s="22"/>
      <c r="O41" s="22"/>
      <c r="P41" s="22"/>
    </row>
    <row r="42" spans="1:16" ht="39" customHeight="1">
      <c r="A42" s="22"/>
      <c r="B42" s="39"/>
      <c r="C42" s="1158" t="s">
        <v>544</v>
      </c>
      <c r="D42" s="1158"/>
      <c r="E42" s="1159"/>
      <c r="F42" s="36" t="s">
        <v>489</v>
      </c>
      <c r="G42" s="37" t="s">
        <v>489</v>
      </c>
      <c r="H42" s="37" t="s">
        <v>489</v>
      </c>
      <c r="I42" s="37" t="s">
        <v>489</v>
      </c>
      <c r="J42" s="38" t="s">
        <v>489</v>
      </c>
      <c r="K42" s="22"/>
      <c r="L42" s="22"/>
      <c r="M42" s="22"/>
      <c r="N42" s="22"/>
      <c r="O42" s="22"/>
      <c r="P42" s="22"/>
    </row>
    <row r="43" spans="1:16" ht="39" customHeight="1" thickBot="1">
      <c r="A43" s="22"/>
      <c r="B43" s="40"/>
      <c r="C43" s="1160" t="s">
        <v>545</v>
      </c>
      <c r="D43" s="1160"/>
      <c r="E43" s="1161"/>
      <c r="F43" s="41">
        <v>0.21</v>
      </c>
      <c r="G43" s="42" t="s">
        <v>489</v>
      </c>
      <c r="H43" s="42" t="s">
        <v>489</v>
      </c>
      <c r="I43" s="42" t="s">
        <v>489</v>
      </c>
      <c r="J43" s="43" t="s">
        <v>489</v>
      </c>
      <c r="K43" s="22"/>
      <c r="L43" s="22"/>
      <c r="M43" s="22"/>
      <c r="N43" s="22"/>
      <c r="O43" s="22"/>
      <c r="P43" s="22"/>
    </row>
    <row r="44" spans="1:16" ht="39" customHeight="1">
      <c r="A44" s="22"/>
      <c r="B44" s="44"/>
      <c r="C44" s="45"/>
      <c r="D44" s="45"/>
      <c r="E44" s="45"/>
      <c r="F44" s="22"/>
      <c r="G44" s="22"/>
      <c r="H44" s="22"/>
      <c r="I44" s="22"/>
      <c r="J44" s="22"/>
      <c r="K44" s="22"/>
      <c r="L44" s="22"/>
      <c r="M44" s="22"/>
      <c r="N44" s="22"/>
      <c r="O44" s="22"/>
      <c r="P44" s="22"/>
    </row>
    <row r="45" spans="1:16" ht="16.5">
      <c r="A45" s="22"/>
      <c r="B45" s="22"/>
      <c r="C45" s="22"/>
      <c r="D45" s="22"/>
      <c r="E45" s="22"/>
      <c r="F45" s="22"/>
      <c r="G45" s="22"/>
      <c r="H45" s="22"/>
      <c r="I45" s="22"/>
      <c r="J45" s="22"/>
      <c r="K45" s="22"/>
      <c r="L45" s="22"/>
      <c r="M45" s="22"/>
      <c r="N45" s="22"/>
      <c r="O45" s="22"/>
      <c r="P45" s="22"/>
    </row>
  </sheetData>
  <sheetProtection algorithmName="SHA-512" hashValue="CKmkYUd+KndUlMCGcSO0KjX+LiDfHuIEu79uoSD25E5fETqXedeCUr+5qXBKX93cwAadBYsEI5b1QPXdLtdGug==" saltValue="DJSPjG5qzxNOZVljLnIae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7"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41" zoomScale="70" zoomScaleNormal="70" zoomScaleSheetLayoutView="55" workbookViewId="0">
      <selection activeCell="Q56" sqref="Q56"/>
    </sheetView>
  </sheetViews>
  <sheetFormatPr defaultColWidth="0" defaultRowHeight="12.65" customHeight="1" zeroHeight="1"/>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c r="A1" s="46"/>
      <c r="B1" s="46"/>
      <c r="C1" s="46"/>
      <c r="D1" s="46"/>
      <c r="E1" s="46"/>
      <c r="F1" s="46"/>
      <c r="G1" s="46"/>
      <c r="H1" s="46"/>
      <c r="I1" s="46"/>
      <c r="J1" s="46"/>
      <c r="K1" s="46"/>
      <c r="L1" s="46"/>
      <c r="M1" s="46"/>
      <c r="N1" s="46"/>
      <c r="O1" s="46"/>
      <c r="P1" s="46"/>
      <c r="Q1" s="46"/>
      <c r="R1" s="46"/>
      <c r="S1" s="46"/>
      <c r="T1" s="46"/>
      <c r="U1" s="46"/>
    </row>
    <row r="2" spans="1:21" ht="13.5" customHeight="1">
      <c r="A2" s="46"/>
      <c r="B2" s="46"/>
      <c r="C2" s="46"/>
      <c r="D2" s="46"/>
      <c r="E2" s="46"/>
      <c r="F2" s="46"/>
      <c r="G2" s="46"/>
      <c r="H2" s="46"/>
      <c r="I2" s="46"/>
      <c r="J2" s="46"/>
      <c r="K2" s="46"/>
      <c r="L2" s="46"/>
      <c r="M2" s="46"/>
      <c r="N2" s="46"/>
      <c r="O2" s="46"/>
      <c r="P2" s="46"/>
      <c r="Q2" s="46"/>
      <c r="R2" s="46"/>
      <c r="S2" s="46"/>
      <c r="T2" s="46"/>
      <c r="U2" s="46"/>
    </row>
    <row r="3" spans="1:21" ht="13.5" customHeight="1">
      <c r="A3" s="46"/>
      <c r="B3" s="46"/>
      <c r="C3" s="46"/>
      <c r="D3" s="46"/>
      <c r="E3" s="46"/>
      <c r="F3" s="46"/>
      <c r="G3" s="46"/>
      <c r="H3" s="46"/>
      <c r="I3" s="46"/>
      <c r="J3" s="46"/>
      <c r="K3" s="46"/>
      <c r="L3" s="46"/>
      <c r="M3" s="46"/>
      <c r="N3" s="46"/>
      <c r="O3" s="46"/>
      <c r="P3" s="46"/>
      <c r="Q3" s="46"/>
      <c r="R3" s="46"/>
      <c r="S3" s="46"/>
      <c r="T3" s="46"/>
      <c r="U3" s="46"/>
    </row>
    <row r="4" spans="1:21" ht="13.5" customHeight="1">
      <c r="A4" s="46"/>
      <c r="B4" s="46"/>
      <c r="C4" s="46"/>
      <c r="D4" s="46"/>
      <c r="E4" s="46"/>
      <c r="F4" s="46"/>
      <c r="G4" s="46"/>
      <c r="H4" s="46"/>
      <c r="I4" s="46"/>
      <c r="J4" s="46"/>
      <c r="K4" s="46"/>
      <c r="L4" s="46"/>
      <c r="M4" s="46"/>
      <c r="N4" s="46"/>
      <c r="O4" s="46"/>
      <c r="P4" s="46"/>
      <c r="Q4" s="46"/>
      <c r="R4" s="46"/>
      <c r="S4" s="46"/>
      <c r="T4" s="46"/>
      <c r="U4" s="46"/>
    </row>
    <row r="5" spans="1:21" ht="13.5" customHeight="1">
      <c r="A5" s="46"/>
      <c r="B5" s="46"/>
      <c r="C5" s="46"/>
      <c r="D5" s="46"/>
      <c r="E5" s="46"/>
      <c r="F5" s="46"/>
      <c r="G5" s="46"/>
      <c r="H5" s="46"/>
      <c r="I5" s="46"/>
      <c r="J5" s="46"/>
      <c r="K5" s="46"/>
      <c r="L5" s="46"/>
      <c r="M5" s="46"/>
      <c r="N5" s="46"/>
      <c r="O5" s="46"/>
      <c r="P5" s="46"/>
      <c r="Q5" s="46"/>
      <c r="R5" s="46"/>
      <c r="S5" s="46"/>
      <c r="T5" s="46"/>
      <c r="U5" s="46"/>
    </row>
    <row r="6" spans="1:21" ht="13.5" customHeight="1">
      <c r="A6" s="46"/>
      <c r="B6" s="46"/>
      <c r="C6" s="46"/>
      <c r="D6" s="46"/>
      <c r="E6" s="46"/>
      <c r="F6" s="46"/>
      <c r="G6" s="46"/>
      <c r="H6" s="46"/>
      <c r="I6" s="46"/>
      <c r="J6" s="46"/>
      <c r="K6" s="46"/>
      <c r="L6" s="46"/>
      <c r="M6" s="46"/>
      <c r="N6" s="46"/>
      <c r="O6" s="46"/>
      <c r="P6" s="46"/>
      <c r="Q6" s="46"/>
      <c r="R6" s="46"/>
      <c r="S6" s="46"/>
      <c r="T6" s="46"/>
      <c r="U6" s="46"/>
    </row>
    <row r="7" spans="1:21" ht="13.5" customHeight="1">
      <c r="A7" s="46"/>
      <c r="B7" s="46"/>
      <c r="C7" s="46"/>
      <c r="D7" s="46"/>
      <c r="E7" s="46"/>
      <c r="F7" s="46"/>
      <c r="G7" s="46"/>
      <c r="H7" s="46"/>
      <c r="I7" s="46"/>
      <c r="J7" s="46"/>
      <c r="K7" s="46"/>
      <c r="L7" s="46"/>
      <c r="M7" s="46"/>
      <c r="N7" s="46"/>
      <c r="O7" s="46"/>
      <c r="P7" s="46"/>
      <c r="Q7" s="46"/>
      <c r="R7" s="46"/>
      <c r="S7" s="46"/>
      <c r="T7" s="46"/>
      <c r="U7" s="46"/>
    </row>
    <row r="8" spans="1:21" ht="13.5" customHeight="1">
      <c r="A8" s="46"/>
      <c r="B8" s="46"/>
      <c r="C8" s="46"/>
      <c r="D8" s="46"/>
      <c r="E8" s="46"/>
      <c r="F8" s="46"/>
      <c r="G8" s="46"/>
      <c r="H8" s="46"/>
      <c r="I8" s="46"/>
      <c r="J8" s="46"/>
      <c r="K8" s="46"/>
      <c r="L8" s="46"/>
      <c r="M8" s="46"/>
      <c r="N8" s="46"/>
      <c r="O8" s="46"/>
      <c r="P8" s="46"/>
      <c r="Q8" s="46"/>
      <c r="R8" s="46"/>
      <c r="S8" s="46"/>
      <c r="T8" s="46"/>
      <c r="U8" s="46"/>
    </row>
    <row r="9" spans="1:21" ht="13.5" customHeight="1">
      <c r="A9" s="46"/>
      <c r="B9" s="46"/>
      <c r="C9" s="46"/>
      <c r="D9" s="46"/>
      <c r="E9" s="46"/>
      <c r="F9" s="46"/>
      <c r="G9" s="46"/>
      <c r="H9" s="46"/>
      <c r="I9" s="46"/>
      <c r="J9" s="46"/>
      <c r="K9" s="46"/>
      <c r="L9" s="46"/>
      <c r="M9" s="46"/>
      <c r="N9" s="46"/>
      <c r="O9" s="46"/>
      <c r="P9" s="46"/>
      <c r="Q9" s="46"/>
      <c r="R9" s="46"/>
      <c r="S9" s="46"/>
      <c r="T9" s="46"/>
      <c r="U9" s="46"/>
    </row>
    <row r="10" spans="1:21" ht="13.5" customHeight="1">
      <c r="A10" s="46"/>
      <c r="B10" s="46"/>
      <c r="C10" s="46"/>
      <c r="D10" s="46"/>
      <c r="E10" s="46"/>
      <c r="F10" s="46"/>
      <c r="G10" s="46"/>
      <c r="H10" s="46"/>
      <c r="I10" s="46"/>
      <c r="J10" s="46"/>
      <c r="K10" s="46"/>
      <c r="L10" s="46"/>
      <c r="M10" s="46"/>
      <c r="N10" s="46"/>
      <c r="O10" s="46"/>
      <c r="P10" s="46"/>
      <c r="Q10" s="46"/>
      <c r="R10" s="46"/>
      <c r="S10" s="46"/>
      <c r="T10" s="46"/>
      <c r="U10" s="46"/>
    </row>
    <row r="11" spans="1:21" ht="13.5" customHeight="1">
      <c r="A11" s="46"/>
      <c r="B11" s="46"/>
      <c r="C11" s="46"/>
      <c r="D11" s="46"/>
      <c r="E11" s="46"/>
      <c r="F11" s="46"/>
      <c r="G11" s="46"/>
      <c r="H11" s="46"/>
      <c r="I11" s="46"/>
      <c r="J11" s="46"/>
      <c r="K11" s="46"/>
      <c r="L11" s="46"/>
      <c r="M11" s="46"/>
      <c r="N11" s="46"/>
      <c r="O11" s="46"/>
      <c r="P11" s="46"/>
      <c r="Q11" s="46"/>
      <c r="R11" s="46"/>
      <c r="S11" s="46"/>
      <c r="T11" s="46"/>
      <c r="U11" s="46"/>
    </row>
    <row r="12" spans="1:21" ht="13.5" customHeight="1">
      <c r="A12" s="46"/>
      <c r="B12" s="46"/>
      <c r="C12" s="46"/>
      <c r="D12" s="46"/>
      <c r="E12" s="46"/>
      <c r="F12" s="46"/>
      <c r="G12" s="46"/>
      <c r="H12" s="46"/>
      <c r="I12" s="46"/>
      <c r="J12" s="46"/>
      <c r="K12" s="46"/>
      <c r="L12" s="46"/>
      <c r="M12" s="46"/>
      <c r="N12" s="46"/>
      <c r="O12" s="46"/>
      <c r="P12" s="46"/>
      <c r="Q12" s="46"/>
      <c r="R12" s="46"/>
      <c r="S12" s="46"/>
      <c r="T12" s="46"/>
      <c r="U12" s="46"/>
    </row>
    <row r="13" spans="1:21" ht="13.5" customHeight="1">
      <c r="A13" s="46"/>
      <c r="B13" s="46"/>
      <c r="C13" s="46"/>
      <c r="D13" s="46"/>
      <c r="E13" s="46"/>
      <c r="F13" s="46"/>
      <c r="G13" s="46"/>
      <c r="H13" s="46"/>
      <c r="I13" s="46"/>
      <c r="J13" s="46"/>
      <c r="K13" s="46"/>
      <c r="L13" s="46"/>
      <c r="M13" s="46"/>
      <c r="N13" s="46"/>
      <c r="O13" s="46"/>
      <c r="P13" s="46"/>
      <c r="Q13" s="46"/>
      <c r="R13" s="46"/>
      <c r="S13" s="46"/>
      <c r="T13" s="46"/>
      <c r="U13" s="46"/>
    </row>
    <row r="14" spans="1:21" ht="13.5" customHeight="1">
      <c r="A14" s="46"/>
      <c r="B14" s="46"/>
      <c r="C14" s="46"/>
      <c r="D14" s="46"/>
      <c r="E14" s="46"/>
      <c r="F14" s="46"/>
      <c r="G14" s="46"/>
      <c r="H14" s="46"/>
      <c r="I14" s="46"/>
      <c r="J14" s="46"/>
      <c r="K14" s="46"/>
      <c r="L14" s="46"/>
      <c r="M14" s="46"/>
      <c r="N14" s="46"/>
      <c r="O14" s="46"/>
      <c r="P14" s="46"/>
      <c r="Q14" s="46"/>
      <c r="R14" s="46"/>
      <c r="S14" s="46"/>
      <c r="T14" s="46"/>
      <c r="U14" s="46"/>
    </row>
    <row r="15" spans="1:21" ht="13.5" customHeight="1">
      <c r="A15" s="46"/>
      <c r="B15" s="46"/>
      <c r="C15" s="46"/>
      <c r="D15" s="46"/>
      <c r="E15" s="46"/>
      <c r="F15" s="46"/>
      <c r="G15" s="46"/>
      <c r="H15" s="46"/>
      <c r="I15" s="46"/>
      <c r="J15" s="46"/>
      <c r="K15" s="46"/>
      <c r="L15" s="46"/>
      <c r="M15" s="46"/>
      <c r="N15" s="46"/>
      <c r="O15" s="46"/>
      <c r="P15" s="46"/>
      <c r="Q15" s="46"/>
      <c r="R15" s="46"/>
      <c r="S15" s="46"/>
      <c r="T15" s="46"/>
      <c r="U15" s="46"/>
    </row>
    <row r="16" spans="1:21" ht="13.5" customHeight="1">
      <c r="A16" s="46"/>
      <c r="B16" s="46"/>
      <c r="C16" s="46"/>
      <c r="D16" s="46"/>
      <c r="E16" s="46"/>
      <c r="F16" s="46"/>
      <c r="G16" s="46"/>
      <c r="H16" s="46"/>
      <c r="I16" s="46"/>
      <c r="J16" s="46"/>
      <c r="K16" s="46"/>
      <c r="L16" s="46"/>
      <c r="M16" s="46"/>
      <c r="N16" s="46"/>
      <c r="O16" s="46"/>
      <c r="P16" s="46"/>
      <c r="Q16" s="46"/>
      <c r="R16" s="46"/>
      <c r="S16" s="46"/>
      <c r="T16" s="46"/>
      <c r="U16" s="46"/>
    </row>
    <row r="17" spans="1:21" ht="13.5" customHeight="1">
      <c r="A17" s="46"/>
      <c r="B17" s="46"/>
      <c r="C17" s="46"/>
      <c r="D17" s="46"/>
      <c r="E17" s="46"/>
      <c r="F17" s="46"/>
      <c r="G17" s="46"/>
      <c r="H17" s="46"/>
      <c r="I17" s="46"/>
      <c r="J17" s="46"/>
      <c r="K17" s="46"/>
      <c r="L17" s="46"/>
      <c r="M17" s="46"/>
      <c r="N17" s="46"/>
      <c r="O17" s="46"/>
      <c r="P17" s="46"/>
      <c r="Q17" s="46"/>
      <c r="R17" s="46"/>
      <c r="S17" s="46"/>
      <c r="T17" s="46"/>
      <c r="U17" s="46"/>
    </row>
    <row r="18" spans="1:21" ht="13.5" customHeight="1">
      <c r="A18" s="46"/>
      <c r="B18" s="46"/>
      <c r="C18" s="46"/>
      <c r="D18" s="46"/>
      <c r="E18" s="46"/>
      <c r="F18" s="46"/>
      <c r="G18" s="46"/>
      <c r="H18" s="46"/>
      <c r="I18" s="46"/>
      <c r="J18" s="46"/>
      <c r="K18" s="46"/>
      <c r="L18" s="46"/>
      <c r="M18" s="46"/>
      <c r="N18" s="46"/>
      <c r="O18" s="46"/>
      <c r="P18" s="46"/>
      <c r="Q18" s="46"/>
      <c r="R18" s="46"/>
      <c r="S18" s="46"/>
      <c r="T18" s="46"/>
      <c r="U18" s="46"/>
    </row>
    <row r="19" spans="1:21" ht="13.5" customHeight="1">
      <c r="A19" s="46"/>
      <c r="B19" s="46"/>
      <c r="C19" s="46"/>
      <c r="D19" s="46"/>
      <c r="E19" s="46"/>
      <c r="F19" s="46"/>
      <c r="G19" s="46"/>
      <c r="H19" s="46"/>
      <c r="I19" s="46"/>
      <c r="J19" s="46"/>
      <c r="K19" s="46"/>
      <c r="L19" s="46"/>
      <c r="M19" s="46"/>
      <c r="N19" s="46"/>
      <c r="O19" s="46"/>
      <c r="P19" s="46"/>
      <c r="Q19" s="46"/>
      <c r="R19" s="46"/>
      <c r="S19" s="46"/>
      <c r="T19" s="46"/>
      <c r="U19" s="46"/>
    </row>
    <row r="20" spans="1:21" ht="13.5" customHeight="1">
      <c r="A20" s="46"/>
      <c r="B20" s="46"/>
      <c r="C20" s="46"/>
      <c r="D20" s="46"/>
      <c r="E20" s="46"/>
      <c r="F20" s="46"/>
      <c r="G20" s="46"/>
      <c r="H20" s="46"/>
      <c r="I20" s="46"/>
      <c r="J20" s="46"/>
      <c r="K20" s="46"/>
      <c r="L20" s="46"/>
      <c r="M20" s="46"/>
      <c r="N20" s="46"/>
      <c r="O20" s="46"/>
      <c r="P20" s="46"/>
      <c r="Q20" s="46"/>
      <c r="R20" s="46"/>
      <c r="S20" s="46"/>
      <c r="T20" s="46"/>
      <c r="U20" s="46"/>
    </row>
    <row r="21" spans="1:21" ht="13.5" customHeight="1">
      <c r="A21" s="46"/>
      <c r="B21" s="46"/>
      <c r="C21" s="46"/>
      <c r="D21" s="46"/>
      <c r="E21" s="46"/>
      <c r="F21" s="46"/>
      <c r="G21" s="46"/>
      <c r="H21" s="46"/>
      <c r="I21" s="46"/>
      <c r="J21" s="46"/>
      <c r="K21" s="46"/>
      <c r="L21" s="46"/>
      <c r="M21" s="46"/>
      <c r="N21" s="46"/>
      <c r="O21" s="46"/>
      <c r="P21" s="46"/>
      <c r="Q21" s="46"/>
      <c r="R21" s="46"/>
      <c r="S21" s="46"/>
      <c r="T21" s="46"/>
      <c r="U21" s="46"/>
    </row>
    <row r="22" spans="1:21" ht="13.5" customHeight="1">
      <c r="A22" s="46"/>
      <c r="B22" s="46"/>
      <c r="C22" s="46"/>
      <c r="D22" s="46"/>
      <c r="E22" s="46"/>
      <c r="F22" s="46"/>
      <c r="G22" s="46"/>
      <c r="H22" s="46"/>
      <c r="I22" s="46"/>
      <c r="J22" s="46"/>
      <c r="K22" s="46"/>
      <c r="L22" s="46"/>
      <c r="M22" s="46"/>
      <c r="N22" s="46"/>
      <c r="O22" s="46"/>
      <c r="P22" s="46"/>
      <c r="Q22" s="46"/>
      <c r="R22" s="46"/>
      <c r="S22" s="46"/>
      <c r="T22" s="46"/>
      <c r="U22" s="46"/>
    </row>
    <row r="23" spans="1:21" ht="13.5" customHeight="1">
      <c r="A23" s="46"/>
      <c r="B23" s="46"/>
      <c r="C23" s="46"/>
      <c r="D23" s="46"/>
      <c r="E23" s="46"/>
      <c r="F23" s="46"/>
      <c r="G23" s="46"/>
      <c r="H23" s="46"/>
      <c r="I23" s="46"/>
      <c r="J23" s="46"/>
      <c r="K23" s="46"/>
      <c r="L23" s="46"/>
      <c r="M23" s="46"/>
      <c r="N23" s="46"/>
      <c r="O23" s="46"/>
      <c r="P23" s="46"/>
      <c r="Q23" s="46"/>
      <c r="R23" s="46"/>
      <c r="S23" s="46"/>
      <c r="T23" s="46"/>
      <c r="U23" s="46"/>
    </row>
    <row r="24" spans="1:21" ht="13.5" customHeight="1">
      <c r="A24" s="46"/>
      <c r="B24" s="46"/>
      <c r="C24" s="46"/>
      <c r="D24" s="46"/>
      <c r="E24" s="46"/>
      <c r="F24" s="46"/>
      <c r="G24" s="46"/>
      <c r="H24" s="46"/>
      <c r="I24" s="46"/>
      <c r="J24" s="46"/>
      <c r="K24" s="46"/>
      <c r="L24" s="46"/>
      <c r="M24" s="46"/>
      <c r="N24" s="46"/>
      <c r="O24" s="46"/>
      <c r="P24" s="46"/>
      <c r="Q24" s="46"/>
      <c r="R24" s="46"/>
      <c r="S24" s="46"/>
      <c r="T24" s="46"/>
      <c r="U24" s="46"/>
    </row>
    <row r="25" spans="1:21" ht="13.5" customHeight="1">
      <c r="A25" s="46"/>
      <c r="B25" s="46"/>
      <c r="C25" s="46"/>
      <c r="D25" s="46"/>
      <c r="E25" s="46"/>
      <c r="F25" s="46"/>
      <c r="G25" s="46"/>
      <c r="H25" s="46"/>
      <c r="I25" s="46"/>
      <c r="J25" s="46"/>
      <c r="K25" s="46"/>
      <c r="L25" s="46"/>
      <c r="M25" s="46"/>
      <c r="N25" s="46"/>
      <c r="O25" s="46"/>
      <c r="P25" s="46"/>
      <c r="Q25" s="46"/>
      <c r="R25" s="46"/>
      <c r="S25" s="46"/>
      <c r="T25" s="46"/>
      <c r="U25" s="46"/>
    </row>
    <row r="26" spans="1:21" ht="13.5" customHeight="1">
      <c r="A26" s="46"/>
      <c r="B26" s="46"/>
      <c r="C26" s="46"/>
      <c r="D26" s="46"/>
      <c r="E26" s="46"/>
      <c r="F26" s="46"/>
      <c r="G26" s="46"/>
      <c r="H26" s="46"/>
      <c r="I26" s="46"/>
      <c r="J26" s="46"/>
      <c r="K26" s="46"/>
      <c r="L26" s="46"/>
      <c r="M26" s="46"/>
      <c r="N26" s="46"/>
      <c r="O26" s="46"/>
      <c r="P26" s="46"/>
      <c r="Q26" s="46"/>
      <c r="R26" s="46"/>
      <c r="S26" s="46"/>
      <c r="T26" s="46"/>
      <c r="U26" s="46"/>
    </row>
    <row r="27" spans="1:21" ht="13.5" customHeight="1">
      <c r="A27" s="46"/>
      <c r="B27" s="46"/>
      <c r="C27" s="46"/>
      <c r="D27" s="46"/>
      <c r="E27" s="46"/>
      <c r="F27" s="46"/>
      <c r="G27" s="46"/>
      <c r="H27" s="46"/>
      <c r="I27" s="46"/>
      <c r="J27" s="46"/>
      <c r="K27" s="46"/>
      <c r="L27" s="46"/>
      <c r="M27" s="46"/>
      <c r="N27" s="46"/>
      <c r="O27" s="46"/>
      <c r="P27" s="46"/>
      <c r="Q27" s="46"/>
      <c r="R27" s="46"/>
      <c r="S27" s="46"/>
      <c r="T27" s="46"/>
      <c r="U27" s="46"/>
    </row>
    <row r="28" spans="1:21" ht="13.5" customHeight="1">
      <c r="A28" s="46"/>
      <c r="B28" s="46"/>
      <c r="C28" s="46"/>
      <c r="D28" s="46"/>
      <c r="E28" s="46"/>
      <c r="F28" s="46"/>
      <c r="G28" s="46"/>
      <c r="H28" s="46"/>
      <c r="I28" s="46"/>
      <c r="J28" s="46"/>
      <c r="K28" s="46"/>
      <c r="L28" s="46"/>
      <c r="M28" s="46"/>
      <c r="N28" s="46"/>
      <c r="O28" s="46"/>
      <c r="P28" s="46"/>
      <c r="Q28" s="46"/>
      <c r="R28" s="46"/>
      <c r="S28" s="46"/>
      <c r="T28" s="46"/>
      <c r="U28" s="46"/>
    </row>
    <row r="29" spans="1:21" ht="13.5" customHeight="1">
      <c r="A29" s="46"/>
      <c r="B29" s="46"/>
      <c r="C29" s="46"/>
      <c r="D29" s="46"/>
      <c r="E29" s="46"/>
      <c r="F29" s="46"/>
      <c r="G29" s="46"/>
      <c r="H29" s="46"/>
      <c r="I29" s="46"/>
      <c r="J29" s="46"/>
      <c r="K29" s="46"/>
      <c r="L29" s="46"/>
      <c r="M29" s="46"/>
      <c r="N29" s="46"/>
      <c r="O29" s="46"/>
      <c r="P29" s="46"/>
      <c r="Q29" s="46"/>
      <c r="R29" s="46"/>
      <c r="S29" s="46"/>
      <c r="T29" s="46"/>
      <c r="U29" s="46"/>
    </row>
    <row r="30" spans="1:21" ht="13.5" customHeight="1">
      <c r="A30" s="46"/>
      <c r="B30" s="46"/>
      <c r="C30" s="46"/>
      <c r="D30" s="46"/>
      <c r="E30" s="46"/>
      <c r="F30" s="46"/>
      <c r="G30" s="46"/>
      <c r="H30" s="46"/>
      <c r="I30" s="46"/>
      <c r="J30" s="46"/>
      <c r="K30" s="46"/>
      <c r="L30" s="46"/>
      <c r="M30" s="46"/>
      <c r="N30" s="46"/>
      <c r="O30" s="46"/>
      <c r="P30" s="46"/>
      <c r="Q30" s="46"/>
      <c r="R30" s="46"/>
      <c r="S30" s="46"/>
      <c r="T30" s="46"/>
      <c r="U30" s="46"/>
    </row>
    <row r="31" spans="1:21" ht="13.5" customHeight="1">
      <c r="A31" s="46"/>
      <c r="B31" s="46"/>
      <c r="C31" s="46"/>
      <c r="D31" s="46"/>
      <c r="E31" s="46"/>
      <c r="F31" s="46"/>
      <c r="G31" s="46"/>
      <c r="H31" s="46"/>
      <c r="I31" s="46"/>
      <c r="J31" s="46"/>
      <c r="K31" s="46"/>
      <c r="L31" s="46"/>
      <c r="M31" s="46"/>
      <c r="N31" s="46"/>
      <c r="O31" s="46"/>
      <c r="P31" s="46"/>
      <c r="Q31" s="46"/>
      <c r="R31" s="46"/>
      <c r="S31" s="46"/>
      <c r="T31" s="46"/>
      <c r="U31" s="46"/>
    </row>
    <row r="32" spans="1:21" ht="13.5" customHeight="1">
      <c r="A32" s="46"/>
      <c r="B32" s="46"/>
      <c r="C32" s="46"/>
      <c r="D32" s="46"/>
      <c r="E32" s="46"/>
      <c r="F32" s="46"/>
      <c r="G32" s="46"/>
      <c r="H32" s="46"/>
      <c r="I32" s="46"/>
      <c r="J32" s="46"/>
      <c r="K32" s="46"/>
      <c r="L32" s="46"/>
      <c r="M32" s="46"/>
      <c r="N32" s="46"/>
      <c r="O32" s="46"/>
      <c r="P32" s="46"/>
      <c r="Q32" s="46"/>
      <c r="R32" s="46"/>
      <c r="S32" s="46"/>
      <c r="T32" s="46"/>
      <c r="U32" s="46"/>
    </row>
    <row r="33" spans="1:21" ht="13.5" customHeight="1">
      <c r="A33" s="46"/>
      <c r="B33" s="46"/>
      <c r="C33" s="46"/>
      <c r="D33" s="46"/>
      <c r="E33" s="46"/>
      <c r="F33" s="46"/>
      <c r="G33" s="46"/>
      <c r="H33" s="46"/>
      <c r="I33" s="46"/>
      <c r="J33" s="46"/>
      <c r="K33" s="46"/>
      <c r="L33" s="46"/>
      <c r="M33" s="46"/>
      <c r="N33" s="46"/>
      <c r="O33" s="46"/>
      <c r="P33" s="46"/>
      <c r="Q33" s="46"/>
      <c r="R33" s="46"/>
      <c r="S33" s="46"/>
      <c r="T33" s="46"/>
      <c r="U33" s="46"/>
    </row>
    <row r="34" spans="1:21" ht="13.5" customHeight="1">
      <c r="A34" s="46"/>
      <c r="B34" s="46"/>
      <c r="C34" s="46"/>
      <c r="D34" s="46"/>
      <c r="E34" s="46"/>
      <c r="F34" s="46"/>
      <c r="G34" s="46"/>
      <c r="H34" s="46"/>
      <c r="I34" s="46"/>
      <c r="J34" s="46"/>
      <c r="K34" s="46"/>
      <c r="L34" s="46"/>
      <c r="M34" s="46"/>
      <c r="N34" s="46"/>
      <c r="O34" s="46"/>
      <c r="P34" s="46"/>
      <c r="Q34" s="46"/>
      <c r="R34" s="46"/>
      <c r="S34" s="46"/>
      <c r="T34" s="46"/>
      <c r="U34" s="46"/>
    </row>
    <row r="35" spans="1:21" ht="13.5" customHeight="1">
      <c r="A35" s="46"/>
      <c r="B35" s="46"/>
      <c r="C35" s="46"/>
      <c r="D35" s="46"/>
      <c r="E35" s="46"/>
      <c r="F35" s="46"/>
      <c r="G35" s="46"/>
      <c r="H35" s="46"/>
      <c r="I35" s="46"/>
      <c r="J35" s="46"/>
      <c r="K35" s="46"/>
      <c r="L35" s="46"/>
      <c r="M35" s="46"/>
      <c r="N35" s="46"/>
      <c r="O35" s="46"/>
      <c r="P35" s="46"/>
      <c r="Q35" s="46"/>
      <c r="R35" s="46"/>
      <c r="S35" s="46"/>
      <c r="T35" s="46"/>
      <c r="U35" s="46"/>
    </row>
    <row r="36" spans="1:21" ht="13.5" customHeight="1">
      <c r="A36" s="46"/>
      <c r="B36" s="46"/>
      <c r="C36" s="46"/>
      <c r="D36" s="46"/>
      <c r="E36" s="46"/>
      <c r="F36" s="46"/>
      <c r="G36" s="46"/>
      <c r="H36" s="46"/>
      <c r="I36" s="46"/>
      <c r="J36" s="46"/>
      <c r="K36" s="46"/>
      <c r="L36" s="46"/>
      <c r="M36" s="46"/>
      <c r="N36" s="46"/>
      <c r="O36" s="46"/>
      <c r="P36" s="46"/>
      <c r="Q36" s="46"/>
      <c r="R36" s="46"/>
      <c r="S36" s="46"/>
      <c r="T36" s="46"/>
      <c r="U36" s="46"/>
    </row>
    <row r="37" spans="1:21" ht="13.5" customHeight="1">
      <c r="A37" s="46"/>
      <c r="B37" s="46"/>
      <c r="C37" s="46"/>
      <c r="D37" s="46"/>
      <c r="E37" s="46"/>
      <c r="F37" s="46"/>
      <c r="G37" s="46"/>
      <c r="H37" s="46"/>
      <c r="I37" s="46"/>
      <c r="J37" s="46"/>
      <c r="K37" s="46"/>
      <c r="L37" s="46"/>
      <c r="M37" s="46"/>
      <c r="N37" s="46"/>
      <c r="O37" s="46"/>
      <c r="P37" s="46"/>
      <c r="Q37" s="46"/>
      <c r="R37" s="46"/>
      <c r="S37" s="46"/>
      <c r="T37" s="46"/>
      <c r="U37" s="46"/>
    </row>
    <row r="38" spans="1:21" ht="13.5" customHeight="1">
      <c r="A38" s="46"/>
      <c r="B38" s="46"/>
      <c r="C38" s="46"/>
      <c r="D38" s="46"/>
      <c r="E38" s="46"/>
      <c r="F38" s="46"/>
      <c r="G38" s="46"/>
      <c r="H38" s="46"/>
      <c r="I38" s="46"/>
      <c r="J38" s="46"/>
      <c r="K38" s="46"/>
      <c r="L38" s="46"/>
      <c r="M38" s="46"/>
      <c r="N38" s="46"/>
      <c r="O38" s="46"/>
      <c r="P38" s="46"/>
      <c r="Q38" s="46"/>
      <c r="R38" s="46"/>
      <c r="S38" s="46"/>
      <c r="T38" s="46"/>
      <c r="U38" s="46"/>
    </row>
    <row r="39" spans="1:21" ht="13.5" customHeight="1">
      <c r="A39" s="46"/>
      <c r="B39" s="46"/>
      <c r="C39" s="46"/>
      <c r="D39" s="46"/>
      <c r="E39" s="46"/>
      <c r="F39" s="46"/>
      <c r="G39" s="46"/>
      <c r="H39" s="46"/>
      <c r="I39" s="46"/>
      <c r="J39" s="46"/>
      <c r="K39" s="46"/>
      <c r="L39" s="46"/>
      <c r="M39" s="46"/>
      <c r="N39" s="46"/>
      <c r="O39" s="46"/>
      <c r="P39" s="46"/>
      <c r="Q39" s="46"/>
      <c r="R39" s="46"/>
      <c r="S39" s="46"/>
      <c r="T39" s="46"/>
      <c r="U39" s="46"/>
    </row>
    <row r="40" spans="1:21" ht="13.5" customHeight="1">
      <c r="A40" s="46"/>
      <c r="B40" s="46"/>
      <c r="C40" s="46"/>
      <c r="D40" s="46"/>
      <c r="E40" s="46"/>
      <c r="F40" s="46"/>
      <c r="G40" s="46"/>
      <c r="H40" s="46"/>
      <c r="I40" s="46"/>
      <c r="J40" s="46"/>
      <c r="K40" s="46"/>
      <c r="L40" s="46"/>
      <c r="M40" s="46"/>
      <c r="N40" s="46"/>
      <c r="O40" s="46"/>
      <c r="P40" s="46"/>
      <c r="Q40" s="46"/>
      <c r="R40" s="46"/>
      <c r="S40" s="46"/>
      <c r="T40" s="46"/>
      <c r="U40" s="46"/>
    </row>
    <row r="41" spans="1:21" ht="13.5" customHeight="1">
      <c r="A41" s="46"/>
      <c r="B41" s="46"/>
      <c r="C41" s="46"/>
      <c r="D41" s="46"/>
      <c r="E41" s="46"/>
      <c r="F41" s="46"/>
      <c r="G41" s="46"/>
      <c r="H41" s="46"/>
      <c r="I41" s="46"/>
      <c r="J41" s="46"/>
      <c r="K41" s="46"/>
      <c r="L41" s="46"/>
      <c r="M41" s="46"/>
      <c r="N41" s="46"/>
      <c r="O41" s="46"/>
      <c r="P41" s="46"/>
      <c r="Q41" s="46"/>
      <c r="R41" s="46"/>
      <c r="S41" s="46"/>
      <c r="T41" s="46"/>
      <c r="U41" s="46"/>
    </row>
    <row r="42" spans="1:21" ht="13.5" customHeight="1">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c r="A45" s="46"/>
      <c r="B45" s="1164" t="s">
        <v>9</v>
      </c>
      <c r="C45" s="1165"/>
      <c r="D45" s="56"/>
      <c r="E45" s="1170" t="s">
        <v>10</v>
      </c>
      <c r="F45" s="1170"/>
      <c r="G45" s="1170"/>
      <c r="H45" s="1170"/>
      <c r="I45" s="1170"/>
      <c r="J45" s="1171"/>
      <c r="K45" s="57">
        <v>4082</v>
      </c>
      <c r="L45" s="58">
        <v>3924</v>
      </c>
      <c r="M45" s="58">
        <v>3739</v>
      </c>
      <c r="N45" s="58">
        <v>3832</v>
      </c>
      <c r="O45" s="59">
        <v>3931</v>
      </c>
      <c r="P45" s="46"/>
      <c r="Q45" s="46"/>
      <c r="R45" s="46"/>
      <c r="S45" s="46"/>
      <c r="T45" s="46"/>
      <c r="U45" s="46"/>
    </row>
    <row r="46" spans="1:21" ht="30.75" customHeight="1">
      <c r="A46" s="46"/>
      <c r="B46" s="1166"/>
      <c r="C46" s="1167"/>
      <c r="D46" s="60"/>
      <c r="E46" s="1172" t="s">
        <v>11</v>
      </c>
      <c r="F46" s="1172"/>
      <c r="G46" s="1172"/>
      <c r="H46" s="1172"/>
      <c r="I46" s="1172"/>
      <c r="J46" s="1173"/>
      <c r="K46" s="61" t="s">
        <v>489</v>
      </c>
      <c r="L46" s="62" t="s">
        <v>489</v>
      </c>
      <c r="M46" s="62" t="s">
        <v>489</v>
      </c>
      <c r="N46" s="62" t="s">
        <v>489</v>
      </c>
      <c r="O46" s="63" t="s">
        <v>489</v>
      </c>
      <c r="P46" s="46"/>
      <c r="Q46" s="46"/>
      <c r="R46" s="46"/>
      <c r="S46" s="46"/>
      <c r="T46" s="46"/>
      <c r="U46" s="46"/>
    </row>
    <row r="47" spans="1:21" ht="30.75" customHeight="1">
      <c r="A47" s="46"/>
      <c r="B47" s="1166"/>
      <c r="C47" s="1167"/>
      <c r="D47" s="60"/>
      <c r="E47" s="1172" t="s">
        <v>12</v>
      </c>
      <c r="F47" s="1172"/>
      <c r="G47" s="1172"/>
      <c r="H47" s="1172"/>
      <c r="I47" s="1172"/>
      <c r="J47" s="1173"/>
      <c r="K47" s="61" t="s">
        <v>489</v>
      </c>
      <c r="L47" s="62" t="s">
        <v>489</v>
      </c>
      <c r="M47" s="62" t="s">
        <v>489</v>
      </c>
      <c r="N47" s="62" t="s">
        <v>489</v>
      </c>
      <c r="O47" s="63" t="s">
        <v>489</v>
      </c>
      <c r="P47" s="46"/>
      <c r="Q47" s="46"/>
      <c r="R47" s="46"/>
      <c r="S47" s="46"/>
      <c r="T47" s="46"/>
      <c r="U47" s="46"/>
    </row>
    <row r="48" spans="1:21" ht="30.75" customHeight="1">
      <c r="A48" s="46"/>
      <c r="B48" s="1166"/>
      <c r="C48" s="1167"/>
      <c r="D48" s="60"/>
      <c r="E48" s="1172" t="s">
        <v>13</v>
      </c>
      <c r="F48" s="1172"/>
      <c r="G48" s="1172"/>
      <c r="H48" s="1172"/>
      <c r="I48" s="1172"/>
      <c r="J48" s="1173"/>
      <c r="K48" s="61">
        <v>1299</v>
      </c>
      <c r="L48" s="62">
        <v>1195</v>
      </c>
      <c r="M48" s="62">
        <v>1206</v>
      </c>
      <c r="N48" s="62">
        <v>1312</v>
      </c>
      <c r="O48" s="63">
        <v>1152</v>
      </c>
      <c r="P48" s="46"/>
      <c r="Q48" s="46"/>
      <c r="R48" s="46"/>
      <c r="S48" s="46"/>
      <c r="T48" s="46"/>
      <c r="U48" s="46"/>
    </row>
    <row r="49" spans="1:21" ht="30.75" customHeight="1">
      <c r="A49" s="46"/>
      <c r="B49" s="1166"/>
      <c r="C49" s="1167"/>
      <c r="D49" s="60"/>
      <c r="E49" s="1172" t="s">
        <v>14</v>
      </c>
      <c r="F49" s="1172"/>
      <c r="G49" s="1172"/>
      <c r="H49" s="1172"/>
      <c r="I49" s="1172"/>
      <c r="J49" s="1173"/>
      <c r="K49" s="61">
        <v>235</v>
      </c>
      <c r="L49" s="62">
        <v>276</v>
      </c>
      <c r="M49" s="62">
        <v>267</v>
      </c>
      <c r="N49" s="62">
        <v>413</v>
      </c>
      <c r="O49" s="63">
        <v>447</v>
      </c>
      <c r="P49" s="46"/>
      <c r="Q49" s="46"/>
      <c r="R49" s="46"/>
      <c r="S49" s="46"/>
      <c r="T49" s="46"/>
      <c r="U49" s="46"/>
    </row>
    <row r="50" spans="1:21" ht="30.75" customHeight="1">
      <c r="A50" s="46"/>
      <c r="B50" s="1166"/>
      <c r="C50" s="1167"/>
      <c r="D50" s="60"/>
      <c r="E50" s="1172" t="s">
        <v>15</v>
      </c>
      <c r="F50" s="1172"/>
      <c r="G50" s="1172"/>
      <c r="H50" s="1172"/>
      <c r="I50" s="1172"/>
      <c r="J50" s="1173"/>
      <c r="K50" s="61" t="s">
        <v>489</v>
      </c>
      <c r="L50" s="62" t="s">
        <v>489</v>
      </c>
      <c r="M50" s="62" t="s">
        <v>489</v>
      </c>
      <c r="N50" s="62" t="s">
        <v>489</v>
      </c>
      <c r="O50" s="63" t="s">
        <v>489</v>
      </c>
      <c r="P50" s="46"/>
      <c r="Q50" s="46"/>
      <c r="R50" s="46"/>
      <c r="S50" s="46"/>
      <c r="T50" s="46"/>
      <c r="U50" s="46"/>
    </row>
    <row r="51" spans="1:21" ht="30.75" customHeight="1">
      <c r="A51" s="46"/>
      <c r="B51" s="1168"/>
      <c r="C51" s="1169"/>
      <c r="D51" s="64"/>
      <c r="E51" s="1172" t="s">
        <v>16</v>
      </c>
      <c r="F51" s="1172"/>
      <c r="G51" s="1172"/>
      <c r="H51" s="1172"/>
      <c r="I51" s="1172"/>
      <c r="J51" s="1173"/>
      <c r="K51" s="61" t="s">
        <v>489</v>
      </c>
      <c r="L51" s="62" t="s">
        <v>489</v>
      </c>
      <c r="M51" s="62" t="s">
        <v>489</v>
      </c>
      <c r="N51" s="62" t="s">
        <v>489</v>
      </c>
      <c r="O51" s="63" t="s">
        <v>489</v>
      </c>
      <c r="P51" s="46"/>
      <c r="Q51" s="46"/>
      <c r="R51" s="46"/>
      <c r="S51" s="46"/>
      <c r="T51" s="46"/>
      <c r="U51" s="46"/>
    </row>
    <row r="52" spans="1:21" ht="30.75" customHeight="1">
      <c r="A52" s="46"/>
      <c r="B52" s="1174" t="s">
        <v>17</v>
      </c>
      <c r="C52" s="1175"/>
      <c r="D52" s="64"/>
      <c r="E52" s="1172" t="s">
        <v>18</v>
      </c>
      <c r="F52" s="1172"/>
      <c r="G52" s="1172"/>
      <c r="H52" s="1172"/>
      <c r="I52" s="1172"/>
      <c r="J52" s="1173"/>
      <c r="K52" s="61">
        <v>4186</v>
      </c>
      <c r="L52" s="62">
        <v>4175</v>
      </c>
      <c r="M52" s="62">
        <v>4140</v>
      </c>
      <c r="N52" s="62">
        <v>4105</v>
      </c>
      <c r="O52" s="63">
        <v>4009</v>
      </c>
      <c r="P52" s="46"/>
      <c r="Q52" s="46"/>
      <c r="R52" s="46"/>
      <c r="S52" s="46"/>
      <c r="T52" s="46"/>
      <c r="U52" s="46"/>
    </row>
    <row r="53" spans="1:21" ht="30.75" customHeight="1" thickBot="1">
      <c r="A53" s="46"/>
      <c r="B53" s="1176" t="s">
        <v>19</v>
      </c>
      <c r="C53" s="1177"/>
      <c r="D53" s="65"/>
      <c r="E53" s="1178" t="s">
        <v>20</v>
      </c>
      <c r="F53" s="1178"/>
      <c r="G53" s="1178"/>
      <c r="H53" s="1178"/>
      <c r="I53" s="1178"/>
      <c r="J53" s="1179"/>
      <c r="K53" s="66">
        <v>1430</v>
      </c>
      <c r="L53" s="67">
        <v>1220</v>
      </c>
      <c r="M53" s="67">
        <v>1072</v>
      </c>
      <c r="N53" s="67">
        <v>1452</v>
      </c>
      <c r="O53" s="68">
        <v>1521</v>
      </c>
      <c r="P53" s="46"/>
      <c r="Q53" s="46"/>
      <c r="R53" s="46"/>
      <c r="S53" s="46"/>
      <c r="T53" s="46"/>
      <c r="U53" s="46"/>
    </row>
    <row r="54" spans="1:21" ht="24" customHeight="1">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c r="A57" s="46"/>
      <c r="B57" s="74"/>
      <c r="C57" s="75"/>
      <c r="D57" s="75"/>
      <c r="E57" s="76"/>
      <c r="F57" s="76"/>
      <c r="G57" s="76"/>
      <c r="H57" s="76"/>
      <c r="I57" s="76"/>
      <c r="J57" s="77" t="s">
        <v>2</v>
      </c>
      <c r="K57" s="78" t="s">
        <v>546</v>
      </c>
      <c r="L57" s="79" t="s">
        <v>547</v>
      </c>
      <c r="M57" s="79" t="s">
        <v>548</v>
      </c>
      <c r="N57" s="79" t="s">
        <v>549</v>
      </c>
      <c r="O57" s="80" t="s">
        <v>550</v>
      </c>
      <c r="P57" s="46"/>
      <c r="Q57" s="46"/>
      <c r="R57" s="46"/>
      <c r="S57" s="46"/>
      <c r="T57" s="46"/>
      <c r="U57" s="46"/>
    </row>
    <row r="58" spans="1:21" ht="31.5" customHeight="1">
      <c r="B58" s="1180" t="s">
        <v>24</v>
      </c>
      <c r="C58" s="1181"/>
      <c r="D58" s="1186" t="s">
        <v>25</v>
      </c>
      <c r="E58" s="1187"/>
      <c r="F58" s="1187"/>
      <c r="G58" s="1187"/>
      <c r="H58" s="1187"/>
      <c r="I58" s="1187"/>
      <c r="J58" s="1188"/>
      <c r="K58" s="81"/>
      <c r="L58" s="82"/>
      <c r="M58" s="82"/>
      <c r="N58" s="82"/>
      <c r="O58" s="83"/>
    </row>
    <row r="59" spans="1:21" ht="31.5" customHeight="1">
      <c r="B59" s="1182"/>
      <c r="C59" s="1183"/>
      <c r="D59" s="1189" t="s">
        <v>26</v>
      </c>
      <c r="E59" s="1190"/>
      <c r="F59" s="1190"/>
      <c r="G59" s="1190"/>
      <c r="H59" s="1190"/>
      <c r="I59" s="1190"/>
      <c r="J59" s="1191"/>
      <c r="K59" s="84"/>
      <c r="L59" s="85"/>
      <c r="M59" s="85"/>
      <c r="N59" s="85"/>
      <c r="O59" s="86"/>
    </row>
    <row r="60" spans="1:21" ht="31.5" customHeight="1" thickBot="1">
      <c r="B60" s="1184"/>
      <c r="C60" s="1185"/>
      <c r="D60" s="1192" t="s">
        <v>27</v>
      </c>
      <c r="E60" s="1193"/>
      <c r="F60" s="1193"/>
      <c r="G60" s="1193"/>
      <c r="H60" s="1193"/>
      <c r="I60" s="1193"/>
      <c r="J60" s="1194"/>
      <c r="K60" s="87"/>
      <c r="L60" s="88"/>
      <c r="M60" s="88"/>
      <c r="N60" s="88"/>
      <c r="O60" s="89"/>
    </row>
    <row r="61" spans="1:21" ht="24" customHeight="1">
      <c r="B61" s="90"/>
      <c r="C61" s="90"/>
      <c r="D61" s="91" t="s">
        <v>28</v>
      </c>
      <c r="E61" s="92"/>
      <c r="F61" s="92"/>
      <c r="G61" s="92"/>
      <c r="H61" s="92"/>
      <c r="I61" s="92"/>
      <c r="J61" s="92"/>
      <c r="K61" s="92"/>
      <c r="L61" s="92"/>
      <c r="M61" s="92"/>
      <c r="N61" s="92"/>
      <c r="O61" s="92"/>
    </row>
    <row r="62" spans="1:21" ht="24" customHeight="1">
      <c r="B62" s="93"/>
      <c r="C62" s="93"/>
      <c r="D62" s="91" t="s">
        <v>29</v>
      </c>
      <c r="E62" s="92"/>
      <c r="F62" s="92"/>
      <c r="G62" s="92"/>
      <c r="H62" s="92"/>
      <c r="I62" s="92"/>
      <c r="J62" s="92"/>
      <c r="K62" s="92"/>
      <c r="L62" s="92"/>
      <c r="M62" s="92"/>
      <c r="N62" s="92"/>
      <c r="O62" s="92"/>
    </row>
    <row r="63" spans="1:21" ht="24" customHeight="1">
      <c r="A63" s="46"/>
      <c r="B63" s="69"/>
      <c r="C63" s="46"/>
      <c r="D63" s="46"/>
      <c r="E63" s="46"/>
      <c r="F63" s="46"/>
      <c r="G63" s="46"/>
      <c r="H63" s="46"/>
      <c r="I63" s="46"/>
      <c r="J63" s="46"/>
      <c r="K63" s="46"/>
      <c r="L63" s="46"/>
      <c r="M63" s="46"/>
      <c r="N63" s="46"/>
      <c r="O63" s="46"/>
      <c r="P63" s="46"/>
      <c r="Q63" s="46"/>
      <c r="R63" s="46"/>
      <c r="S63" s="46"/>
      <c r="T63" s="46"/>
      <c r="U63" s="46"/>
    </row>
    <row r="64" spans="1:21" ht="24" customHeight="1">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usxlnMqeqAnuy5o34ECgoVU6E4GgCgXuYkcGpzmY7672PRddk7zDFw1v2NJmaUkx5go2E7GuLApSrQq4oS6L8w==" saltValue="5SLte9RsvAFPNb/9yLRcw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8" scale="75"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election activeCell="M47" sqref="M47"/>
    </sheetView>
  </sheetViews>
  <sheetFormatPr defaultColWidth="0" defaultRowHeight="13.5" customHeight="1" zeroHeight="1"/>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5" t="s">
        <v>7</v>
      </c>
    </row>
    <row r="40" spans="2:13" ht="27.75" customHeight="1" thickBot="1">
      <c r="B40" s="96" t="s">
        <v>8</v>
      </c>
      <c r="C40" s="97"/>
      <c r="D40" s="97"/>
      <c r="E40" s="98"/>
      <c r="F40" s="98"/>
      <c r="G40" s="98"/>
      <c r="H40" s="99" t="s">
        <v>2</v>
      </c>
      <c r="I40" s="100" t="s">
        <v>527</v>
      </c>
      <c r="J40" s="101" t="s">
        <v>528</v>
      </c>
      <c r="K40" s="101" t="s">
        <v>529</v>
      </c>
      <c r="L40" s="101" t="s">
        <v>530</v>
      </c>
      <c r="M40" s="102" t="s">
        <v>531</v>
      </c>
    </row>
    <row r="41" spans="2:13" ht="27.75" customHeight="1">
      <c r="B41" s="1195" t="s">
        <v>30</v>
      </c>
      <c r="C41" s="1196"/>
      <c r="D41" s="103"/>
      <c r="E41" s="1201" t="s">
        <v>31</v>
      </c>
      <c r="F41" s="1201"/>
      <c r="G41" s="1201"/>
      <c r="H41" s="1202"/>
      <c r="I41" s="330">
        <v>43249</v>
      </c>
      <c r="J41" s="331">
        <v>45593</v>
      </c>
      <c r="K41" s="331">
        <v>43447</v>
      </c>
      <c r="L41" s="331">
        <v>41665</v>
      </c>
      <c r="M41" s="332">
        <v>40782</v>
      </c>
    </row>
    <row r="42" spans="2:13" ht="27.75" customHeight="1">
      <c r="B42" s="1197"/>
      <c r="C42" s="1198"/>
      <c r="D42" s="104"/>
      <c r="E42" s="1203" t="s">
        <v>32</v>
      </c>
      <c r="F42" s="1203"/>
      <c r="G42" s="1203"/>
      <c r="H42" s="1204"/>
      <c r="I42" s="333" t="s">
        <v>489</v>
      </c>
      <c r="J42" s="334" t="s">
        <v>489</v>
      </c>
      <c r="K42" s="334" t="s">
        <v>489</v>
      </c>
      <c r="L42" s="334" t="s">
        <v>489</v>
      </c>
      <c r="M42" s="335" t="s">
        <v>489</v>
      </c>
    </row>
    <row r="43" spans="2:13" ht="27.75" customHeight="1">
      <c r="B43" s="1197"/>
      <c r="C43" s="1198"/>
      <c r="D43" s="104"/>
      <c r="E43" s="1203" t="s">
        <v>33</v>
      </c>
      <c r="F43" s="1203"/>
      <c r="G43" s="1203"/>
      <c r="H43" s="1204"/>
      <c r="I43" s="333">
        <v>6588</v>
      </c>
      <c r="J43" s="334">
        <v>5495</v>
      </c>
      <c r="K43" s="334">
        <v>5113</v>
      </c>
      <c r="L43" s="334">
        <v>4772</v>
      </c>
      <c r="M43" s="335">
        <v>3703</v>
      </c>
    </row>
    <row r="44" spans="2:13" ht="27.75" customHeight="1">
      <c r="B44" s="1197"/>
      <c r="C44" s="1198"/>
      <c r="D44" s="104"/>
      <c r="E44" s="1203" t="s">
        <v>34</v>
      </c>
      <c r="F44" s="1203"/>
      <c r="G44" s="1203"/>
      <c r="H44" s="1204"/>
      <c r="I44" s="333">
        <v>1107</v>
      </c>
      <c r="J44" s="334">
        <v>1147</v>
      </c>
      <c r="K44" s="334">
        <v>1173</v>
      </c>
      <c r="L44" s="334">
        <v>1159</v>
      </c>
      <c r="M44" s="335">
        <v>1177</v>
      </c>
    </row>
    <row r="45" spans="2:13" ht="27.75" customHeight="1">
      <c r="B45" s="1197"/>
      <c r="C45" s="1198"/>
      <c r="D45" s="104"/>
      <c r="E45" s="1203" t="s">
        <v>35</v>
      </c>
      <c r="F45" s="1203"/>
      <c r="G45" s="1203"/>
      <c r="H45" s="1204"/>
      <c r="I45" s="333">
        <v>3646</v>
      </c>
      <c r="J45" s="334">
        <v>3644</v>
      </c>
      <c r="K45" s="334">
        <v>3303</v>
      </c>
      <c r="L45" s="334">
        <v>3593</v>
      </c>
      <c r="M45" s="335">
        <v>3220</v>
      </c>
    </row>
    <row r="46" spans="2:13" ht="27.75" customHeight="1">
      <c r="B46" s="1197"/>
      <c r="C46" s="1198"/>
      <c r="D46" s="105"/>
      <c r="E46" s="1203" t="s">
        <v>36</v>
      </c>
      <c r="F46" s="1203"/>
      <c r="G46" s="1203"/>
      <c r="H46" s="1204"/>
      <c r="I46" s="333" t="s">
        <v>489</v>
      </c>
      <c r="J46" s="334" t="s">
        <v>489</v>
      </c>
      <c r="K46" s="334" t="s">
        <v>489</v>
      </c>
      <c r="L46" s="334" t="s">
        <v>489</v>
      </c>
      <c r="M46" s="335" t="s">
        <v>489</v>
      </c>
    </row>
    <row r="47" spans="2:13" ht="27.75" customHeight="1">
      <c r="B47" s="1197"/>
      <c r="C47" s="1198"/>
      <c r="D47" s="106"/>
      <c r="E47" s="1205" t="s">
        <v>37</v>
      </c>
      <c r="F47" s="1206"/>
      <c r="G47" s="1206"/>
      <c r="H47" s="1207"/>
      <c r="I47" s="333" t="s">
        <v>489</v>
      </c>
      <c r="J47" s="334" t="s">
        <v>489</v>
      </c>
      <c r="K47" s="334" t="s">
        <v>489</v>
      </c>
      <c r="L47" s="334" t="s">
        <v>489</v>
      </c>
      <c r="M47" s="335" t="s">
        <v>489</v>
      </c>
    </row>
    <row r="48" spans="2:13" ht="27.75" customHeight="1">
      <c r="B48" s="1197"/>
      <c r="C48" s="1198"/>
      <c r="D48" s="104"/>
      <c r="E48" s="1203" t="s">
        <v>38</v>
      </c>
      <c r="F48" s="1203"/>
      <c r="G48" s="1203"/>
      <c r="H48" s="1204"/>
      <c r="I48" s="333" t="s">
        <v>489</v>
      </c>
      <c r="J48" s="334" t="s">
        <v>489</v>
      </c>
      <c r="K48" s="334" t="s">
        <v>489</v>
      </c>
      <c r="L48" s="334" t="s">
        <v>489</v>
      </c>
      <c r="M48" s="335" t="s">
        <v>489</v>
      </c>
    </row>
    <row r="49" spans="2:13" ht="27.75" customHeight="1">
      <c r="B49" s="1199"/>
      <c r="C49" s="1200"/>
      <c r="D49" s="104"/>
      <c r="E49" s="1203" t="s">
        <v>39</v>
      </c>
      <c r="F49" s="1203"/>
      <c r="G49" s="1203"/>
      <c r="H49" s="1204"/>
      <c r="I49" s="333" t="s">
        <v>489</v>
      </c>
      <c r="J49" s="334" t="s">
        <v>489</v>
      </c>
      <c r="K49" s="334" t="s">
        <v>489</v>
      </c>
      <c r="L49" s="334" t="s">
        <v>489</v>
      </c>
      <c r="M49" s="335" t="s">
        <v>489</v>
      </c>
    </row>
    <row r="50" spans="2:13" ht="27.75" customHeight="1">
      <c r="B50" s="1208" t="s">
        <v>40</v>
      </c>
      <c r="C50" s="1209"/>
      <c r="D50" s="107"/>
      <c r="E50" s="1203" t="s">
        <v>41</v>
      </c>
      <c r="F50" s="1203"/>
      <c r="G50" s="1203"/>
      <c r="H50" s="1204"/>
      <c r="I50" s="333">
        <v>8721</v>
      </c>
      <c r="J50" s="334">
        <v>9800</v>
      </c>
      <c r="K50" s="334">
        <v>10356</v>
      </c>
      <c r="L50" s="334">
        <v>9221</v>
      </c>
      <c r="M50" s="335">
        <v>7832</v>
      </c>
    </row>
    <row r="51" spans="2:13" ht="27.75" customHeight="1">
      <c r="B51" s="1197"/>
      <c r="C51" s="1198"/>
      <c r="D51" s="104"/>
      <c r="E51" s="1203" t="s">
        <v>42</v>
      </c>
      <c r="F51" s="1203"/>
      <c r="G51" s="1203"/>
      <c r="H51" s="1204"/>
      <c r="I51" s="333">
        <v>1817</v>
      </c>
      <c r="J51" s="334">
        <v>1723</v>
      </c>
      <c r="K51" s="334">
        <v>2124</v>
      </c>
      <c r="L51" s="334">
        <v>2442</v>
      </c>
      <c r="M51" s="335">
        <v>2246</v>
      </c>
    </row>
    <row r="52" spans="2:13" ht="27.75" customHeight="1">
      <c r="B52" s="1199"/>
      <c r="C52" s="1200"/>
      <c r="D52" s="104"/>
      <c r="E52" s="1203" t="s">
        <v>43</v>
      </c>
      <c r="F52" s="1203"/>
      <c r="G52" s="1203"/>
      <c r="H52" s="1204"/>
      <c r="I52" s="333">
        <v>42511</v>
      </c>
      <c r="J52" s="334">
        <v>43361</v>
      </c>
      <c r="K52" s="334">
        <v>41619</v>
      </c>
      <c r="L52" s="334">
        <v>41329</v>
      </c>
      <c r="M52" s="335">
        <v>40510</v>
      </c>
    </row>
    <row r="53" spans="2:13" ht="27.75" customHeight="1" thickBot="1">
      <c r="B53" s="1210" t="s">
        <v>19</v>
      </c>
      <c r="C53" s="1211"/>
      <c r="D53" s="108"/>
      <c r="E53" s="1212" t="s">
        <v>44</v>
      </c>
      <c r="F53" s="1212"/>
      <c r="G53" s="1212"/>
      <c r="H53" s="1213"/>
      <c r="I53" s="336">
        <v>1540</v>
      </c>
      <c r="J53" s="337">
        <v>996</v>
      </c>
      <c r="K53" s="337">
        <v>-1063</v>
      </c>
      <c r="L53" s="337">
        <v>-1803</v>
      </c>
      <c r="M53" s="338">
        <v>-1705</v>
      </c>
    </row>
    <row r="54" spans="2:13" ht="27.75" customHeight="1">
      <c r="B54" s="109"/>
      <c r="C54" s="110"/>
      <c r="D54" s="110"/>
      <c r="E54" s="111"/>
      <c r="F54" s="111"/>
      <c r="G54" s="111"/>
      <c r="H54" s="111"/>
      <c r="I54" s="112"/>
      <c r="J54" s="112"/>
      <c r="K54" s="112"/>
      <c r="L54" s="112"/>
      <c r="M54" s="112"/>
    </row>
    <row r="55" spans="2:13" ht="13"/>
  </sheetData>
  <sheetProtection algorithmName="SHA-512" hashValue="1wHbUoKbS2hP6M8tIAfdvTaK+mAMNfiblXM8xLvgbLQQ2jEbaM7e9rENyyk26U+guex6BvTV8hLvTcVv4cupgg==" saltValue="v6a1lqFVeHx3oX0ZlzCc7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8" scale="83"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F21" zoomScale="70" zoomScaleNormal="70" zoomScaleSheetLayoutView="100" workbookViewId="0">
      <selection activeCell="J22" sqref="J22"/>
    </sheetView>
  </sheetViews>
  <sheetFormatPr defaultColWidth="0" defaultRowHeight="13.5" customHeight="1" zeroHeight="1"/>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13" t="s">
        <v>45</v>
      </c>
    </row>
    <row r="54" spans="2:8" ht="29.25" customHeight="1" thickBot="1">
      <c r="B54" s="114" t="s">
        <v>1</v>
      </c>
      <c r="C54" s="115"/>
      <c r="D54" s="115"/>
      <c r="E54" s="116" t="s">
        <v>2</v>
      </c>
      <c r="F54" s="117" t="s">
        <v>529</v>
      </c>
      <c r="G54" s="117" t="s">
        <v>530</v>
      </c>
      <c r="H54" s="118" t="s">
        <v>531</v>
      </c>
    </row>
    <row r="55" spans="2:8" ht="52.5" customHeight="1">
      <c r="B55" s="119"/>
      <c r="C55" s="1222" t="s">
        <v>46</v>
      </c>
      <c r="D55" s="1222"/>
      <c r="E55" s="1223"/>
      <c r="F55" s="339">
        <v>4309</v>
      </c>
      <c r="G55" s="339">
        <v>3456</v>
      </c>
      <c r="H55" s="340">
        <v>3986</v>
      </c>
    </row>
    <row r="56" spans="2:8" ht="52.5" customHeight="1">
      <c r="B56" s="120"/>
      <c r="C56" s="1224" t="s">
        <v>47</v>
      </c>
      <c r="D56" s="1224"/>
      <c r="E56" s="1225"/>
      <c r="F56" s="341">
        <v>912</v>
      </c>
      <c r="G56" s="341">
        <v>815</v>
      </c>
      <c r="H56" s="342">
        <v>216</v>
      </c>
    </row>
    <row r="57" spans="2:8" ht="53.25" customHeight="1">
      <c r="B57" s="120"/>
      <c r="C57" s="1226" t="s">
        <v>48</v>
      </c>
      <c r="D57" s="1226"/>
      <c r="E57" s="1227"/>
      <c r="F57" s="343">
        <v>3931</v>
      </c>
      <c r="G57" s="343">
        <v>3820</v>
      </c>
      <c r="H57" s="344">
        <v>2679</v>
      </c>
    </row>
    <row r="58" spans="2:8" ht="45.75" customHeight="1">
      <c r="B58" s="121"/>
      <c r="C58" s="1214" t="s">
        <v>562</v>
      </c>
      <c r="D58" s="1215"/>
      <c r="E58" s="1216"/>
      <c r="F58" s="345">
        <v>1365</v>
      </c>
      <c r="G58" s="345">
        <v>1642</v>
      </c>
      <c r="H58" s="346">
        <v>944</v>
      </c>
    </row>
    <row r="59" spans="2:8" ht="45.75" customHeight="1">
      <c r="B59" s="121"/>
      <c r="C59" s="1214" t="s">
        <v>563</v>
      </c>
      <c r="D59" s="1215"/>
      <c r="E59" s="1216"/>
      <c r="F59" s="345">
        <v>1298</v>
      </c>
      <c r="G59" s="345">
        <v>852</v>
      </c>
      <c r="H59" s="346">
        <v>645</v>
      </c>
    </row>
    <row r="60" spans="2:8" ht="45.75" customHeight="1">
      <c r="B60" s="121"/>
      <c r="C60" s="1214" t="s">
        <v>564</v>
      </c>
      <c r="D60" s="1215"/>
      <c r="E60" s="1216"/>
      <c r="F60" s="345">
        <v>578</v>
      </c>
      <c r="G60" s="345">
        <v>596</v>
      </c>
      <c r="H60" s="346">
        <v>379</v>
      </c>
    </row>
    <row r="61" spans="2:8" ht="45.75" customHeight="1">
      <c r="B61" s="121"/>
      <c r="C61" s="1214" t="s">
        <v>565</v>
      </c>
      <c r="D61" s="1215"/>
      <c r="E61" s="1216"/>
      <c r="F61" s="345">
        <v>444</v>
      </c>
      <c r="G61" s="345">
        <v>444</v>
      </c>
      <c r="H61" s="346">
        <v>429</v>
      </c>
    </row>
    <row r="62" spans="2:8" ht="45.75" customHeight="1" thickBot="1">
      <c r="B62" s="122"/>
      <c r="C62" s="1217" t="s">
        <v>566</v>
      </c>
      <c r="D62" s="1218"/>
      <c r="E62" s="1219"/>
      <c r="F62" s="347">
        <v>62</v>
      </c>
      <c r="G62" s="347">
        <v>92</v>
      </c>
      <c r="H62" s="348">
        <v>83</v>
      </c>
    </row>
    <row r="63" spans="2:8" ht="52.5" customHeight="1" thickBot="1">
      <c r="B63" s="123"/>
      <c r="C63" s="1220" t="s">
        <v>49</v>
      </c>
      <c r="D63" s="1220"/>
      <c r="E63" s="1221"/>
      <c r="F63" s="349">
        <v>9152</v>
      </c>
      <c r="G63" s="349">
        <v>8091</v>
      </c>
      <c r="H63" s="350">
        <v>6882</v>
      </c>
    </row>
    <row r="64" spans="2:8" ht="13"/>
  </sheetData>
  <sheetProtection algorithmName="SHA-512" hashValue="zXJohX/L29fvT2kekrzVefiuZeMx48u5kguEyKEikuiu+4eGF/oUXPwGT5GgHTF1GTS43B9RrUVvmUsLfNMWwg==" saltValue="lORyBZFU54M5gP+530TAf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1"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E51071-560C-4611-B7FB-7FFA838C66D1}">
  <dimension ref="A1:DE85"/>
  <sheetViews>
    <sheetView workbookViewId="0">
      <selection sqref="A1:XFD1048576"/>
    </sheetView>
  </sheetViews>
  <sheetFormatPr defaultColWidth="0" defaultRowHeight="13.5" customHeight="1" zeroHeight="1"/>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c r="A1" s="351"/>
      <c r="B1" s="352"/>
      <c r="DD1" s="243"/>
      <c r="DE1" s="243"/>
    </row>
    <row r="2" spans="1:109" ht="25.5" customHeight="1">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5">
      <c r="DD19" s="243"/>
      <c r="DE19" s="243"/>
    </row>
    <row r="20" spans="1:109" ht="13.25">
      <c r="DD20" s="243"/>
      <c r="DE20" s="243"/>
    </row>
    <row r="21" spans="1:109" ht="17.25" customHeight="1">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c r="B22" s="247"/>
    </row>
    <row r="23" spans="1:109" ht="13.25">
      <c r="B23" s="247"/>
    </row>
    <row r="24" spans="1:109" ht="13.25">
      <c r="B24" s="247"/>
    </row>
    <row r="25" spans="1:109" ht="13.25">
      <c r="B25" s="247"/>
    </row>
    <row r="26" spans="1:109" ht="13.25">
      <c r="B26" s="247"/>
    </row>
    <row r="27" spans="1:109" ht="13.25">
      <c r="B27" s="247"/>
    </row>
    <row r="28" spans="1:109" ht="13.25">
      <c r="B28" s="247"/>
    </row>
    <row r="29" spans="1:109" ht="13.25">
      <c r="B29" s="247"/>
    </row>
    <row r="30" spans="1:109" ht="13.25">
      <c r="B30" s="247"/>
    </row>
    <row r="31" spans="1:109" ht="13.25">
      <c r="B31" s="247"/>
    </row>
    <row r="32" spans="1:109" ht="13.25">
      <c r="B32" s="247"/>
    </row>
    <row r="33" spans="2:109" ht="13.25">
      <c r="B33" s="247"/>
    </row>
    <row r="34" spans="2:109" ht="13.25">
      <c r="B34" s="247"/>
    </row>
    <row r="35" spans="2:109" ht="13.25">
      <c r="B35" s="247"/>
    </row>
    <row r="36" spans="2:109" ht="13.25">
      <c r="B36" s="247"/>
    </row>
    <row r="37" spans="2:109" ht="13.25">
      <c r="B37" s="247"/>
    </row>
    <row r="38" spans="2:109" ht="13.25">
      <c r="B38" s="247"/>
    </row>
    <row r="39" spans="2:109" ht="13.2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c r="B40" s="356"/>
      <c r="DD40" s="356"/>
      <c r="DE40" s="243"/>
    </row>
    <row r="41" spans="2:109" ht="16.5">
      <c r="B41" s="244" t="s">
        <v>568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c r="B42" s="247"/>
      <c r="G42" s="357"/>
      <c r="I42" s="358"/>
      <c r="J42" s="358"/>
      <c r="K42" s="358"/>
      <c r="AM42" s="357"/>
      <c r="AN42" s="357" t="s">
        <v>569</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c r="B43" s="247"/>
      <c r="AN43" s="1240" t="s">
        <v>570</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c r="B49" s="247"/>
      <c r="AN49" s="243" t="s">
        <v>571</v>
      </c>
    </row>
    <row r="50" spans="1:109" ht="13">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527</v>
      </c>
      <c r="BQ50" s="1233"/>
      <c r="BR50" s="1233"/>
      <c r="BS50" s="1233"/>
      <c r="BT50" s="1233"/>
      <c r="BU50" s="1233"/>
      <c r="BV50" s="1233"/>
      <c r="BW50" s="1233"/>
      <c r="BX50" s="1233" t="s">
        <v>528</v>
      </c>
      <c r="BY50" s="1233"/>
      <c r="BZ50" s="1233"/>
      <c r="CA50" s="1233"/>
      <c r="CB50" s="1233"/>
      <c r="CC50" s="1233"/>
      <c r="CD50" s="1233"/>
      <c r="CE50" s="1233"/>
      <c r="CF50" s="1233" t="s">
        <v>529</v>
      </c>
      <c r="CG50" s="1233"/>
      <c r="CH50" s="1233"/>
      <c r="CI50" s="1233"/>
      <c r="CJ50" s="1233"/>
      <c r="CK50" s="1233"/>
      <c r="CL50" s="1233"/>
      <c r="CM50" s="1233"/>
      <c r="CN50" s="1233" t="s">
        <v>530</v>
      </c>
      <c r="CO50" s="1233"/>
      <c r="CP50" s="1233"/>
      <c r="CQ50" s="1233"/>
      <c r="CR50" s="1233"/>
      <c r="CS50" s="1233"/>
      <c r="CT50" s="1233"/>
      <c r="CU50" s="1233"/>
      <c r="CV50" s="1233" t="s">
        <v>531</v>
      </c>
      <c r="CW50" s="1233"/>
      <c r="CX50" s="1233"/>
      <c r="CY50" s="1233"/>
      <c r="CZ50" s="1233"/>
      <c r="DA50" s="1233"/>
      <c r="DB50" s="1233"/>
      <c r="DC50" s="1233"/>
    </row>
    <row r="51" spans="1:109" ht="13.5" customHeight="1">
      <c r="B51" s="247"/>
      <c r="G51" s="1236"/>
      <c r="H51" s="1236"/>
      <c r="I51" s="1249"/>
      <c r="J51" s="1249"/>
      <c r="K51" s="1235"/>
      <c r="L51" s="1235"/>
      <c r="M51" s="1235"/>
      <c r="N51" s="1235"/>
      <c r="AM51" s="359"/>
      <c r="AN51" s="1231" t="s">
        <v>572</v>
      </c>
      <c r="AO51" s="1231"/>
      <c r="AP51" s="1231"/>
      <c r="AQ51" s="1231"/>
      <c r="AR51" s="1231"/>
      <c r="AS51" s="1231"/>
      <c r="AT51" s="1231"/>
      <c r="AU51" s="1231"/>
      <c r="AV51" s="1231"/>
      <c r="AW51" s="1231"/>
      <c r="AX51" s="1231"/>
      <c r="AY51" s="1231"/>
      <c r="AZ51" s="1231"/>
      <c r="BA51" s="1231"/>
      <c r="BB51" s="1231" t="s">
        <v>573</v>
      </c>
      <c r="BC51" s="1231"/>
      <c r="BD51" s="1231"/>
      <c r="BE51" s="1231"/>
      <c r="BF51" s="1231"/>
      <c r="BG51" s="1231"/>
      <c r="BH51" s="1231"/>
      <c r="BI51" s="1231"/>
      <c r="BJ51" s="1231"/>
      <c r="BK51" s="1231"/>
      <c r="BL51" s="1231"/>
      <c r="BM51" s="1231"/>
      <c r="BN51" s="1231"/>
      <c r="BO51" s="1231"/>
      <c r="BP51" s="1228">
        <v>5.5</v>
      </c>
      <c r="BQ51" s="1228"/>
      <c r="BR51" s="1228"/>
      <c r="BS51" s="1228"/>
      <c r="BT51" s="1228"/>
      <c r="BU51" s="1228"/>
      <c r="BV51" s="1228"/>
      <c r="BW51" s="1228"/>
      <c r="BX51" s="1228">
        <v>3.4</v>
      </c>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ht="13">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574</v>
      </c>
      <c r="BC53" s="1231"/>
      <c r="BD53" s="1231"/>
      <c r="BE53" s="1231"/>
      <c r="BF53" s="1231"/>
      <c r="BG53" s="1231"/>
      <c r="BH53" s="1231"/>
      <c r="BI53" s="1231"/>
      <c r="BJ53" s="1231"/>
      <c r="BK53" s="1231"/>
      <c r="BL53" s="1231"/>
      <c r="BM53" s="1231"/>
      <c r="BN53" s="1231"/>
      <c r="BO53" s="1231"/>
      <c r="BP53" s="1228">
        <v>56.9</v>
      </c>
      <c r="BQ53" s="1228"/>
      <c r="BR53" s="1228"/>
      <c r="BS53" s="1228"/>
      <c r="BT53" s="1228"/>
      <c r="BU53" s="1228"/>
      <c r="BV53" s="1228"/>
      <c r="BW53" s="1228"/>
      <c r="BX53" s="1228">
        <v>59.9</v>
      </c>
      <c r="BY53" s="1228"/>
      <c r="BZ53" s="1228"/>
      <c r="CA53" s="1228"/>
      <c r="CB53" s="1228"/>
      <c r="CC53" s="1228"/>
      <c r="CD53" s="1228"/>
      <c r="CE53" s="1228"/>
      <c r="CF53" s="1228">
        <v>59.4</v>
      </c>
      <c r="CG53" s="1228"/>
      <c r="CH53" s="1228"/>
      <c r="CI53" s="1228"/>
      <c r="CJ53" s="1228"/>
      <c r="CK53" s="1228"/>
      <c r="CL53" s="1228"/>
      <c r="CM53" s="1228"/>
      <c r="CN53" s="1228">
        <v>60.8</v>
      </c>
      <c r="CO53" s="1228"/>
      <c r="CP53" s="1228"/>
      <c r="CQ53" s="1228"/>
      <c r="CR53" s="1228"/>
      <c r="CS53" s="1228"/>
      <c r="CT53" s="1228"/>
      <c r="CU53" s="1228"/>
      <c r="CV53" s="1228">
        <v>62.4</v>
      </c>
      <c r="CW53" s="1228"/>
      <c r="CX53" s="1228"/>
      <c r="CY53" s="1228"/>
      <c r="CZ53" s="1228"/>
      <c r="DA53" s="1228"/>
      <c r="DB53" s="1228"/>
      <c r="DC53" s="1228"/>
    </row>
    <row r="54" spans="1:109" ht="13">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
      <c r="A55" s="358"/>
      <c r="B55" s="247"/>
      <c r="G55" s="1234"/>
      <c r="H55" s="1234"/>
      <c r="I55" s="1234"/>
      <c r="J55" s="1234"/>
      <c r="K55" s="1235"/>
      <c r="L55" s="1235"/>
      <c r="M55" s="1235"/>
      <c r="N55" s="1235"/>
      <c r="AN55" s="1233" t="s">
        <v>575</v>
      </c>
      <c r="AO55" s="1233"/>
      <c r="AP55" s="1233"/>
      <c r="AQ55" s="1233"/>
      <c r="AR55" s="1233"/>
      <c r="AS55" s="1233"/>
      <c r="AT55" s="1233"/>
      <c r="AU55" s="1233"/>
      <c r="AV55" s="1233"/>
      <c r="AW55" s="1233"/>
      <c r="AX55" s="1233"/>
      <c r="AY55" s="1233"/>
      <c r="AZ55" s="1233"/>
      <c r="BA55" s="1233"/>
      <c r="BB55" s="1231" t="s">
        <v>573</v>
      </c>
      <c r="BC55" s="1231"/>
      <c r="BD55" s="1231"/>
      <c r="BE55" s="1231"/>
      <c r="BF55" s="1231"/>
      <c r="BG55" s="1231"/>
      <c r="BH55" s="1231"/>
      <c r="BI55" s="1231"/>
      <c r="BJ55" s="1231"/>
      <c r="BK55" s="1231"/>
      <c r="BL55" s="1231"/>
      <c r="BM55" s="1231"/>
      <c r="BN55" s="1231"/>
      <c r="BO55" s="1231"/>
      <c r="BP55" s="1228">
        <v>7.1</v>
      </c>
      <c r="BQ55" s="1228"/>
      <c r="BR55" s="1228"/>
      <c r="BS55" s="1228"/>
      <c r="BT55" s="1228"/>
      <c r="BU55" s="1228"/>
      <c r="BV55" s="1228"/>
      <c r="BW55" s="1228"/>
      <c r="BX55" s="1228">
        <v>5</v>
      </c>
      <c r="BY55" s="1228"/>
      <c r="BZ55" s="1228"/>
      <c r="CA55" s="1228"/>
      <c r="CB55" s="1228"/>
      <c r="CC55" s="1228"/>
      <c r="CD55" s="1228"/>
      <c r="CE55" s="1228"/>
      <c r="CF55" s="1228">
        <v>0.1</v>
      </c>
      <c r="CG55" s="1228"/>
      <c r="CH55" s="1228"/>
      <c r="CI55" s="1228"/>
      <c r="CJ55" s="1228"/>
      <c r="CK55" s="1228"/>
      <c r="CL55" s="1228"/>
      <c r="CM55" s="1228"/>
      <c r="CN55" s="1228">
        <v>0</v>
      </c>
      <c r="CO55" s="1228"/>
      <c r="CP55" s="1228"/>
      <c r="CQ55" s="1228"/>
      <c r="CR55" s="1228"/>
      <c r="CS55" s="1228"/>
      <c r="CT55" s="1228"/>
      <c r="CU55" s="1228"/>
      <c r="CV55" s="1228">
        <v>1.8</v>
      </c>
      <c r="CW55" s="1228"/>
      <c r="CX55" s="1228"/>
      <c r="CY55" s="1228"/>
      <c r="CZ55" s="1228"/>
      <c r="DA55" s="1228"/>
      <c r="DB55" s="1228"/>
      <c r="DC55" s="1228"/>
    </row>
    <row r="56" spans="1:109" ht="13">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574</v>
      </c>
      <c r="BC57" s="1231"/>
      <c r="BD57" s="1231"/>
      <c r="BE57" s="1231"/>
      <c r="BF57" s="1231"/>
      <c r="BG57" s="1231"/>
      <c r="BH57" s="1231"/>
      <c r="BI57" s="1231"/>
      <c r="BJ57" s="1231"/>
      <c r="BK57" s="1231"/>
      <c r="BL57" s="1231"/>
      <c r="BM57" s="1231"/>
      <c r="BN57" s="1231"/>
      <c r="BO57" s="1231"/>
      <c r="BP57" s="1228">
        <v>61</v>
      </c>
      <c r="BQ57" s="1228"/>
      <c r="BR57" s="1228"/>
      <c r="BS57" s="1228"/>
      <c r="BT57" s="1228"/>
      <c r="BU57" s="1228"/>
      <c r="BV57" s="1228"/>
      <c r="BW57" s="1228"/>
      <c r="BX57" s="1228">
        <v>62.1</v>
      </c>
      <c r="BY57" s="1228"/>
      <c r="BZ57" s="1228"/>
      <c r="CA57" s="1228"/>
      <c r="CB57" s="1228"/>
      <c r="CC57" s="1228"/>
      <c r="CD57" s="1228"/>
      <c r="CE57" s="1228"/>
      <c r="CF57" s="1228">
        <v>62.9</v>
      </c>
      <c r="CG57" s="1228"/>
      <c r="CH57" s="1228"/>
      <c r="CI57" s="1228"/>
      <c r="CJ57" s="1228"/>
      <c r="CK57" s="1228"/>
      <c r="CL57" s="1228"/>
      <c r="CM57" s="1228"/>
      <c r="CN57" s="1228">
        <v>64.2</v>
      </c>
      <c r="CO57" s="1228"/>
      <c r="CP57" s="1228"/>
      <c r="CQ57" s="1228"/>
      <c r="CR57" s="1228"/>
      <c r="CS57" s="1228"/>
      <c r="CT57" s="1228"/>
      <c r="CU57" s="1228"/>
      <c r="CV57" s="1228">
        <v>65</v>
      </c>
      <c r="CW57" s="1228"/>
      <c r="CX57" s="1228"/>
      <c r="CY57" s="1228"/>
      <c r="CZ57" s="1228"/>
      <c r="DA57" s="1228"/>
      <c r="DB57" s="1228"/>
      <c r="DC57" s="1228"/>
      <c r="DD57" s="363"/>
      <c r="DE57" s="362"/>
    </row>
    <row r="58" spans="1:109" s="358" customFormat="1" ht="13">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c r="B63" s="300" t="s">
        <v>576</v>
      </c>
    </row>
    <row r="64" spans="1:109" ht="13">
      <c r="B64" s="247"/>
      <c r="G64" s="357"/>
      <c r="I64" s="369"/>
      <c r="J64" s="369"/>
      <c r="K64" s="369"/>
      <c r="L64" s="369"/>
      <c r="M64" s="369"/>
      <c r="N64" s="370"/>
      <c r="AM64" s="357"/>
      <c r="AN64" s="357" t="s">
        <v>569</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c r="B65" s="247"/>
      <c r="AN65" s="1240" t="s">
        <v>577</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c r="B71" s="247"/>
      <c r="G71" s="374"/>
      <c r="I71" s="375"/>
      <c r="J71" s="372"/>
      <c r="K71" s="372"/>
      <c r="L71" s="373"/>
      <c r="M71" s="372"/>
      <c r="N71" s="373"/>
      <c r="AM71" s="374"/>
      <c r="AN71" s="243" t="s">
        <v>571</v>
      </c>
    </row>
    <row r="72" spans="2:107" ht="13">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527</v>
      </c>
      <c r="BQ72" s="1233"/>
      <c r="BR72" s="1233"/>
      <c r="BS72" s="1233"/>
      <c r="BT72" s="1233"/>
      <c r="BU72" s="1233"/>
      <c r="BV72" s="1233"/>
      <c r="BW72" s="1233"/>
      <c r="BX72" s="1233" t="s">
        <v>528</v>
      </c>
      <c r="BY72" s="1233"/>
      <c r="BZ72" s="1233"/>
      <c r="CA72" s="1233"/>
      <c r="CB72" s="1233"/>
      <c r="CC72" s="1233"/>
      <c r="CD72" s="1233"/>
      <c r="CE72" s="1233"/>
      <c r="CF72" s="1233" t="s">
        <v>529</v>
      </c>
      <c r="CG72" s="1233"/>
      <c r="CH72" s="1233"/>
      <c r="CI72" s="1233"/>
      <c r="CJ72" s="1233"/>
      <c r="CK72" s="1233"/>
      <c r="CL72" s="1233"/>
      <c r="CM72" s="1233"/>
      <c r="CN72" s="1233" t="s">
        <v>530</v>
      </c>
      <c r="CO72" s="1233"/>
      <c r="CP72" s="1233"/>
      <c r="CQ72" s="1233"/>
      <c r="CR72" s="1233"/>
      <c r="CS72" s="1233"/>
      <c r="CT72" s="1233"/>
      <c r="CU72" s="1233"/>
      <c r="CV72" s="1233" t="s">
        <v>531</v>
      </c>
      <c r="CW72" s="1233"/>
      <c r="CX72" s="1233"/>
      <c r="CY72" s="1233"/>
      <c r="CZ72" s="1233"/>
      <c r="DA72" s="1233"/>
      <c r="DB72" s="1233"/>
      <c r="DC72" s="1233"/>
    </row>
    <row r="73" spans="2:107" ht="13">
      <c r="B73" s="247"/>
      <c r="G73" s="1236"/>
      <c r="H73" s="1236"/>
      <c r="I73" s="1236"/>
      <c r="J73" s="1236"/>
      <c r="K73" s="1232"/>
      <c r="L73" s="1232"/>
      <c r="M73" s="1232"/>
      <c r="N73" s="1232"/>
      <c r="AM73" s="359"/>
      <c r="AN73" s="1231" t="s">
        <v>572</v>
      </c>
      <c r="AO73" s="1231"/>
      <c r="AP73" s="1231"/>
      <c r="AQ73" s="1231"/>
      <c r="AR73" s="1231"/>
      <c r="AS73" s="1231"/>
      <c r="AT73" s="1231"/>
      <c r="AU73" s="1231"/>
      <c r="AV73" s="1231"/>
      <c r="AW73" s="1231"/>
      <c r="AX73" s="1231"/>
      <c r="AY73" s="1231"/>
      <c r="AZ73" s="1231"/>
      <c r="BA73" s="1231"/>
      <c r="BB73" s="1231" t="s">
        <v>573</v>
      </c>
      <c r="BC73" s="1231"/>
      <c r="BD73" s="1231"/>
      <c r="BE73" s="1231"/>
      <c r="BF73" s="1231"/>
      <c r="BG73" s="1231"/>
      <c r="BH73" s="1231"/>
      <c r="BI73" s="1231"/>
      <c r="BJ73" s="1231"/>
      <c r="BK73" s="1231"/>
      <c r="BL73" s="1231"/>
      <c r="BM73" s="1231"/>
      <c r="BN73" s="1231"/>
      <c r="BO73" s="1231"/>
      <c r="BP73" s="1228">
        <v>5.5</v>
      </c>
      <c r="BQ73" s="1228"/>
      <c r="BR73" s="1228"/>
      <c r="BS73" s="1228"/>
      <c r="BT73" s="1228"/>
      <c r="BU73" s="1228"/>
      <c r="BV73" s="1228"/>
      <c r="BW73" s="1228"/>
      <c r="BX73" s="1228">
        <v>3.4</v>
      </c>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ht="13">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578</v>
      </c>
      <c r="BC75" s="1231"/>
      <c r="BD75" s="1231"/>
      <c r="BE75" s="1231"/>
      <c r="BF75" s="1231"/>
      <c r="BG75" s="1231"/>
      <c r="BH75" s="1231"/>
      <c r="BI75" s="1231"/>
      <c r="BJ75" s="1231"/>
      <c r="BK75" s="1231"/>
      <c r="BL75" s="1231"/>
      <c r="BM75" s="1231"/>
      <c r="BN75" s="1231"/>
      <c r="BO75" s="1231"/>
      <c r="BP75" s="1228">
        <v>5.7</v>
      </c>
      <c r="BQ75" s="1228"/>
      <c r="BR75" s="1228"/>
      <c r="BS75" s="1228"/>
      <c r="BT75" s="1228"/>
      <c r="BU75" s="1228"/>
      <c r="BV75" s="1228"/>
      <c r="BW75" s="1228"/>
      <c r="BX75" s="1228">
        <v>5.0999999999999996</v>
      </c>
      <c r="BY75" s="1228"/>
      <c r="BZ75" s="1228"/>
      <c r="CA75" s="1228"/>
      <c r="CB75" s="1228"/>
      <c r="CC75" s="1228"/>
      <c r="CD75" s="1228"/>
      <c r="CE75" s="1228"/>
      <c r="CF75" s="1228">
        <v>4.3</v>
      </c>
      <c r="CG75" s="1228"/>
      <c r="CH75" s="1228"/>
      <c r="CI75" s="1228"/>
      <c r="CJ75" s="1228"/>
      <c r="CK75" s="1228"/>
      <c r="CL75" s="1228"/>
      <c r="CM75" s="1228"/>
      <c r="CN75" s="1228">
        <v>4.2</v>
      </c>
      <c r="CO75" s="1228"/>
      <c r="CP75" s="1228"/>
      <c r="CQ75" s="1228"/>
      <c r="CR75" s="1228"/>
      <c r="CS75" s="1228"/>
      <c r="CT75" s="1228"/>
      <c r="CU75" s="1228"/>
      <c r="CV75" s="1228">
        <v>4.5</v>
      </c>
      <c r="CW75" s="1228"/>
      <c r="CX75" s="1228"/>
      <c r="CY75" s="1228"/>
      <c r="CZ75" s="1228"/>
      <c r="DA75" s="1228"/>
      <c r="DB75" s="1228"/>
      <c r="DC75" s="1228"/>
    </row>
    <row r="76" spans="2:107" ht="13">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
      <c r="B77" s="247"/>
      <c r="G77" s="1234"/>
      <c r="H77" s="1234"/>
      <c r="I77" s="1234"/>
      <c r="J77" s="1234"/>
      <c r="K77" s="1232"/>
      <c r="L77" s="1232"/>
      <c r="M77" s="1232"/>
      <c r="N77" s="1232"/>
      <c r="AN77" s="1233" t="s">
        <v>575</v>
      </c>
      <c r="AO77" s="1233"/>
      <c r="AP77" s="1233"/>
      <c r="AQ77" s="1233"/>
      <c r="AR77" s="1233"/>
      <c r="AS77" s="1233"/>
      <c r="AT77" s="1233"/>
      <c r="AU77" s="1233"/>
      <c r="AV77" s="1233"/>
      <c r="AW77" s="1233"/>
      <c r="AX77" s="1233"/>
      <c r="AY77" s="1233"/>
      <c r="AZ77" s="1233"/>
      <c r="BA77" s="1233"/>
      <c r="BB77" s="1231" t="s">
        <v>573</v>
      </c>
      <c r="BC77" s="1231"/>
      <c r="BD77" s="1231"/>
      <c r="BE77" s="1231"/>
      <c r="BF77" s="1231"/>
      <c r="BG77" s="1231"/>
      <c r="BH77" s="1231"/>
      <c r="BI77" s="1231"/>
      <c r="BJ77" s="1231"/>
      <c r="BK77" s="1231"/>
      <c r="BL77" s="1231"/>
      <c r="BM77" s="1231"/>
      <c r="BN77" s="1231"/>
      <c r="BO77" s="1231"/>
      <c r="BP77" s="1228">
        <v>7.1</v>
      </c>
      <c r="BQ77" s="1228"/>
      <c r="BR77" s="1228"/>
      <c r="BS77" s="1228"/>
      <c r="BT77" s="1228"/>
      <c r="BU77" s="1228"/>
      <c r="BV77" s="1228"/>
      <c r="BW77" s="1228"/>
      <c r="BX77" s="1228">
        <v>5</v>
      </c>
      <c r="BY77" s="1228"/>
      <c r="BZ77" s="1228"/>
      <c r="CA77" s="1228"/>
      <c r="CB77" s="1228"/>
      <c r="CC77" s="1228"/>
      <c r="CD77" s="1228"/>
      <c r="CE77" s="1228"/>
      <c r="CF77" s="1228">
        <v>0.1</v>
      </c>
      <c r="CG77" s="1228"/>
      <c r="CH77" s="1228"/>
      <c r="CI77" s="1228"/>
      <c r="CJ77" s="1228"/>
      <c r="CK77" s="1228"/>
      <c r="CL77" s="1228"/>
      <c r="CM77" s="1228"/>
      <c r="CN77" s="1228">
        <v>0</v>
      </c>
      <c r="CO77" s="1228"/>
      <c r="CP77" s="1228"/>
      <c r="CQ77" s="1228"/>
      <c r="CR77" s="1228"/>
      <c r="CS77" s="1228"/>
      <c r="CT77" s="1228"/>
      <c r="CU77" s="1228"/>
      <c r="CV77" s="1228">
        <v>1.8</v>
      </c>
      <c r="CW77" s="1228"/>
      <c r="CX77" s="1228"/>
      <c r="CY77" s="1228"/>
      <c r="CZ77" s="1228"/>
      <c r="DA77" s="1228"/>
      <c r="DB77" s="1228"/>
      <c r="DC77" s="1228"/>
    </row>
    <row r="78" spans="2:107" ht="13">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578</v>
      </c>
      <c r="BC79" s="1231"/>
      <c r="BD79" s="1231"/>
      <c r="BE79" s="1231"/>
      <c r="BF79" s="1231"/>
      <c r="BG79" s="1231"/>
      <c r="BH79" s="1231"/>
      <c r="BI79" s="1231"/>
      <c r="BJ79" s="1231"/>
      <c r="BK79" s="1231"/>
      <c r="BL79" s="1231"/>
      <c r="BM79" s="1231"/>
      <c r="BN79" s="1231"/>
      <c r="BO79" s="1231"/>
      <c r="BP79" s="1228">
        <v>3.4</v>
      </c>
      <c r="BQ79" s="1228"/>
      <c r="BR79" s="1228"/>
      <c r="BS79" s="1228"/>
      <c r="BT79" s="1228"/>
      <c r="BU79" s="1228"/>
      <c r="BV79" s="1228"/>
      <c r="BW79" s="1228"/>
      <c r="BX79" s="1228">
        <v>3.6</v>
      </c>
      <c r="BY79" s="1228"/>
      <c r="BZ79" s="1228"/>
      <c r="CA79" s="1228"/>
      <c r="CB79" s="1228"/>
      <c r="CC79" s="1228"/>
      <c r="CD79" s="1228"/>
      <c r="CE79" s="1228"/>
      <c r="CF79" s="1228">
        <v>3.6</v>
      </c>
      <c r="CG79" s="1228"/>
      <c r="CH79" s="1228"/>
      <c r="CI79" s="1228"/>
      <c r="CJ79" s="1228"/>
      <c r="CK79" s="1228"/>
      <c r="CL79" s="1228"/>
      <c r="CM79" s="1228"/>
      <c r="CN79" s="1228">
        <v>3.7</v>
      </c>
      <c r="CO79" s="1228"/>
      <c r="CP79" s="1228"/>
      <c r="CQ79" s="1228"/>
      <c r="CR79" s="1228"/>
      <c r="CS79" s="1228"/>
      <c r="CT79" s="1228"/>
      <c r="CU79" s="1228"/>
      <c r="CV79" s="1228">
        <v>3.8</v>
      </c>
      <c r="CW79" s="1228"/>
      <c r="CX79" s="1228"/>
      <c r="CY79" s="1228"/>
      <c r="CZ79" s="1228"/>
      <c r="DA79" s="1228"/>
      <c r="DB79" s="1228"/>
      <c r="DC79" s="1228"/>
    </row>
    <row r="80" spans="2:107" ht="13">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
      <c r="B81" s="247"/>
    </row>
    <row r="82" spans="2:109" ht="16.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c r="DD84" s="243"/>
      <c r="DE84" s="243"/>
    </row>
    <row r="85" spans="2:109" ht="13">
      <c r="DD85" s="243"/>
      <c r="DE85" s="243"/>
    </row>
  </sheetData>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82524-0C0F-408E-BFEF-E2FD46EE408A}">
  <dimension ref="A1:DR125"/>
  <sheetViews>
    <sheetView topLeftCell="A91" workbookViewId="0">
      <selection sqref="A1:XFD1048576"/>
    </sheetView>
  </sheetViews>
  <sheetFormatPr defaultColWidth="0" defaultRowHeight="13.5" customHeight="1" zeroHeight="1"/>
  <cols>
    <col min="1" max="34" width="2.453125" style="242" customWidth="1"/>
    <col min="35" max="122" width="2.453125" style="241" customWidth="1"/>
    <col min="123" max="16384" width="2.453125" style="241" hidden="1"/>
  </cols>
  <sheetData>
    <row r="1" spans="1:34"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5">
      <c r="S2" s="241"/>
      <c r="AH2" s="241"/>
    </row>
    <row r="3" spans="1:34" ht="13.2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5"/>
    <row r="5" spans="1:34" ht="13.25"/>
    <row r="6" spans="1:34" ht="13.25"/>
    <row r="7" spans="1:34" ht="13.25"/>
    <row r="8" spans="1:34" ht="13.25"/>
    <row r="9" spans="1:34" ht="13.25">
      <c r="AH9" s="241"/>
    </row>
    <row r="10" spans="1:34" ht="13.25"/>
    <row r="11" spans="1:34" ht="13.25"/>
    <row r="12" spans="1:34" ht="13.25"/>
    <row r="13" spans="1:34" ht="13.25"/>
    <row r="14" spans="1:34" ht="13.25"/>
    <row r="15" spans="1:34" ht="13.25"/>
    <row r="16" spans="1:34" ht="13.25"/>
    <row r="17" spans="12:34" ht="13.25">
      <c r="AH17" s="241"/>
    </row>
    <row r="18" spans="12:34" ht="13.25"/>
    <row r="19" spans="12:34" ht="13.25"/>
    <row r="20" spans="12:34" ht="13.25">
      <c r="AH20" s="241"/>
    </row>
    <row r="21" spans="12:34" ht="13.25">
      <c r="AH21" s="241"/>
    </row>
    <row r="22" spans="12:34" ht="13.25"/>
    <row r="23" spans="12:34" ht="13.25"/>
    <row r="24" spans="12:34" ht="13.25">
      <c r="Q24" s="241"/>
    </row>
    <row r="25" spans="12:34" ht="13.25"/>
    <row r="26" spans="12:34" ht="13.25"/>
    <row r="27" spans="12:34" ht="13.25"/>
    <row r="28" spans="12:34" ht="13.25">
      <c r="O28" s="241"/>
      <c r="T28" s="241"/>
      <c r="AH28" s="241"/>
    </row>
    <row r="29" spans="12:34" ht="13.25"/>
    <row r="30" spans="12:34" ht="13.25"/>
    <row r="31" spans="12:34" ht="13.25">
      <c r="Q31" s="241"/>
    </row>
    <row r="32" spans="12:34" ht="13.25">
      <c r="L32" s="241"/>
    </row>
    <row r="33" spans="2:34" ht="13.25">
      <c r="C33" s="241"/>
      <c r="E33" s="241"/>
      <c r="G33" s="241"/>
      <c r="I33" s="241"/>
      <c r="X33" s="241"/>
    </row>
    <row r="34" spans="2:34" ht="13.25">
      <c r="B34" s="241"/>
      <c r="P34" s="241"/>
      <c r="R34" s="241"/>
      <c r="T34" s="241"/>
    </row>
    <row r="35" spans="2:34" ht="13.25">
      <c r="D35" s="241"/>
      <c r="W35" s="241"/>
      <c r="AC35" s="241"/>
      <c r="AD35" s="241"/>
      <c r="AE35" s="241"/>
      <c r="AF35" s="241"/>
      <c r="AG35" s="241"/>
      <c r="AH35" s="241"/>
    </row>
    <row r="36" spans="2:34" ht="13.25">
      <c r="H36" s="241"/>
      <c r="J36" s="241"/>
      <c r="K36" s="241"/>
      <c r="M36" s="241"/>
      <c r="Y36" s="241"/>
      <c r="Z36" s="241"/>
      <c r="AA36" s="241"/>
      <c r="AB36" s="241"/>
      <c r="AC36" s="241"/>
      <c r="AD36" s="241"/>
      <c r="AE36" s="241"/>
      <c r="AF36" s="241"/>
      <c r="AG36" s="241"/>
      <c r="AH36" s="241"/>
    </row>
    <row r="37" spans="2:34" ht="13.25">
      <c r="AH37" s="241"/>
    </row>
    <row r="38" spans="2:34" ht="13.25">
      <c r="AG38" s="241"/>
      <c r="AH38" s="241"/>
    </row>
    <row r="39" spans="2:34" ht="13.25"/>
    <row r="40" spans="2:34" ht="13.25">
      <c r="X40" s="241"/>
    </row>
    <row r="41" spans="2:34" ht="13.25">
      <c r="R41" s="241"/>
    </row>
    <row r="42" spans="2:34" ht="13.25">
      <c r="W42" s="241"/>
    </row>
    <row r="43" spans="2:34" ht="13.25">
      <c r="Y43" s="241"/>
      <c r="Z43" s="241"/>
      <c r="AA43" s="241"/>
      <c r="AB43" s="241"/>
      <c r="AC43" s="241"/>
      <c r="AD43" s="241"/>
      <c r="AE43" s="241"/>
      <c r="AF43" s="241"/>
      <c r="AG43" s="241"/>
      <c r="AH43" s="241"/>
    </row>
    <row r="44" spans="2:34" ht="13.25">
      <c r="AH44" s="241"/>
    </row>
    <row r="45" spans="2:34" ht="13.25">
      <c r="X45" s="241"/>
    </row>
    <row r="46" spans="2:34" ht="13.25"/>
    <row r="47" spans="2:34" ht="13.25"/>
    <row r="48" spans="2:34" ht="13.25">
      <c r="W48" s="241"/>
      <c r="Y48" s="241"/>
      <c r="Z48" s="241"/>
      <c r="AA48" s="241"/>
      <c r="AB48" s="241"/>
      <c r="AC48" s="241"/>
      <c r="AD48" s="241"/>
      <c r="AE48" s="241"/>
      <c r="AF48" s="241"/>
      <c r="AG48" s="241"/>
      <c r="AH48" s="241"/>
    </row>
    <row r="49" spans="28:34" ht="13.25"/>
    <row r="50" spans="28:34" ht="13.25">
      <c r="AE50" s="241"/>
      <c r="AF50" s="241"/>
      <c r="AG50" s="241"/>
      <c r="AH50" s="241"/>
    </row>
    <row r="51" spans="28:34" ht="13.25">
      <c r="AC51" s="241"/>
      <c r="AD51" s="241"/>
      <c r="AE51" s="241"/>
      <c r="AF51" s="241"/>
      <c r="AG51" s="241"/>
      <c r="AH51" s="241"/>
    </row>
    <row r="52" spans="28:34" ht="13.25"/>
    <row r="53" spans="28:34" ht="13.25">
      <c r="AF53" s="241"/>
      <c r="AG53" s="241"/>
      <c r="AH53" s="241"/>
    </row>
    <row r="54" spans="28:34" ht="13.25">
      <c r="AH54" s="241"/>
    </row>
    <row r="55" spans="28:34" ht="13.25"/>
    <row r="56" spans="28:34" ht="13.25">
      <c r="AB56" s="241"/>
      <c r="AC56" s="241"/>
      <c r="AD56" s="241"/>
      <c r="AE56" s="241"/>
      <c r="AF56" s="241"/>
      <c r="AG56" s="241"/>
      <c r="AH56" s="241"/>
    </row>
    <row r="57" spans="28:34" ht="13.25">
      <c r="AH57" s="241"/>
    </row>
    <row r="58" spans="28:34" ht="13.25">
      <c r="AH58" s="241"/>
    </row>
    <row r="59" spans="28:34" ht="13.25"/>
    <row r="60" spans="28:34" ht="13.25"/>
    <row r="61" spans="28:34" ht="13.25"/>
    <row r="62" spans="28:34" ht="13.25"/>
    <row r="63" spans="28:34" ht="13.25">
      <c r="AH63" s="241"/>
    </row>
    <row r="64" spans="28:34" ht="13.25">
      <c r="AG64" s="241"/>
      <c r="AH64" s="241"/>
    </row>
    <row r="65" spans="28:34" ht="13.25"/>
    <row r="66" spans="28:34" ht="13.25"/>
    <row r="67" spans="28:34" ht="13.25"/>
    <row r="68" spans="28:34" ht="13.25">
      <c r="AB68" s="241"/>
      <c r="AC68" s="241"/>
      <c r="AD68" s="241"/>
      <c r="AE68" s="241"/>
      <c r="AF68" s="241"/>
      <c r="AG68" s="241"/>
      <c r="AH68" s="241"/>
    </row>
    <row r="69" spans="28:34" ht="13.25">
      <c r="AF69" s="241"/>
      <c r="AG69" s="241"/>
      <c r="AH69" s="241"/>
    </row>
    <row r="70" spans="28:34" ht="13.25"/>
    <row r="71" spans="28:34" ht="13.25"/>
    <row r="72" spans="28:34" ht="13.25"/>
    <row r="73" spans="28:34" ht="13.25"/>
    <row r="74" spans="28:34" ht="13.25"/>
    <row r="75" spans="28:34" ht="13.25">
      <c r="AH75" s="241"/>
    </row>
    <row r="76" spans="28:34" ht="13.25">
      <c r="AF76" s="241"/>
      <c r="AG76" s="241"/>
      <c r="AH76" s="241"/>
    </row>
    <row r="77" spans="28:34" ht="13.25">
      <c r="AG77" s="241"/>
      <c r="AH77" s="241"/>
    </row>
    <row r="78" spans="28:34" ht="13.25"/>
    <row r="79" spans="28:34" ht="13.25"/>
    <row r="80" spans="28:34" ht="13.25"/>
    <row r="81" spans="25:34" ht="13.25"/>
    <row r="82" spans="25:34" ht="13.25">
      <c r="Y82" s="241"/>
    </row>
    <row r="83" spans="25:34" ht="13.25">
      <c r="Y83" s="241"/>
      <c r="Z83" s="241"/>
      <c r="AA83" s="241"/>
      <c r="AB83" s="241"/>
      <c r="AC83" s="241"/>
      <c r="AD83" s="241"/>
      <c r="AE83" s="241"/>
      <c r="AF83" s="241"/>
      <c r="AG83" s="241"/>
      <c r="AH83" s="241"/>
    </row>
    <row r="84" spans="25:34" ht="13.25"/>
    <row r="85" spans="25:34" ht="13.25"/>
    <row r="86" spans="25:34" ht="13.25"/>
    <row r="87" spans="25:34" ht="13.25"/>
    <row r="88" spans="25:34" ht="13.25">
      <c r="AH88" s="241"/>
    </row>
    <row r="89" spans="25:34" ht="13.25"/>
    <row r="90" spans="25:34" ht="13.25"/>
    <row r="91" spans="25:34" ht="13.25"/>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1"/>
    </row>
    <row r="117" spans="34:122" ht="13.5" customHeight="1"/>
    <row r="118" spans="34:122" ht="13.5" customHeight="1"/>
    <row r="119" spans="34:122" ht="13.5" customHeight="1"/>
    <row r="120" spans="34:122" ht="13.5" customHeight="1">
      <c r="AH120" s="241"/>
    </row>
    <row r="121" spans="34:122" ht="13.5" customHeight="1">
      <c r="AH121" s="241"/>
    </row>
    <row r="122" spans="34:122" ht="13.5" customHeight="1"/>
    <row r="123" spans="34:122" ht="13.5" customHeight="1"/>
    <row r="124" spans="34:122" ht="13.5" customHeight="1"/>
    <row r="125" spans="34:122" ht="13.5" customHeight="1">
      <c r="DR125" s="241" t="s">
        <v>477</v>
      </c>
    </row>
  </sheetData>
  <phoneticPr fontId="2"/>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7239C-E1C2-4A55-BF4D-24B04CE713E5}">
  <dimension ref="A1:DR125"/>
  <sheetViews>
    <sheetView workbookViewId="0">
      <selection sqref="A1:XFD1048576"/>
    </sheetView>
  </sheetViews>
  <sheetFormatPr defaultColWidth="0" defaultRowHeight="13.5" customHeight="1" zeroHeight="1"/>
  <cols>
    <col min="1" max="34" width="2.453125" style="242" customWidth="1"/>
    <col min="35" max="122" width="2.453125" style="241" customWidth="1"/>
    <col min="123" max="16384" width="2.453125"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5">
      <c r="S2" s="241"/>
      <c r="AH2" s="241"/>
    </row>
    <row r="3" spans="2:34" ht="13.2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5"/>
    <row r="5" spans="2:34" ht="13.25"/>
    <row r="6" spans="2:34" ht="13.25"/>
    <row r="7" spans="2:34" ht="13.25"/>
    <row r="8" spans="2:34" ht="13.25"/>
    <row r="9" spans="2:34" ht="13.25">
      <c r="AH9" s="241"/>
    </row>
    <row r="10" spans="2:34" ht="13.25"/>
    <row r="11" spans="2:34" ht="13.25"/>
    <row r="12" spans="2:34" ht="13.25"/>
    <row r="13" spans="2:34" ht="13.25"/>
    <row r="14" spans="2:34" ht="13.25"/>
    <row r="15" spans="2:34" ht="13.25"/>
    <row r="16" spans="2:34" ht="13.25"/>
    <row r="17" spans="12:34" ht="13.25">
      <c r="AH17" s="241"/>
    </row>
    <row r="18" spans="12:34" ht="13.25"/>
    <row r="19" spans="12:34" ht="13.25"/>
    <row r="20" spans="12:34" ht="13.25">
      <c r="AH20" s="241"/>
    </row>
    <row r="21" spans="12:34" ht="13.25">
      <c r="AH21" s="241"/>
    </row>
    <row r="22" spans="12:34" ht="13.25"/>
    <row r="23" spans="12:34" ht="13.25"/>
    <row r="24" spans="12:34" ht="13.25">
      <c r="Q24" s="241"/>
    </row>
    <row r="25" spans="12:34" ht="13.25"/>
    <row r="26" spans="12:34" ht="13.25"/>
    <row r="27" spans="12:34" ht="13.25"/>
    <row r="28" spans="12:34" ht="13.25">
      <c r="O28" s="241"/>
      <c r="T28" s="241"/>
      <c r="AH28" s="241"/>
    </row>
    <row r="29" spans="12:34" ht="13.25"/>
    <row r="30" spans="12:34" ht="13.25"/>
    <row r="31" spans="12:34" ht="13.25">
      <c r="Q31" s="241"/>
    </row>
    <row r="32" spans="12:34" ht="13.25">
      <c r="L32" s="241"/>
    </row>
    <row r="33" spans="2:34" ht="13.25">
      <c r="C33" s="241"/>
      <c r="E33" s="241"/>
      <c r="G33" s="241"/>
      <c r="I33" s="241"/>
      <c r="X33" s="241"/>
    </row>
    <row r="34" spans="2:34" ht="13.25">
      <c r="B34" s="241"/>
      <c r="P34" s="241"/>
      <c r="R34" s="241"/>
      <c r="T34" s="241"/>
    </row>
    <row r="35" spans="2:34" ht="13.25">
      <c r="D35" s="241"/>
      <c r="W35" s="241"/>
      <c r="AC35" s="241"/>
      <c r="AD35" s="241"/>
      <c r="AE35" s="241"/>
      <c r="AF35" s="241"/>
      <c r="AG35" s="241"/>
      <c r="AH35" s="241"/>
    </row>
    <row r="36" spans="2:34" ht="13.25">
      <c r="H36" s="241"/>
      <c r="J36" s="241"/>
      <c r="K36" s="241"/>
      <c r="M36" s="241"/>
      <c r="Y36" s="241"/>
      <c r="Z36" s="241"/>
      <c r="AA36" s="241"/>
      <c r="AB36" s="241"/>
      <c r="AC36" s="241"/>
      <c r="AD36" s="241"/>
      <c r="AE36" s="241"/>
      <c r="AF36" s="241"/>
      <c r="AG36" s="241"/>
      <c r="AH36" s="241"/>
    </row>
    <row r="37" spans="2:34" ht="13.25">
      <c r="AH37" s="241"/>
    </row>
    <row r="38" spans="2:34" ht="13.25">
      <c r="AG38" s="241"/>
      <c r="AH38" s="241"/>
    </row>
    <row r="39" spans="2:34" ht="13.25"/>
    <row r="40" spans="2:34" ht="13.25">
      <c r="X40" s="241"/>
    </row>
    <row r="41" spans="2:34" ht="13.25">
      <c r="R41" s="241"/>
    </row>
    <row r="42" spans="2:34" ht="13.25">
      <c r="W42" s="241"/>
    </row>
    <row r="43" spans="2:34" ht="13.25">
      <c r="Y43" s="241"/>
      <c r="Z43" s="241"/>
      <c r="AA43" s="241"/>
      <c r="AB43" s="241"/>
      <c r="AC43" s="241"/>
      <c r="AD43" s="241"/>
      <c r="AE43" s="241"/>
      <c r="AF43" s="241"/>
      <c r="AG43" s="241"/>
      <c r="AH43" s="241"/>
    </row>
    <row r="44" spans="2:34" ht="13.25">
      <c r="AH44" s="241"/>
    </row>
    <row r="45" spans="2:34" ht="13">
      <c r="X45" s="241"/>
    </row>
    <row r="46" spans="2:34" ht="13"/>
    <row r="47" spans="2:34" ht="13"/>
    <row r="48" spans="2:34" ht="13">
      <c r="W48" s="241"/>
      <c r="Y48" s="241"/>
      <c r="Z48" s="241"/>
      <c r="AA48" s="241"/>
      <c r="AB48" s="241"/>
      <c r="AC48" s="241"/>
      <c r="AD48" s="241"/>
      <c r="AE48" s="241"/>
      <c r="AF48" s="241"/>
      <c r="AG48" s="241"/>
      <c r="AH48" s="241"/>
    </row>
    <row r="49" spans="28:34" ht="13"/>
    <row r="50" spans="28:34" ht="13">
      <c r="AE50" s="241"/>
      <c r="AF50" s="241"/>
      <c r="AG50" s="241"/>
      <c r="AH50" s="241"/>
    </row>
    <row r="51" spans="28:34" ht="13">
      <c r="AC51" s="241"/>
      <c r="AD51" s="241"/>
      <c r="AE51" s="241"/>
      <c r="AF51" s="241"/>
      <c r="AG51" s="241"/>
      <c r="AH51" s="241"/>
    </row>
    <row r="52" spans="28:34" ht="13"/>
    <row r="53" spans="28:34" ht="13">
      <c r="AF53" s="241"/>
      <c r="AG53" s="241"/>
      <c r="AH53" s="241"/>
    </row>
    <row r="54" spans="28:34" ht="13">
      <c r="AH54" s="241"/>
    </row>
    <row r="55" spans="28:34" ht="13"/>
    <row r="56" spans="28:34" ht="13">
      <c r="AB56" s="241"/>
      <c r="AC56" s="241"/>
      <c r="AD56" s="241"/>
      <c r="AE56" s="241"/>
      <c r="AF56" s="241"/>
      <c r="AG56" s="241"/>
      <c r="AH56" s="241"/>
    </row>
    <row r="57" spans="28:34" ht="13">
      <c r="AH57" s="241"/>
    </row>
    <row r="58" spans="28:34" ht="13">
      <c r="AH58" s="241"/>
    </row>
    <row r="59" spans="28:34" ht="13">
      <c r="AG59" s="241"/>
      <c r="AH59" s="241"/>
    </row>
    <row r="60" spans="28:34" ht="13"/>
    <row r="61" spans="28:34" ht="13"/>
    <row r="62" spans="28:34" ht="13"/>
    <row r="63" spans="28:34" ht="13">
      <c r="AH63" s="241"/>
    </row>
    <row r="64" spans="28:34" ht="13">
      <c r="AG64" s="241"/>
      <c r="AH64" s="241"/>
    </row>
    <row r="65" spans="28:34" ht="13"/>
    <row r="66" spans="28:34" ht="13"/>
    <row r="67" spans="28:34" ht="13"/>
    <row r="68" spans="28:34" ht="13">
      <c r="AB68" s="241"/>
      <c r="AC68" s="241"/>
      <c r="AD68" s="241"/>
      <c r="AE68" s="241"/>
      <c r="AF68" s="241"/>
      <c r="AG68" s="241"/>
      <c r="AH68" s="241"/>
    </row>
    <row r="69" spans="28:34" ht="13">
      <c r="AF69" s="241"/>
      <c r="AG69" s="241"/>
      <c r="AH69" s="241"/>
    </row>
    <row r="70" spans="28:34" ht="13"/>
    <row r="71" spans="28:34" ht="13"/>
    <row r="72" spans="28:34" ht="13"/>
    <row r="73" spans="28:34" ht="13"/>
    <row r="74" spans="28:34" ht="13"/>
    <row r="75" spans="28:34" ht="13">
      <c r="AH75" s="241"/>
    </row>
    <row r="76" spans="28:34" ht="13">
      <c r="AF76" s="241"/>
      <c r="AG76" s="241"/>
      <c r="AH76" s="241"/>
    </row>
    <row r="77" spans="28:34" ht="13">
      <c r="AG77" s="241"/>
      <c r="AH77" s="241"/>
    </row>
    <row r="78" spans="28:34" ht="13"/>
    <row r="79" spans="28:34" ht="13"/>
    <row r="80" spans="28:34" ht="13"/>
    <row r="81" spans="25:34" ht="13"/>
    <row r="82" spans="25:34" ht="13">
      <c r="Y82" s="241"/>
    </row>
    <row r="83" spans="25:34" ht="13">
      <c r="Y83" s="241"/>
      <c r="Z83" s="241"/>
      <c r="AA83" s="241"/>
      <c r="AB83" s="241"/>
      <c r="AC83" s="241"/>
      <c r="AD83" s="241"/>
      <c r="AE83" s="241"/>
      <c r="AF83" s="241"/>
      <c r="AG83" s="241"/>
      <c r="AH83" s="241"/>
    </row>
    <row r="84" spans="25:34" ht="13"/>
    <row r="85" spans="25:34" ht="13"/>
    <row r="86" spans="25:34" ht="13"/>
    <row r="87" spans="25:34" ht="13"/>
    <row r="88" spans="25:34" ht="13">
      <c r="AH88" s="241"/>
    </row>
    <row r="89" spans="25:34" ht="13"/>
    <row r="90" spans="25:34" ht="13"/>
    <row r="91" spans="25:34" ht="13"/>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1"/>
    </row>
    <row r="117" spans="34:122" ht="13.5" customHeight="1"/>
    <row r="118" spans="34:122" ht="13.5" customHeight="1"/>
    <row r="119" spans="34:122" ht="13.5" customHeight="1"/>
    <row r="120" spans="34:122" ht="13.5" customHeight="1">
      <c r="AH120" s="241"/>
    </row>
    <row r="121" spans="34:122" ht="13.5" customHeight="1">
      <c r="AH121" s="241"/>
    </row>
    <row r="122" spans="34:122" ht="13.5" customHeight="1"/>
    <row r="123" spans="34:122" ht="13.5" customHeight="1"/>
    <row r="124" spans="34:122" ht="13.5" customHeight="1"/>
    <row r="125" spans="34:122" ht="13.5" customHeight="1">
      <c r="DR125" s="241" t="s">
        <v>477</v>
      </c>
    </row>
  </sheetData>
  <phoneticPr fontId="2"/>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cols>
    <col min="1" max="1" width="45.90625" style="130" customWidth="1"/>
    <col min="2" max="8" width="13.36328125" style="130" customWidth="1"/>
    <col min="9" max="16384" width="11.08984375" style="130"/>
  </cols>
  <sheetData>
    <row r="1" spans="1:8">
      <c r="A1" s="124"/>
      <c r="B1" s="125"/>
      <c r="C1" s="126"/>
      <c r="D1" s="127"/>
      <c r="E1" s="128"/>
      <c r="F1" s="128"/>
      <c r="G1" s="128"/>
      <c r="H1" s="129"/>
    </row>
    <row r="2" spans="1:8">
      <c r="A2" s="131"/>
      <c r="B2" s="132"/>
      <c r="C2" s="133"/>
      <c r="D2" s="134" t="s">
        <v>50</v>
      </c>
      <c r="E2" s="135"/>
      <c r="F2" s="136" t="s">
        <v>526</v>
      </c>
      <c r="G2" s="137"/>
      <c r="H2" s="138"/>
    </row>
    <row r="3" spans="1:8">
      <c r="A3" s="134" t="s">
        <v>519</v>
      </c>
      <c r="B3" s="139"/>
      <c r="C3" s="140"/>
      <c r="D3" s="141">
        <v>36802</v>
      </c>
      <c r="E3" s="142"/>
      <c r="F3" s="143">
        <v>39221</v>
      </c>
      <c r="G3" s="144"/>
      <c r="H3" s="145"/>
    </row>
    <row r="4" spans="1:8">
      <c r="A4" s="146"/>
      <c r="B4" s="147"/>
      <c r="C4" s="148"/>
      <c r="D4" s="149">
        <v>21692</v>
      </c>
      <c r="E4" s="150"/>
      <c r="F4" s="151">
        <v>24821</v>
      </c>
      <c r="G4" s="152"/>
      <c r="H4" s="153"/>
    </row>
    <row r="5" spans="1:8">
      <c r="A5" s="134" t="s">
        <v>521</v>
      </c>
      <c r="B5" s="139"/>
      <c r="C5" s="140"/>
      <c r="D5" s="141">
        <v>39364</v>
      </c>
      <c r="E5" s="142"/>
      <c r="F5" s="143">
        <v>38566</v>
      </c>
      <c r="G5" s="144"/>
      <c r="H5" s="145"/>
    </row>
    <row r="6" spans="1:8">
      <c r="A6" s="146"/>
      <c r="B6" s="147"/>
      <c r="C6" s="148"/>
      <c r="D6" s="149">
        <v>34538</v>
      </c>
      <c r="E6" s="150"/>
      <c r="F6" s="151">
        <v>24059</v>
      </c>
      <c r="G6" s="152"/>
      <c r="H6" s="153"/>
    </row>
    <row r="7" spans="1:8">
      <c r="A7" s="134" t="s">
        <v>522</v>
      </c>
      <c r="B7" s="139"/>
      <c r="C7" s="140"/>
      <c r="D7" s="141">
        <v>17290</v>
      </c>
      <c r="E7" s="142"/>
      <c r="F7" s="143">
        <v>35156</v>
      </c>
      <c r="G7" s="144"/>
      <c r="H7" s="145"/>
    </row>
    <row r="8" spans="1:8">
      <c r="A8" s="146"/>
      <c r="B8" s="147"/>
      <c r="C8" s="148"/>
      <c r="D8" s="149">
        <v>10680</v>
      </c>
      <c r="E8" s="150"/>
      <c r="F8" s="151">
        <v>22430</v>
      </c>
      <c r="G8" s="152"/>
      <c r="H8" s="153"/>
    </row>
    <row r="9" spans="1:8">
      <c r="A9" s="134" t="s">
        <v>523</v>
      </c>
      <c r="B9" s="139"/>
      <c r="C9" s="140"/>
      <c r="D9" s="141">
        <v>28282</v>
      </c>
      <c r="E9" s="142"/>
      <c r="F9" s="143">
        <v>37029</v>
      </c>
      <c r="G9" s="144"/>
      <c r="H9" s="145"/>
    </row>
    <row r="10" spans="1:8">
      <c r="A10" s="146"/>
      <c r="B10" s="147"/>
      <c r="C10" s="148"/>
      <c r="D10" s="149">
        <v>20642</v>
      </c>
      <c r="E10" s="150"/>
      <c r="F10" s="151">
        <v>23232</v>
      </c>
      <c r="G10" s="152"/>
      <c r="H10" s="153"/>
    </row>
    <row r="11" spans="1:8">
      <c r="A11" s="134" t="s">
        <v>524</v>
      </c>
      <c r="B11" s="139"/>
      <c r="C11" s="140"/>
      <c r="D11" s="141">
        <v>52759</v>
      </c>
      <c r="E11" s="142"/>
      <c r="F11" s="143">
        <v>44805</v>
      </c>
      <c r="G11" s="144"/>
      <c r="H11" s="145"/>
    </row>
    <row r="12" spans="1:8">
      <c r="A12" s="146"/>
      <c r="B12" s="147"/>
      <c r="C12" s="154"/>
      <c r="D12" s="149">
        <v>25714</v>
      </c>
      <c r="E12" s="150"/>
      <c r="F12" s="151">
        <v>29857</v>
      </c>
      <c r="G12" s="152"/>
      <c r="H12" s="153"/>
    </row>
    <row r="13" spans="1:8">
      <c r="A13" s="134"/>
      <c r="B13" s="139"/>
      <c r="C13" s="140"/>
      <c r="D13" s="141">
        <v>34899</v>
      </c>
      <c r="E13" s="142"/>
      <c r="F13" s="143">
        <v>38955</v>
      </c>
      <c r="G13" s="155"/>
      <c r="H13" s="145"/>
    </row>
    <row r="14" spans="1:8">
      <c r="A14" s="146"/>
      <c r="B14" s="147"/>
      <c r="C14" s="148"/>
      <c r="D14" s="149">
        <v>22653</v>
      </c>
      <c r="E14" s="150"/>
      <c r="F14" s="151">
        <v>24880</v>
      </c>
      <c r="G14" s="152"/>
      <c r="H14" s="153"/>
    </row>
    <row r="17" spans="1:11">
      <c r="A17" s="130" t="s">
        <v>51</v>
      </c>
    </row>
    <row r="18" spans="1:11">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c r="A19" s="156" t="s">
        <v>52</v>
      </c>
      <c r="B19" s="156">
        <f>ROUND(VALUE(SUBSTITUTE(実質収支比率等に係る経年分析!F$48,"▲","-")),2)</f>
        <v>5.51</v>
      </c>
      <c r="C19" s="156">
        <f>ROUND(VALUE(SUBSTITUTE(実質収支比率等に係る経年分析!G$48,"▲","-")),2)</f>
        <v>6.75</v>
      </c>
      <c r="D19" s="156">
        <f>ROUND(VALUE(SUBSTITUTE(実質収支比率等に係る経年分析!H$48,"▲","-")),2)</f>
        <v>5.78</v>
      </c>
      <c r="E19" s="156">
        <f>ROUND(VALUE(SUBSTITUTE(実質収支比率等に係る経年分析!I$48,"▲","-")),2)</f>
        <v>6.25</v>
      </c>
      <c r="F19" s="156">
        <f>ROUND(VALUE(SUBSTITUTE(実質収支比率等に係る経年分析!J$48,"▲","-")),2)</f>
        <v>8.18</v>
      </c>
    </row>
    <row r="20" spans="1:11">
      <c r="A20" s="156" t="s">
        <v>53</v>
      </c>
      <c r="B20" s="156">
        <f>ROUND(VALUE(SUBSTITUTE(実質収支比率等に係る経年分析!F$47,"▲","-")),2)</f>
        <v>12.76</v>
      </c>
      <c r="C20" s="156">
        <f>ROUND(VALUE(SUBSTITUTE(実質収支比率等に係る経年分析!G$47,"▲","-")),2)</f>
        <v>12.71</v>
      </c>
      <c r="D20" s="156">
        <f>ROUND(VALUE(SUBSTITUTE(実質収支比率等に係る経年分析!H$47,"▲","-")),2)</f>
        <v>13.42</v>
      </c>
      <c r="E20" s="156">
        <f>ROUND(VALUE(SUBSTITUTE(実質収支比率等に係る経年分析!I$47,"▲","-")),2)</f>
        <v>10.52</v>
      </c>
      <c r="F20" s="156">
        <f>ROUND(VALUE(SUBSTITUTE(実質収支比率等に係る経年分析!J$47,"▲","-")),2)</f>
        <v>11.86</v>
      </c>
    </row>
    <row r="21" spans="1:11">
      <c r="A21" s="156" t="s">
        <v>54</v>
      </c>
      <c r="B21" s="156">
        <f>IF(ISNUMBER(VALUE(SUBSTITUTE(実質収支比率等に係る経年分析!F$49,"▲","-"))),ROUND(VALUE(SUBSTITUTE(実質収支比率等に係る経年分析!F$49,"▲","-")),2),NA())</f>
        <v>-4.2699999999999996</v>
      </c>
      <c r="C21" s="156">
        <f>IF(ISNUMBER(VALUE(SUBSTITUTE(実質収支比率等に係る経年分析!G$49,"▲","-"))),ROUND(VALUE(SUBSTITUTE(実質収支比率等に係る経年分析!G$49,"▲","-")),2),NA())</f>
        <v>-2.04</v>
      </c>
      <c r="D21" s="156">
        <f>IF(ISNUMBER(VALUE(SUBSTITUTE(実質収支比率等に係る経年分析!H$49,"▲","-"))),ROUND(VALUE(SUBSTITUTE(実質収支比率等に係る経年分析!H$49,"▲","-")),2),NA())</f>
        <v>-4.12</v>
      </c>
      <c r="E21" s="156">
        <f>IF(ISNUMBER(VALUE(SUBSTITUTE(実質収支比率等に係る経年分析!I$49,"▲","-"))),ROUND(VALUE(SUBSTITUTE(実質収支比率等に係る経年分析!I$49,"▲","-")),2),NA())</f>
        <v>-4.7699999999999996</v>
      </c>
      <c r="F21" s="156">
        <f>IF(ISNUMBER(VALUE(SUBSTITUTE(実質収支比率等に係る経年分析!J$49,"▲","-"))),ROUND(VALUE(SUBSTITUTE(実質収支比率等に係る経年分析!J$49,"▲","-")),2),NA())</f>
        <v>0.6</v>
      </c>
    </row>
    <row r="24" spans="1:11">
      <c r="A24" s="130" t="s">
        <v>55</v>
      </c>
    </row>
    <row r="25" spans="1:11">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c r="A26" s="157"/>
      <c r="B26" s="157" t="s">
        <v>56</v>
      </c>
      <c r="C26" s="157" t="s">
        <v>57</v>
      </c>
      <c r="D26" s="157" t="s">
        <v>56</v>
      </c>
      <c r="E26" s="157" t="s">
        <v>57</v>
      </c>
      <c r="F26" s="157" t="s">
        <v>56</v>
      </c>
      <c r="G26" s="157" t="s">
        <v>57</v>
      </c>
      <c r="H26" s="157" t="s">
        <v>56</v>
      </c>
      <c r="I26" s="157" t="s">
        <v>57</v>
      </c>
      <c r="J26" s="157" t="s">
        <v>56</v>
      </c>
      <c r="K26" s="157" t="s">
        <v>57</v>
      </c>
    </row>
    <row r="27" spans="1:11">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0.21</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c r="A29" s="157" t="str">
        <f>IF(連結実質赤字比率に係る赤字・黒字の構成分析!C$41="",NA(),連結実質赤字比率に係る赤字・黒字の構成分析!C$41)</f>
        <v>土地区画整理事業特別会計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0.01</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0.01</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c r="A30" s="157" t="str">
        <f>IF(連結実質赤字比率に係る赤字・黒字の構成分析!C$40="",NA(),連結実質赤字比率に係る赤字・黒字の構成分析!C$40)</f>
        <v>土地区画整理事業特別会計（普通会計）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0.02</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0.01</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7.0000000000000007E-2</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0.01</v>
      </c>
    </row>
    <row r="32" spans="1:11">
      <c r="A32" s="157" t="str">
        <f>IF(連結実質赤字比率に係る赤字・黒字の構成分析!C$38="",NA(),連結実質赤字比率に係る赤字・黒字の構成分析!C$38)</f>
        <v>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1.48</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1.33</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1.5</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0.77</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0.62</v>
      </c>
    </row>
    <row r="33" spans="1:16">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0.9</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1.06</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0.41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0.28000000000000003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0.68</v>
      </c>
    </row>
    <row r="34" spans="1:16">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0.39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0.49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0.43</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0.78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1.24</v>
      </c>
    </row>
    <row r="35" spans="1:16">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5.48</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6.73</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5.7</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6.23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8.17</v>
      </c>
    </row>
    <row r="36" spans="1:16">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8.17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8.18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9.14</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9.31</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8.19</v>
      </c>
    </row>
    <row r="39" spans="1:16">
      <c r="A39" s="130" t="s">
        <v>58</v>
      </c>
    </row>
    <row r="40" spans="1:16">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c r="A42" s="158" t="s">
        <v>61</v>
      </c>
      <c r="B42" s="158"/>
      <c r="C42" s="158"/>
      <c r="D42" s="158">
        <f>'実質公債費比率（分子）の構造'!K$52</f>
        <v>4186</v>
      </c>
      <c r="E42" s="158"/>
      <c r="F42" s="158"/>
      <c r="G42" s="158">
        <f>'実質公債費比率（分子）の構造'!L$52</f>
        <v>4175</v>
      </c>
      <c r="H42" s="158"/>
      <c r="I42" s="158"/>
      <c r="J42" s="158">
        <f>'実質公債費比率（分子）の構造'!M$52</f>
        <v>4140</v>
      </c>
      <c r="K42" s="158"/>
      <c r="L42" s="158"/>
      <c r="M42" s="158">
        <f>'実質公債費比率（分子）の構造'!N$52</f>
        <v>4105</v>
      </c>
      <c r="N42" s="158"/>
      <c r="O42" s="158"/>
      <c r="P42" s="158">
        <f>'実質公債費比率（分子）の構造'!O$52</f>
        <v>4009</v>
      </c>
    </row>
    <row r="43" spans="1:16">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c r="A45" s="158" t="s">
        <v>63</v>
      </c>
      <c r="B45" s="158">
        <f>'実質公債費比率（分子）の構造'!K$49</f>
        <v>235</v>
      </c>
      <c r="C45" s="158"/>
      <c r="D45" s="158"/>
      <c r="E45" s="158">
        <f>'実質公債費比率（分子）の構造'!L$49</f>
        <v>276</v>
      </c>
      <c r="F45" s="158"/>
      <c r="G45" s="158"/>
      <c r="H45" s="158">
        <f>'実質公債費比率（分子）の構造'!M$49</f>
        <v>267</v>
      </c>
      <c r="I45" s="158"/>
      <c r="J45" s="158"/>
      <c r="K45" s="158">
        <f>'実質公債費比率（分子）の構造'!N$49</f>
        <v>413</v>
      </c>
      <c r="L45" s="158"/>
      <c r="M45" s="158"/>
      <c r="N45" s="158">
        <f>'実質公債費比率（分子）の構造'!O$49</f>
        <v>447</v>
      </c>
      <c r="O45" s="158"/>
      <c r="P45" s="158"/>
    </row>
    <row r="46" spans="1:16">
      <c r="A46" s="158" t="s">
        <v>64</v>
      </c>
      <c r="B46" s="158">
        <f>'実質公債費比率（分子）の構造'!K$48</f>
        <v>1299</v>
      </c>
      <c r="C46" s="158"/>
      <c r="D46" s="158"/>
      <c r="E46" s="158">
        <f>'実質公債費比率（分子）の構造'!L$48</f>
        <v>1195</v>
      </c>
      <c r="F46" s="158"/>
      <c r="G46" s="158"/>
      <c r="H46" s="158">
        <f>'実質公債費比率（分子）の構造'!M$48</f>
        <v>1206</v>
      </c>
      <c r="I46" s="158"/>
      <c r="J46" s="158"/>
      <c r="K46" s="158">
        <f>'実質公債費比率（分子）の構造'!N$48</f>
        <v>1312</v>
      </c>
      <c r="L46" s="158"/>
      <c r="M46" s="158"/>
      <c r="N46" s="158">
        <f>'実質公債費比率（分子）の構造'!O$48</f>
        <v>1152</v>
      </c>
      <c r="O46" s="158"/>
      <c r="P46" s="158"/>
    </row>
    <row r="47" spans="1:16">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c r="A49" s="158" t="s">
        <v>66</v>
      </c>
      <c r="B49" s="158">
        <f>'実質公債費比率（分子）の構造'!K$45</f>
        <v>4082</v>
      </c>
      <c r="C49" s="158"/>
      <c r="D49" s="158"/>
      <c r="E49" s="158">
        <f>'実質公債費比率（分子）の構造'!L$45</f>
        <v>3924</v>
      </c>
      <c r="F49" s="158"/>
      <c r="G49" s="158"/>
      <c r="H49" s="158">
        <f>'実質公債費比率（分子）の構造'!M$45</f>
        <v>3739</v>
      </c>
      <c r="I49" s="158"/>
      <c r="J49" s="158"/>
      <c r="K49" s="158">
        <f>'実質公債費比率（分子）の構造'!N$45</f>
        <v>3832</v>
      </c>
      <c r="L49" s="158"/>
      <c r="M49" s="158"/>
      <c r="N49" s="158">
        <f>'実質公債費比率（分子）の構造'!O$45</f>
        <v>3931</v>
      </c>
      <c r="O49" s="158"/>
      <c r="P49" s="158"/>
    </row>
    <row r="50" spans="1:16">
      <c r="A50" s="158" t="s">
        <v>67</v>
      </c>
      <c r="B50" s="158" t="e">
        <f>NA()</f>
        <v>#N/A</v>
      </c>
      <c r="C50" s="158">
        <f>IF(ISNUMBER('実質公債費比率（分子）の構造'!K$53),'実質公債費比率（分子）の構造'!K$53,NA())</f>
        <v>1430</v>
      </c>
      <c r="D50" s="158" t="e">
        <f>NA()</f>
        <v>#N/A</v>
      </c>
      <c r="E50" s="158" t="e">
        <f>NA()</f>
        <v>#N/A</v>
      </c>
      <c r="F50" s="158">
        <f>IF(ISNUMBER('実質公債費比率（分子）の構造'!L$53),'実質公債費比率（分子）の構造'!L$53,NA())</f>
        <v>1220</v>
      </c>
      <c r="G50" s="158" t="e">
        <f>NA()</f>
        <v>#N/A</v>
      </c>
      <c r="H50" s="158" t="e">
        <f>NA()</f>
        <v>#N/A</v>
      </c>
      <c r="I50" s="158">
        <f>IF(ISNUMBER('実質公債費比率（分子）の構造'!M$53),'実質公債費比率（分子）の構造'!M$53,NA())</f>
        <v>1072</v>
      </c>
      <c r="J50" s="158" t="e">
        <f>NA()</f>
        <v>#N/A</v>
      </c>
      <c r="K50" s="158" t="e">
        <f>NA()</f>
        <v>#N/A</v>
      </c>
      <c r="L50" s="158">
        <f>IF(ISNUMBER('実質公債費比率（分子）の構造'!N$53),'実質公債費比率（分子）の構造'!N$53,NA())</f>
        <v>1452</v>
      </c>
      <c r="M50" s="158" t="e">
        <f>NA()</f>
        <v>#N/A</v>
      </c>
      <c r="N50" s="158" t="e">
        <f>NA()</f>
        <v>#N/A</v>
      </c>
      <c r="O50" s="158">
        <f>IF(ISNUMBER('実質公債費比率（分子）の構造'!O$53),'実質公債費比率（分子）の構造'!O$53,NA())</f>
        <v>1521</v>
      </c>
      <c r="P50" s="158" t="e">
        <f>NA()</f>
        <v>#N/A</v>
      </c>
    </row>
    <row r="53" spans="1:16">
      <c r="A53" s="130" t="s">
        <v>68</v>
      </c>
    </row>
    <row r="54" spans="1:16">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c r="A56" s="157" t="s">
        <v>43</v>
      </c>
      <c r="B56" s="157"/>
      <c r="C56" s="157"/>
      <c r="D56" s="157">
        <f>'将来負担比率（分子）の構造'!I$52</f>
        <v>42511</v>
      </c>
      <c r="E56" s="157"/>
      <c r="F56" s="157"/>
      <c r="G56" s="157">
        <f>'将来負担比率（分子）の構造'!J$52</f>
        <v>43361</v>
      </c>
      <c r="H56" s="157"/>
      <c r="I56" s="157"/>
      <c r="J56" s="157">
        <f>'将来負担比率（分子）の構造'!K$52</f>
        <v>41619</v>
      </c>
      <c r="K56" s="157"/>
      <c r="L56" s="157"/>
      <c r="M56" s="157">
        <f>'将来負担比率（分子）の構造'!L$52</f>
        <v>41329</v>
      </c>
      <c r="N56" s="157"/>
      <c r="O56" s="157"/>
      <c r="P56" s="157">
        <f>'将来負担比率（分子）の構造'!M$52</f>
        <v>40510</v>
      </c>
    </row>
    <row r="57" spans="1:16">
      <c r="A57" s="157" t="s">
        <v>42</v>
      </c>
      <c r="B57" s="157"/>
      <c r="C57" s="157"/>
      <c r="D57" s="157">
        <f>'将来負担比率（分子）の構造'!I$51</f>
        <v>1817</v>
      </c>
      <c r="E57" s="157"/>
      <c r="F57" s="157"/>
      <c r="G57" s="157">
        <f>'将来負担比率（分子）の構造'!J$51</f>
        <v>1723</v>
      </c>
      <c r="H57" s="157"/>
      <c r="I57" s="157"/>
      <c r="J57" s="157">
        <f>'将来負担比率（分子）の構造'!K$51</f>
        <v>2124</v>
      </c>
      <c r="K57" s="157"/>
      <c r="L57" s="157"/>
      <c r="M57" s="157">
        <f>'将来負担比率（分子）の構造'!L$51</f>
        <v>2442</v>
      </c>
      <c r="N57" s="157"/>
      <c r="O57" s="157"/>
      <c r="P57" s="157">
        <f>'将来負担比率（分子）の構造'!M$51</f>
        <v>2246</v>
      </c>
    </row>
    <row r="58" spans="1:16">
      <c r="A58" s="157" t="s">
        <v>41</v>
      </c>
      <c r="B58" s="157"/>
      <c r="C58" s="157"/>
      <c r="D58" s="157">
        <f>'将来負担比率（分子）の構造'!I$50</f>
        <v>8721</v>
      </c>
      <c r="E58" s="157"/>
      <c r="F58" s="157"/>
      <c r="G58" s="157">
        <f>'将来負担比率（分子）の構造'!J$50</f>
        <v>9800</v>
      </c>
      <c r="H58" s="157"/>
      <c r="I58" s="157"/>
      <c r="J58" s="157">
        <f>'将来負担比率（分子）の構造'!K$50</f>
        <v>10356</v>
      </c>
      <c r="K58" s="157"/>
      <c r="L58" s="157"/>
      <c r="M58" s="157">
        <f>'将来負担比率（分子）の構造'!L$50</f>
        <v>9221</v>
      </c>
      <c r="N58" s="157"/>
      <c r="O58" s="157"/>
      <c r="P58" s="157">
        <f>'将来負担比率（分子）の構造'!M$50</f>
        <v>7832</v>
      </c>
    </row>
    <row r="59" spans="1:16">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c r="A62" s="157" t="s">
        <v>35</v>
      </c>
      <c r="B62" s="157">
        <f>'将来負担比率（分子）の構造'!I$45</f>
        <v>3646</v>
      </c>
      <c r="C62" s="157"/>
      <c r="D62" s="157"/>
      <c r="E62" s="157">
        <f>'将来負担比率（分子）の構造'!J$45</f>
        <v>3644</v>
      </c>
      <c r="F62" s="157"/>
      <c r="G62" s="157"/>
      <c r="H62" s="157">
        <f>'将来負担比率（分子）の構造'!K$45</f>
        <v>3303</v>
      </c>
      <c r="I62" s="157"/>
      <c r="J62" s="157"/>
      <c r="K62" s="157">
        <f>'将来負担比率（分子）の構造'!L$45</f>
        <v>3593</v>
      </c>
      <c r="L62" s="157"/>
      <c r="M62" s="157"/>
      <c r="N62" s="157">
        <f>'将来負担比率（分子）の構造'!M$45</f>
        <v>3220</v>
      </c>
      <c r="O62" s="157"/>
      <c r="P62" s="157"/>
    </row>
    <row r="63" spans="1:16">
      <c r="A63" s="157" t="s">
        <v>34</v>
      </c>
      <c r="B63" s="157">
        <f>'将来負担比率（分子）の構造'!I$44</f>
        <v>1107</v>
      </c>
      <c r="C63" s="157"/>
      <c r="D63" s="157"/>
      <c r="E63" s="157">
        <f>'将来負担比率（分子）の構造'!J$44</f>
        <v>1147</v>
      </c>
      <c r="F63" s="157"/>
      <c r="G63" s="157"/>
      <c r="H63" s="157">
        <f>'将来負担比率（分子）の構造'!K$44</f>
        <v>1173</v>
      </c>
      <c r="I63" s="157"/>
      <c r="J63" s="157"/>
      <c r="K63" s="157">
        <f>'将来負担比率（分子）の構造'!L$44</f>
        <v>1159</v>
      </c>
      <c r="L63" s="157"/>
      <c r="M63" s="157"/>
      <c r="N63" s="157">
        <f>'将来負担比率（分子）の構造'!M$44</f>
        <v>1177</v>
      </c>
      <c r="O63" s="157"/>
      <c r="P63" s="157"/>
    </row>
    <row r="64" spans="1:16">
      <c r="A64" s="157" t="s">
        <v>33</v>
      </c>
      <c r="B64" s="157">
        <f>'将来負担比率（分子）の構造'!I$43</f>
        <v>6588</v>
      </c>
      <c r="C64" s="157"/>
      <c r="D64" s="157"/>
      <c r="E64" s="157">
        <f>'将来負担比率（分子）の構造'!J$43</f>
        <v>5495</v>
      </c>
      <c r="F64" s="157"/>
      <c r="G64" s="157"/>
      <c r="H64" s="157">
        <f>'将来負担比率（分子）の構造'!K$43</f>
        <v>5113</v>
      </c>
      <c r="I64" s="157"/>
      <c r="J64" s="157"/>
      <c r="K64" s="157">
        <f>'将来負担比率（分子）の構造'!L$43</f>
        <v>4772</v>
      </c>
      <c r="L64" s="157"/>
      <c r="M64" s="157"/>
      <c r="N64" s="157">
        <f>'将来負担比率（分子）の構造'!M$43</f>
        <v>3703</v>
      </c>
      <c r="O64" s="157"/>
      <c r="P64" s="157"/>
    </row>
    <row r="65" spans="1:16">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c r="A66" s="157" t="s">
        <v>31</v>
      </c>
      <c r="B66" s="157">
        <f>'将来負担比率（分子）の構造'!I$41</f>
        <v>43249</v>
      </c>
      <c r="C66" s="157"/>
      <c r="D66" s="157"/>
      <c r="E66" s="157">
        <f>'将来負担比率（分子）の構造'!J$41</f>
        <v>45593</v>
      </c>
      <c r="F66" s="157"/>
      <c r="G66" s="157"/>
      <c r="H66" s="157">
        <f>'将来負担比率（分子）の構造'!K$41</f>
        <v>43447</v>
      </c>
      <c r="I66" s="157"/>
      <c r="J66" s="157"/>
      <c r="K66" s="157">
        <f>'将来負担比率（分子）の構造'!L$41</f>
        <v>41665</v>
      </c>
      <c r="L66" s="157"/>
      <c r="M66" s="157"/>
      <c r="N66" s="157">
        <f>'将来負担比率（分子）の構造'!M$41</f>
        <v>40782</v>
      </c>
      <c r="O66" s="157"/>
      <c r="P66" s="157"/>
    </row>
    <row r="67" spans="1:16">
      <c r="A67" s="157" t="s">
        <v>71</v>
      </c>
      <c r="B67" s="157" t="e">
        <f>NA()</f>
        <v>#N/A</v>
      </c>
      <c r="C67" s="157">
        <f>IF(ISNUMBER('将来負担比率（分子）の構造'!I$53), IF('将来負担比率（分子）の構造'!I$53 &lt; 0, 0, '将来負担比率（分子）の構造'!I$53), NA())</f>
        <v>1540</v>
      </c>
      <c r="D67" s="157" t="e">
        <f>NA()</f>
        <v>#N/A</v>
      </c>
      <c r="E67" s="157" t="e">
        <f>NA()</f>
        <v>#N/A</v>
      </c>
      <c r="F67" s="157">
        <f>IF(ISNUMBER('将来負担比率（分子）の構造'!J$53), IF('将来負担比率（分子）の構造'!J$53 &lt; 0, 0, '将来負担比率（分子）の構造'!J$53), NA())</f>
        <v>996</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c r="A70" s="159" t="s">
        <v>72</v>
      </c>
      <c r="B70" s="159"/>
      <c r="C70" s="159"/>
      <c r="D70" s="159"/>
      <c r="E70" s="159"/>
      <c r="F70" s="159"/>
    </row>
    <row r="71" spans="1:16">
      <c r="A71" s="160"/>
      <c r="B71" s="160" t="str">
        <f>基金残高に係る経年分析!F54</f>
        <v>R04</v>
      </c>
      <c r="C71" s="160" t="str">
        <f>基金残高に係る経年分析!G54</f>
        <v>R05</v>
      </c>
      <c r="D71" s="160" t="str">
        <f>基金残高に係る経年分析!H54</f>
        <v>R06</v>
      </c>
    </row>
    <row r="72" spans="1:16">
      <c r="A72" s="160" t="s">
        <v>73</v>
      </c>
      <c r="B72" s="161">
        <f>基金残高に係る経年分析!F55</f>
        <v>4309</v>
      </c>
      <c r="C72" s="161">
        <f>基金残高に係る経年分析!G55</f>
        <v>3456</v>
      </c>
      <c r="D72" s="161">
        <f>基金残高に係る経年分析!H55</f>
        <v>3986</v>
      </c>
    </row>
    <row r="73" spans="1:16">
      <c r="A73" s="160" t="s">
        <v>74</v>
      </c>
      <c r="B73" s="161">
        <f>基金残高に係る経年分析!F56</f>
        <v>912</v>
      </c>
      <c r="C73" s="161">
        <f>基金残高に係る経年分析!G56</f>
        <v>815</v>
      </c>
      <c r="D73" s="161">
        <f>基金残高に係る経年分析!H56</f>
        <v>216</v>
      </c>
    </row>
    <row r="74" spans="1:16">
      <c r="A74" s="160" t="s">
        <v>75</v>
      </c>
      <c r="B74" s="161">
        <f>基金残高に係る経年分析!F57</f>
        <v>3931</v>
      </c>
      <c r="C74" s="161">
        <f>基金残高に係る経年分析!G57</f>
        <v>3820</v>
      </c>
      <c r="D74" s="161">
        <f>基金残高に係る経年分析!H57</f>
        <v>2679</v>
      </c>
    </row>
  </sheetData>
  <sheetProtection algorithmName="SHA-512" hashValue="wmZ7FUXnNreATbbKKooWyvfX03vLD3+Z7j+uEAJhiWI/UUc5JCK++JxiccWTujeRq6lS4bU67FyluowasehGGw==" saltValue="eLSvfu12C1wPXdKqM7W7p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海老原 大輝（市町村課）</cp:lastModifiedBy>
  <cp:lastPrinted>2026-03-16T06:29:00Z</cp:lastPrinted>
  <dcterms:created xsi:type="dcterms:W3CDTF">2026-02-23T05:29:12Z</dcterms:created>
  <dcterms:modified xsi:type="dcterms:W3CDTF">2026-09-29T09:01:00Z</dcterms:modified>
  <cp:category/>
</cp:coreProperties>
</file>